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https://d.docs.live.net/35823a88e910c902/Documents/GitHub/SDC_COVID-19/"/>
    </mc:Choice>
  </mc:AlternateContent>
  <xr:revisionPtr revIDLastSave="1091" documentId="8_{69891EB2-F7BA-46C7-9E95-1BEA1870663A}" xr6:coauthVersionLast="45" xr6:coauthVersionMax="45" xr10:uidLastSave="{A62DA4FD-1241-418A-AC06-F0995B0C0162}"/>
  <bookViews>
    <workbookView xWindow="-110" yWindow="-110" windowWidth="38620" windowHeight="21220" tabRatio="874" activeTab="2" xr2:uid="{A419E446-FBD2-4D13-A88E-89ADFB65919B}"/>
  </bookViews>
  <sheets>
    <sheet name="COVER" sheetId="2" r:id="rId1"/>
    <sheet name="Notes" sheetId="6" r:id="rId2"/>
    <sheet name="ReportedData" sheetId="14" r:id="rId3"/>
    <sheet name="ReportedTests" sheetId="16" r:id="rId4"/>
    <sheet name="Deaths" sheetId="13" r:id="rId5"/>
    <sheet name="Sheet1" sheetId="20" r:id="rId6"/>
    <sheet name="CasesByCity" sheetId="17" r:id="rId7"/>
    <sheet name="CasesByZIP" sheetId="18" r:id="rId8"/>
    <sheet name="preProcess_CasesByZIP" sheetId="19" r:id="rId9"/>
    <sheet name="SortOrder" sheetId="8" r:id="rId10"/>
  </sheets>
  <externalReferences>
    <externalReference r:id="rId11"/>
  </externalReferences>
  <definedNames>
    <definedName name="flagPreparerReviewer" localSheetId="5">#REF!</definedName>
    <definedName name="flagPreparerReviewer">#REF!</definedName>
    <definedName name="IPNotation" localSheetId="5">#REF!</definedName>
    <definedName name="IPNotation">#REF!</definedName>
    <definedName name="Preparer">#REF!</definedName>
    <definedName name="_xlnm.Print_Area" localSheetId="0">COVER!$A$1:$G$34</definedName>
    <definedName name="Reviewer" localSheetId="5">#REF!</definedName>
    <definedName name="Reviewer">#REF!</definedName>
    <definedName name="test" localSheetId="6" hidden="1">{"Control_DataContact",#N/A,FALSE,"Control"}</definedName>
    <definedName name="test" localSheetId="7" hidden="1">{"Control_DataContact",#N/A,FALSE,"Control"}</definedName>
    <definedName name="test" localSheetId="4" hidden="1">{"Control_DataContact",#N/A,FALSE,"Control"}</definedName>
    <definedName name="test" localSheetId="8" hidden="1">{"Control_DataContact",#N/A,FALSE,"Control"}</definedName>
    <definedName name="test" localSheetId="2" hidden="1">{"Control_DataContact",#N/A,FALSE,"Control"}</definedName>
    <definedName name="test" localSheetId="3" hidden="1">{"Control_DataContact",#N/A,FALSE,"Control"}</definedName>
    <definedName name="test" localSheetId="5" hidden="1">{"Control_DataContact",#N/A,FALSE,"Control"}</definedName>
    <definedName name="test" localSheetId="9" hidden="1">{"Control_DataContact",#N/A,FALSE,"Control"}</definedName>
    <definedName name="test" hidden="1">{"Control_DataContact",#N/A,FALSE,"Control"}</definedName>
    <definedName name="test1" localSheetId="6" hidden="1">{"Sch.D_P_1Gas",#N/A,FALSE,"Sch.D";"Sch.D_P_2Elec",#N/A,FALSE,"Sch.D"}</definedName>
    <definedName name="test1" localSheetId="7" hidden="1">{"Sch.D_P_1Gas",#N/A,FALSE,"Sch.D";"Sch.D_P_2Elec",#N/A,FALSE,"Sch.D"}</definedName>
    <definedName name="test1" localSheetId="4" hidden="1">{"Sch.D_P_1Gas",#N/A,FALSE,"Sch.D";"Sch.D_P_2Elec",#N/A,FALSE,"Sch.D"}</definedName>
    <definedName name="test1" localSheetId="8" hidden="1">{"Sch.D_P_1Gas",#N/A,FALSE,"Sch.D";"Sch.D_P_2Elec",#N/A,FALSE,"Sch.D"}</definedName>
    <definedName name="test1" localSheetId="2" hidden="1">{"Sch.D_P_1Gas",#N/A,FALSE,"Sch.D";"Sch.D_P_2Elec",#N/A,FALSE,"Sch.D"}</definedName>
    <definedName name="test1" localSheetId="3" hidden="1">{"Sch.D_P_1Gas",#N/A,FALSE,"Sch.D";"Sch.D_P_2Elec",#N/A,FALSE,"Sch.D"}</definedName>
    <definedName name="test1" localSheetId="5" hidden="1">{"Sch.D_P_1Gas",#N/A,FALSE,"Sch.D";"Sch.D_P_2Elec",#N/A,FALSE,"Sch.D"}</definedName>
    <definedName name="test1" localSheetId="9" hidden="1">{"Sch.D_P_1Gas",#N/A,FALSE,"Sch.D";"Sch.D_P_2Elec",#N/A,FALSE,"Sch.D"}</definedName>
    <definedName name="test1" hidden="1">{"Sch.D_P_1Gas",#N/A,FALSE,"Sch.D";"Sch.D_P_2Elec",#N/A,FALSE,"Sch.D"}</definedName>
    <definedName name="test3" localSheetId="6" hidden="1">{"Sch.E_PayrollExp",#N/A,TRUE,"Sch.E,F,G,H";"Sch.F_PayrollTaxes",#N/A,TRUE,"Sch.E,F,G,H";"Sch.G_IncentComp",#N/A,TRUE,"Sch.E,F,G,H";"Sch.H_P1_EmplBeneSum",#N/A,TRUE,"Sch.E,F,G,H"}</definedName>
    <definedName name="test3" localSheetId="7" hidden="1">{"Sch.E_PayrollExp",#N/A,TRUE,"Sch.E,F,G,H";"Sch.F_PayrollTaxes",#N/A,TRUE,"Sch.E,F,G,H";"Sch.G_IncentComp",#N/A,TRUE,"Sch.E,F,G,H";"Sch.H_P1_EmplBeneSum",#N/A,TRUE,"Sch.E,F,G,H"}</definedName>
    <definedName name="test3" localSheetId="4" hidden="1">{"Sch.E_PayrollExp",#N/A,TRUE,"Sch.E,F,G,H";"Sch.F_PayrollTaxes",#N/A,TRUE,"Sch.E,F,G,H";"Sch.G_IncentComp",#N/A,TRUE,"Sch.E,F,G,H";"Sch.H_P1_EmplBeneSum",#N/A,TRUE,"Sch.E,F,G,H"}</definedName>
    <definedName name="test3" localSheetId="8" hidden="1">{"Sch.E_PayrollExp",#N/A,TRUE,"Sch.E,F,G,H";"Sch.F_PayrollTaxes",#N/A,TRUE,"Sch.E,F,G,H";"Sch.G_IncentComp",#N/A,TRUE,"Sch.E,F,G,H";"Sch.H_P1_EmplBeneSum",#N/A,TRUE,"Sch.E,F,G,H"}</definedName>
    <definedName name="test3" localSheetId="2" hidden="1">{"Sch.E_PayrollExp",#N/A,TRUE,"Sch.E,F,G,H";"Sch.F_PayrollTaxes",#N/A,TRUE,"Sch.E,F,G,H";"Sch.G_IncentComp",#N/A,TRUE,"Sch.E,F,G,H";"Sch.H_P1_EmplBeneSum",#N/A,TRUE,"Sch.E,F,G,H"}</definedName>
    <definedName name="test3" localSheetId="3" hidden="1">{"Sch.E_PayrollExp",#N/A,TRUE,"Sch.E,F,G,H";"Sch.F_PayrollTaxes",#N/A,TRUE,"Sch.E,F,G,H";"Sch.G_IncentComp",#N/A,TRUE,"Sch.E,F,G,H";"Sch.H_P1_EmplBeneSum",#N/A,TRUE,"Sch.E,F,G,H"}</definedName>
    <definedName name="test3" localSheetId="5" hidden="1">{"Sch.E_PayrollExp",#N/A,TRUE,"Sch.E,F,G,H";"Sch.F_PayrollTaxes",#N/A,TRUE,"Sch.E,F,G,H";"Sch.G_IncentComp",#N/A,TRUE,"Sch.E,F,G,H";"Sch.H_P1_EmplBeneSum",#N/A,TRUE,"Sch.E,F,G,H"}</definedName>
    <definedName name="test3" localSheetId="9" hidden="1">{"Sch.E_PayrollExp",#N/A,TRUE,"Sch.E,F,G,H";"Sch.F_PayrollTaxes",#N/A,TRUE,"Sch.E,F,G,H";"Sch.G_IncentComp",#N/A,TRUE,"Sch.E,F,G,H";"Sch.H_P1_EmplBeneSum",#N/A,TRUE,"Sch.E,F,G,H"}</definedName>
    <definedName name="test3" hidden="1">{"Sch.E_PayrollExp",#N/A,TRUE,"Sch.E,F,G,H";"Sch.F_PayrollTaxes",#N/A,TRUE,"Sch.E,F,G,H";"Sch.G_IncentComp",#N/A,TRUE,"Sch.E,F,G,H";"Sch.H_P1_EmplBeneSum",#N/A,TRUE,"Sch.E,F,G,H"}</definedName>
    <definedName name="TITLE">#REF!</definedName>
    <definedName name="USDDisplay">#REF!</definedName>
    <definedName name="USDRound">#REF!</definedName>
    <definedName name="wrn.AllSummarySheets." localSheetId="6" hidden="1">{"Control_P1",#N/A,FALSE,"Control";"Control_P2",#N/A,FALSE,"Control";"Control_P3",#N/A,FALSE,"Control";"Control_P4",#N/A,FALSE,"Control";"Sch.A_CWCSummary",#N/A,FALSE,"Sch.A,B,C";"Sch.B_LLSummary",#N/A,FALSE,"Sch.A,B,C";"Sch.C_RevenueLag",#N/A,FALSE,"Sch.A,B,C";"Sch.D_P_1Gas",#N/A,FALSE,"Sch.D";"Sch.D_P_2Elec",#N/A,FALSE,"Sch.D";"Sch.E_PayrollExp",#N/A,FALSE,"Sch.E,F,G,H";"Sch.F_PayrollTaxes",#N/A,FALSE,"Sch.E,F,G,H";"Sch.G_IncentComp",#N/A,FALSE,"Sch.E,F,G,H";"Sch.H_P1_EmplBeneSum",#N/A,FALSE,"Sch.E,F,G,H";"Sch.H_P2Disability",#N/A,FALSE,"Sch.E,F,G,H";"Sch.H_P3Retirement",#N/A,FALSE,"Sch.E,F,G,H";"Sch.H_P4Life",#N/A,FALSE,"Sch.E,F,G,H";"Sch.H_P5Dental",#N/A,FALSE,"Sch.E,F,G,H";"Sch.H_P6Vision",#N/A,FALSE,"Sch.E,F,G,H";"Sch.H_P7HealthIns",#N/A,FALSE,"Sch.E,F,G,H";"Sch.H_P8HealthInsPg2",#N/A,FALSE,"Sch.E,F,G,H";"Sch.H_P9_WorkerComp",#N/A,FALSE,"Sch.E,F,G,H";"Sch.H_P10_FeesServices",#N/A,FALSE,"Sch.E,F,G,H";"Sch.H_P11FeesServicesPg2",#N/A,FALSE,"Sch.E,F,G,H";"Sch.I_P1_OtherOMSum",#N/A,FALSE,"Sch.I,J";"Sch.J_CorpChgs",#N/A,FALSE,"Sch.I,J";"Sch.K_P1_PropLease",#N/A,FALSE,"Sch.K,L,M";"Sch.K_P2_PropLease",#N/A,FALSE,"Sch.K,L,M";"Sch.L_EquipLease",#N/A,FALSE,"Sch.K,L,M";"Sch.M_P1_OtherTaxSum",#N/A,FALSE,"Sch.K,L,M";"Sch.N_IncomeTaxes",#N/A,FALSE,"Sch.N,O";"Sch.O_1_DfdTaxes",#N/A,FALSE,"Sch.N,O";"Sch.O_2_DepreProv",#N/A,FALSE,"Sch.N,O";"Sch.O_3_AmortInsur",#N/A,FALSE,"Sch.N,O";"Sch.P_1_CashBalance",#N/A,FALSE,"Sch.P";"Sch.P_2_SpecDepWorkFund",#N/A,FALSE,"Sch.P";"Sch.P_3_OtherReceiv",#N/A,FALSE,"Sch.P";"Sch.P_4_PrePayCurrAsset",#N/A,FALSE,"Sch.P";"Sch.P_5_DfdDebit",#N/A,FALSE,"Sch.P";"Sch.P_6_EmployWithhold",#N/A,FALSE,"Sch.P";"Sch.P_7_CurrLiab",#N/A,FALSE,"Sch.P";"Sch.P_8_DfdCredit",#N/A,FALSE,"Sch.P";"Sch.P_9_AccrVac",#N/A,FALSE,"Sch.P";"WP_SpecDep_WorkFund",#N/A,FALSE,"WP-BS Elem";"WP_OtherReceiv",#N/A,FALSE,"WP-BS Elem";"WP_PrePayOtherAsset",#N/A,FALSE,"WP-BS Elem";"WP_DfdDebit",#N/A,FALSE,"WP-BS Elem";"WP_EmployWithhold",#N/A,FALSE,"WP-BS Elem";"WP_Curr_AccrLiab",#N/A,FALSE,"WP-BS Elem";"WP_DfdCredit",#N/A,FALSE,"WP-BS Elem";"WP_AccrVac",#N/A,FALSE,"WP-BS Elem";"Est_Pg1",#N/A,FALSE,"Escalation";"Est_Pg2",#N/A,FALSE,"Escalation";"Est_Pg3",#N/A,FALSE,"Escalation";"Escalation,",#N/A,FALSE,"Escalation"}</definedName>
    <definedName name="wrn.AllSummarySheets." localSheetId="7" hidden="1">{"Control_P1",#N/A,FALSE,"Control";"Control_P2",#N/A,FALSE,"Control";"Control_P3",#N/A,FALSE,"Control";"Control_P4",#N/A,FALSE,"Control";"Sch.A_CWCSummary",#N/A,FALSE,"Sch.A,B,C";"Sch.B_LLSummary",#N/A,FALSE,"Sch.A,B,C";"Sch.C_RevenueLag",#N/A,FALSE,"Sch.A,B,C";"Sch.D_P_1Gas",#N/A,FALSE,"Sch.D";"Sch.D_P_2Elec",#N/A,FALSE,"Sch.D";"Sch.E_PayrollExp",#N/A,FALSE,"Sch.E,F,G,H";"Sch.F_PayrollTaxes",#N/A,FALSE,"Sch.E,F,G,H";"Sch.G_IncentComp",#N/A,FALSE,"Sch.E,F,G,H";"Sch.H_P1_EmplBeneSum",#N/A,FALSE,"Sch.E,F,G,H";"Sch.H_P2Disability",#N/A,FALSE,"Sch.E,F,G,H";"Sch.H_P3Retirement",#N/A,FALSE,"Sch.E,F,G,H";"Sch.H_P4Life",#N/A,FALSE,"Sch.E,F,G,H";"Sch.H_P5Dental",#N/A,FALSE,"Sch.E,F,G,H";"Sch.H_P6Vision",#N/A,FALSE,"Sch.E,F,G,H";"Sch.H_P7HealthIns",#N/A,FALSE,"Sch.E,F,G,H";"Sch.H_P8HealthInsPg2",#N/A,FALSE,"Sch.E,F,G,H";"Sch.H_P9_WorkerComp",#N/A,FALSE,"Sch.E,F,G,H";"Sch.H_P10_FeesServices",#N/A,FALSE,"Sch.E,F,G,H";"Sch.H_P11FeesServicesPg2",#N/A,FALSE,"Sch.E,F,G,H";"Sch.I_P1_OtherOMSum",#N/A,FALSE,"Sch.I,J";"Sch.J_CorpChgs",#N/A,FALSE,"Sch.I,J";"Sch.K_P1_PropLease",#N/A,FALSE,"Sch.K,L,M";"Sch.K_P2_PropLease",#N/A,FALSE,"Sch.K,L,M";"Sch.L_EquipLease",#N/A,FALSE,"Sch.K,L,M";"Sch.M_P1_OtherTaxSum",#N/A,FALSE,"Sch.K,L,M";"Sch.N_IncomeTaxes",#N/A,FALSE,"Sch.N,O";"Sch.O_1_DfdTaxes",#N/A,FALSE,"Sch.N,O";"Sch.O_2_DepreProv",#N/A,FALSE,"Sch.N,O";"Sch.O_3_AmortInsur",#N/A,FALSE,"Sch.N,O";"Sch.P_1_CashBalance",#N/A,FALSE,"Sch.P";"Sch.P_2_SpecDepWorkFund",#N/A,FALSE,"Sch.P";"Sch.P_3_OtherReceiv",#N/A,FALSE,"Sch.P";"Sch.P_4_PrePayCurrAsset",#N/A,FALSE,"Sch.P";"Sch.P_5_DfdDebit",#N/A,FALSE,"Sch.P";"Sch.P_6_EmployWithhold",#N/A,FALSE,"Sch.P";"Sch.P_7_CurrLiab",#N/A,FALSE,"Sch.P";"Sch.P_8_DfdCredit",#N/A,FALSE,"Sch.P";"Sch.P_9_AccrVac",#N/A,FALSE,"Sch.P";"WP_SpecDep_WorkFund",#N/A,FALSE,"WP-BS Elem";"WP_OtherReceiv",#N/A,FALSE,"WP-BS Elem";"WP_PrePayOtherAsset",#N/A,FALSE,"WP-BS Elem";"WP_DfdDebit",#N/A,FALSE,"WP-BS Elem";"WP_EmployWithhold",#N/A,FALSE,"WP-BS Elem";"WP_Curr_AccrLiab",#N/A,FALSE,"WP-BS Elem";"WP_DfdCredit",#N/A,FALSE,"WP-BS Elem";"WP_AccrVac",#N/A,FALSE,"WP-BS Elem";"Est_Pg1",#N/A,FALSE,"Escalation";"Est_Pg2",#N/A,FALSE,"Escalation";"Est_Pg3",#N/A,FALSE,"Escalation";"Escalation,",#N/A,FALSE,"Escalation"}</definedName>
    <definedName name="wrn.AllSummarySheets." localSheetId="4" hidden="1">{"Control_P1",#N/A,FALSE,"Control";"Control_P2",#N/A,FALSE,"Control";"Control_P3",#N/A,FALSE,"Control";"Control_P4",#N/A,FALSE,"Control";"Sch.A_CWCSummary",#N/A,FALSE,"Sch.A,B,C";"Sch.B_LLSummary",#N/A,FALSE,"Sch.A,B,C";"Sch.C_RevenueLag",#N/A,FALSE,"Sch.A,B,C";"Sch.D_P_1Gas",#N/A,FALSE,"Sch.D";"Sch.D_P_2Elec",#N/A,FALSE,"Sch.D";"Sch.E_PayrollExp",#N/A,FALSE,"Sch.E,F,G,H";"Sch.F_PayrollTaxes",#N/A,FALSE,"Sch.E,F,G,H";"Sch.G_IncentComp",#N/A,FALSE,"Sch.E,F,G,H";"Sch.H_P1_EmplBeneSum",#N/A,FALSE,"Sch.E,F,G,H";"Sch.H_P2Disability",#N/A,FALSE,"Sch.E,F,G,H";"Sch.H_P3Retirement",#N/A,FALSE,"Sch.E,F,G,H";"Sch.H_P4Life",#N/A,FALSE,"Sch.E,F,G,H";"Sch.H_P5Dental",#N/A,FALSE,"Sch.E,F,G,H";"Sch.H_P6Vision",#N/A,FALSE,"Sch.E,F,G,H";"Sch.H_P7HealthIns",#N/A,FALSE,"Sch.E,F,G,H";"Sch.H_P8HealthInsPg2",#N/A,FALSE,"Sch.E,F,G,H";"Sch.H_P9_WorkerComp",#N/A,FALSE,"Sch.E,F,G,H";"Sch.H_P10_FeesServices",#N/A,FALSE,"Sch.E,F,G,H";"Sch.H_P11FeesServicesPg2",#N/A,FALSE,"Sch.E,F,G,H";"Sch.I_P1_OtherOMSum",#N/A,FALSE,"Sch.I,J";"Sch.J_CorpChgs",#N/A,FALSE,"Sch.I,J";"Sch.K_P1_PropLease",#N/A,FALSE,"Sch.K,L,M";"Sch.K_P2_PropLease",#N/A,FALSE,"Sch.K,L,M";"Sch.L_EquipLease",#N/A,FALSE,"Sch.K,L,M";"Sch.M_P1_OtherTaxSum",#N/A,FALSE,"Sch.K,L,M";"Sch.N_IncomeTaxes",#N/A,FALSE,"Sch.N,O";"Sch.O_1_DfdTaxes",#N/A,FALSE,"Sch.N,O";"Sch.O_2_DepreProv",#N/A,FALSE,"Sch.N,O";"Sch.O_3_AmortInsur",#N/A,FALSE,"Sch.N,O";"Sch.P_1_CashBalance",#N/A,FALSE,"Sch.P";"Sch.P_2_SpecDepWorkFund",#N/A,FALSE,"Sch.P";"Sch.P_3_OtherReceiv",#N/A,FALSE,"Sch.P";"Sch.P_4_PrePayCurrAsset",#N/A,FALSE,"Sch.P";"Sch.P_5_DfdDebit",#N/A,FALSE,"Sch.P";"Sch.P_6_EmployWithhold",#N/A,FALSE,"Sch.P";"Sch.P_7_CurrLiab",#N/A,FALSE,"Sch.P";"Sch.P_8_DfdCredit",#N/A,FALSE,"Sch.P";"Sch.P_9_AccrVac",#N/A,FALSE,"Sch.P";"WP_SpecDep_WorkFund",#N/A,FALSE,"WP-BS Elem";"WP_OtherReceiv",#N/A,FALSE,"WP-BS Elem";"WP_PrePayOtherAsset",#N/A,FALSE,"WP-BS Elem";"WP_DfdDebit",#N/A,FALSE,"WP-BS Elem";"WP_EmployWithhold",#N/A,FALSE,"WP-BS Elem";"WP_Curr_AccrLiab",#N/A,FALSE,"WP-BS Elem";"WP_DfdCredit",#N/A,FALSE,"WP-BS Elem";"WP_AccrVac",#N/A,FALSE,"WP-BS Elem";"Est_Pg1",#N/A,FALSE,"Escalation";"Est_Pg2",#N/A,FALSE,"Escalation";"Est_Pg3",#N/A,FALSE,"Escalation";"Escalation,",#N/A,FALSE,"Escalation"}</definedName>
    <definedName name="wrn.AllSummarySheets." localSheetId="8" hidden="1">{"Control_P1",#N/A,FALSE,"Control";"Control_P2",#N/A,FALSE,"Control";"Control_P3",#N/A,FALSE,"Control";"Control_P4",#N/A,FALSE,"Control";"Sch.A_CWCSummary",#N/A,FALSE,"Sch.A,B,C";"Sch.B_LLSummary",#N/A,FALSE,"Sch.A,B,C";"Sch.C_RevenueLag",#N/A,FALSE,"Sch.A,B,C";"Sch.D_P_1Gas",#N/A,FALSE,"Sch.D";"Sch.D_P_2Elec",#N/A,FALSE,"Sch.D";"Sch.E_PayrollExp",#N/A,FALSE,"Sch.E,F,G,H";"Sch.F_PayrollTaxes",#N/A,FALSE,"Sch.E,F,G,H";"Sch.G_IncentComp",#N/A,FALSE,"Sch.E,F,G,H";"Sch.H_P1_EmplBeneSum",#N/A,FALSE,"Sch.E,F,G,H";"Sch.H_P2Disability",#N/A,FALSE,"Sch.E,F,G,H";"Sch.H_P3Retirement",#N/A,FALSE,"Sch.E,F,G,H";"Sch.H_P4Life",#N/A,FALSE,"Sch.E,F,G,H";"Sch.H_P5Dental",#N/A,FALSE,"Sch.E,F,G,H";"Sch.H_P6Vision",#N/A,FALSE,"Sch.E,F,G,H";"Sch.H_P7HealthIns",#N/A,FALSE,"Sch.E,F,G,H";"Sch.H_P8HealthInsPg2",#N/A,FALSE,"Sch.E,F,G,H";"Sch.H_P9_WorkerComp",#N/A,FALSE,"Sch.E,F,G,H";"Sch.H_P10_FeesServices",#N/A,FALSE,"Sch.E,F,G,H";"Sch.H_P11FeesServicesPg2",#N/A,FALSE,"Sch.E,F,G,H";"Sch.I_P1_OtherOMSum",#N/A,FALSE,"Sch.I,J";"Sch.J_CorpChgs",#N/A,FALSE,"Sch.I,J";"Sch.K_P1_PropLease",#N/A,FALSE,"Sch.K,L,M";"Sch.K_P2_PropLease",#N/A,FALSE,"Sch.K,L,M";"Sch.L_EquipLease",#N/A,FALSE,"Sch.K,L,M";"Sch.M_P1_OtherTaxSum",#N/A,FALSE,"Sch.K,L,M";"Sch.N_IncomeTaxes",#N/A,FALSE,"Sch.N,O";"Sch.O_1_DfdTaxes",#N/A,FALSE,"Sch.N,O";"Sch.O_2_DepreProv",#N/A,FALSE,"Sch.N,O";"Sch.O_3_AmortInsur",#N/A,FALSE,"Sch.N,O";"Sch.P_1_CashBalance",#N/A,FALSE,"Sch.P";"Sch.P_2_SpecDepWorkFund",#N/A,FALSE,"Sch.P";"Sch.P_3_OtherReceiv",#N/A,FALSE,"Sch.P";"Sch.P_4_PrePayCurrAsset",#N/A,FALSE,"Sch.P";"Sch.P_5_DfdDebit",#N/A,FALSE,"Sch.P";"Sch.P_6_EmployWithhold",#N/A,FALSE,"Sch.P";"Sch.P_7_CurrLiab",#N/A,FALSE,"Sch.P";"Sch.P_8_DfdCredit",#N/A,FALSE,"Sch.P";"Sch.P_9_AccrVac",#N/A,FALSE,"Sch.P";"WP_SpecDep_WorkFund",#N/A,FALSE,"WP-BS Elem";"WP_OtherReceiv",#N/A,FALSE,"WP-BS Elem";"WP_PrePayOtherAsset",#N/A,FALSE,"WP-BS Elem";"WP_DfdDebit",#N/A,FALSE,"WP-BS Elem";"WP_EmployWithhold",#N/A,FALSE,"WP-BS Elem";"WP_Curr_AccrLiab",#N/A,FALSE,"WP-BS Elem";"WP_DfdCredit",#N/A,FALSE,"WP-BS Elem";"WP_AccrVac",#N/A,FALSE,"WP-BS Elem";"Est_Pg1",#N/A,FALSE,"Escalation";"Est_Pg2",#N/A,FALSE,"Escalation";"Est_Pg3",#N/A,FALSE,"Escalation";"Escalation,",#N/A,FALSE,"Escalation"}</definedName>
    <definedName name="wrn.AllSummarySheets." localSheetId="2" hidden="1">{"Control_P1",#N/A,FALSE,"Control";"Control_P2",#N/A,FALSE,"Control";"Control_P3",#N/A,FALSE,"Control";"Control_P4",#N/A,FALSE,"Control";"Sch.A_CWCSummary",#N/A,FALSE,"Sch.A,B,C";"Sch.B_LLSummary",#N/A,FALSE,"Sch.A,B,C";"Sch.C_RevenueLag",#N/A,FALSE,"Sch.A,B,C";"Sch.D_P_1Gas",#N/A,FALSE,"Sch.D";"Sch.D_P_2Elec",#N/A,FALSE,"Sch.D";"Sch.E_PayrollExp",#N/A,FALSE,"Sch.E,F,G,H";"Sch.F_PayrollTaxes",#N/A,FALSE,"Sch.E,F,G,H";"Sch.G_IncentComp",#N/A,FALSE,"Sch.E,F,G,H";"Sch.H_P1_EmplBeneSum",#N/A,FALSE,"Sch.E,F,G,H";"Sch.H_P2Disability",#N/A,FALSE,"Sch.E,F,G,H";"Sch.H_P3Retirement",#N/A,FALSE,"Sch.E,F,G,H";"Sch.H_P4Life",#N/A,FALSE,"Sch.E,F,G,H";"Sch.H_P5Dental",#N/A,FALSE,"Sch.E,F,G,H";"Sch.H_P6Vision",#N/A,FALSE,"Sch.E,F,G,H";"Sch.H_P7HealthIns",#N/A,FALSE,"Sch.E,F,G,H";"Sch.H_P8HealthInsPg2",#N/A,FALSE,"Sch.E,F,G,H";"Sch.H_P9_WorkerComp",#N/A,FALSE,"Sch.E,F,G,H";"Sch.H_P10_FeesServices",#N/A,FALSE,"Sch.E,F,G,H";"Sch.H_P11FeesServicesPg2",#N/A,FALSE,"Sch.E,F,G,H";"Sch.I_P1_OtherOMSum",#N/A,FALSE,"Sch.I,J";"Sch.J_CorpChgs",#N/A,FALSE,"Sch.I,J";"Sch.K_P1_PropLease",#N/A,FALSE,"Sch.K,L,M";"Sch.K_P2_PropLease",#N/A,FALSE,"Sch.K,L,M";"Sch.L_EquipLease",#N/A,FALSE,"Sch.K,L,M";"Sch.M_P1_OtherTaxSum",#N/A,FALSE,"Sch.K,L,M";"Sch.N_IncomeTaxes",#N/A,FALSE,"Sch.N,O";"Sch.O_1_DfdTaxes",#N/A,FALSE,"Sch.N,O";"Sch.O_2_DepreProv",#N/A,FALSE,"Sch.N,O";"Sch.O_3_AmortInsur",#N/A,FALSE,"Sch.N,O";"Sch.P_1_CashBalance",#N/A,FALSE,"Sch.P";"Sch.P_2_SpecDepWorkFund",#N/A,FALSE,"Sch.P";"Sch.P_3_OtherReceiv",#N/A,FALSE,"Sch.P";"Sch.P_4_PrePayCurrAsset",#N/A,FALSE,"Sch.P";"Sch.P_5_DfdDebit",#N/A,FALSE,"Sch.P";"Sch.P_6_EmployWithhold",#N/A,FALSE,"Sch.P";"Sch.P_7_CurrLiab",#N/A,FALSE,"Sch.P";"Sch.P_8_DfdCredit",#N/A,FALSE,"Sch.P";"Sch.P_9_AccrVac",#N/A,FALSE,"Sch.P";"WP_SpecDep_WorkFund",#N/A,FALSE,"WP-BS Elem";"WP_OtherReceiv",#N/A,FALSE,"WP-BS Elem";"WP_PrePayOtherAsset",#N/A,FALSE,"WP-BS Elem";"WP_DfdDebit",#N/A,FALSE,"WP-BS Elem";"WP_EmployWithhold",#N/A,FALSE,"WP-BS Elem";"WP_Curr_AccrLiab",#N/A,FALSE,"WP-BS Elem";"WP_DfdCredit",#N/A,FALSE,"WP-BS Elem";"WP_AccrVac",#N/A,FALSE,"WP-BS Elem";"Est_Pg1",#N/A,FALSE,"Escalation";"Est_Pg2",#N/A,FALSE,"Escalation";"Est_Pg3",#N/A,FALSE,"Escalation";"Escalation,",#N/A,FALSE,"Escalation"}</definedName>
    <definedName name="wrn.AllSummarySheets." localSheetId="3" hidden="1">{"Control_P1",#N/A,FALSE,"Control";"Control_P2",#N/A,FALSE,"Control";"Control_P3",#N/A,FALSE,"Control";"Control_P4",#N/A,FALSE,"Control";"Sch.A_CWCSummary",#N/A,FALSE,"Sch.A,B,C";"Sch.B_LLSummary",#N/A,FALSE,"Sch.A,B,C";"Sch.C_RevenueLag",#N/A,FALSE,"Sch.A,B,C";"Sch.D_P_1Gas",#N/A,FALSE,"Sch.D";"Sch.D_P_2Elec",#N/A,FALSE,"Sch.D";"Sch.E_PayrollExp",#N/A,FALSE,"Sch.E,F,G,H";"Sch.F_PayrollTaxes",#N/A,FALSE,"Sch.E,F,G,H";"Sch.G_IncentComp",#N/A,FALSE,"Sch.E,F,G,H";"Sch.H_P1_EmplBeneSum",#N/A,FALSE,"Sch.E,F,G,H";"Sch.H_P2Disability",#N/A,FALSE,"Sch.E,F,G,H";"Sch.H_P3Retirement",#N/A,FALSE,"Sch.E,F,G,H";"Sch.H_P4Life",#N/A,FALSE,"Sch.E,F,G,H";"Sch.H_P5Dental",#N/A,FALSE,"Sch.E,F,G,H";"Sch.H_P6Vision",#N/A,FALSE,"Sch.E,F,G,H";"Sch.H_P7HealthIns",#N/A,FALSE,"Sch.E,F,G,H";"Sch.H_P8HealthInsPg2",#N/A,FALSE,"Sch.E,F,G,H";"Sch.H_P9_WorkerComp",#N/A,FALSE,"Sch.E,F,G,H";"Sch.H_P10_FeesServices",#N/A,FALSE,"Sch.E,F,G,H";"Sch.H_P11FeesServicesPg2",#N/A,FALSE,"Sch.E,F,G,H";"Sch.I_P1_OtherOMSum",#N/A,FALSE,"Sch.I,J";"Sch.J_CorpChgs",#N/A,FALSE,"Sch.I,J";"Sch.K_P1_PropLease",#N/A,FALSE,"Sch.K,L,M";"Sch.K_P2_PropLease",#N/A,FALSE,"Sch.K,L,M";"Sch.L_EquipLease",#N/A,FALSE,"Sch.K,L,M";"Sch.M_P1_OtherTaxSum",#N/A,FALSE,"Sch.K,L,M";"Sch.N_IncomeTaxes",#N/A,FALSE,"Sch.N,O";"Sch.O_1_DfdTaxes",#N/A,FALSE,"Sch.N,O";"Sch.O_2_DepreProv",#N/A,FALSE,"Sch.N,O";"Sch.O_3_AmortInsur",#N/A,FALSE,"Sch.N,O";"Sch.P_1_CashBalance",#N/A,FALSE,"Sch.P";"Sch.P_2_SpecDepWorkFund",#N/A,FALSE,"Sch.P";"Sch.P_3_OtherReceiv",#N/A,FALSE,"Sch.P";"Sch.P_4_PrePayCurrAsset",#N/A,FALSE,"Sch.P";"Sch.P_5_DfdDebit",#N/A,FALSE,"Sch.P";"Sch.P_6_EmployWithhold",#N/A,FALSE,"Sch.P";"Sch.P_7_CurrLiab",#N/A,FALSE,"Sch.P";"Sch.P_8_DfdCredit",#N/A,FALSE,"Sch.P";"Sch.P_9_AccrVac",#N/A,FALSE,"Sch.P";"WP_SpecDep_WorkFund",#N/A,FALSE,"WP-BS Elem";"WP_OtherReceiv",#N/A,FALSE,"WP-BS Elem";"WP_PrePayOtherAsset",#N/A,FALSE,"WP-BS Elem";"WP_DfdDebit",#N/A,FALSE,"WP-BS Elem";"WP_EmployWithhold",#N/A,FALSE,"WP-BS Elem";"WP_Curr_AccrLiab",#N/A,FALSE,"WP-BS Elem";"WP_DfdCredit",#N/A,FALSE,"WP-BS Elem";"WP_AccrVac",#N/A,FALSE,"WP-BS Elem";"Est_Pg1",#N/A,FALSE,"Escalation";"Est_Pg2",#N/A,FALSE,"Escalation";"Est_Pg3",#N/A,FALSE,"Escalation";"Escalation,",#N/A,FALSE,"Escalation"}</definedName>
    <definedName name="wrn.AllSummarySheets." localSheetId="5" hidden="1">{"Control_P1",#N/A,FALSE,"Control";"Control_P2",#N/A,FALSE,"Control";"Control_P3",#N/A,FALSE,"Control";"Control_P4",#N/A,FALSE,"Control";"Sch.A_CWCSummary",#N/A,FALSE,"Sch.A,B,C";"Sch.B_LLSummary",#N/A,FALSE,"Sch.A,B,C";"Sch.C_RevenueLag",#N/A,FALSE,"Sch.A,B,C";"Sch.D_P_1Gas",#N/A,FALSE,"Sch.D";"Sch.D_P_2Elec",#N/A,FALSE,"Sch.D";"Sch.E_PayrollExp",#N/A,FALSE,"Sch.E,F,G,H";"Sch.F_PayrollTaxes",#N/A,FALSE,"Sch.E,F,G,H";"Sch.G_IncentComp",#N/A,FALSE,"Sch.E,F,G,H";"Sch.H_P1_EmplBeneSum",#N/A,FALSE,"Sch.E,F,G,H";"Sch.H_P2Disability",#N/A,FALSE,"Sch.E,F,G,H";"Sch.H_P3Retirement",#N/A,FALSE,"Sch.E,F,G,H";"Sch.H_P4Life",#N/A,FALSE,"Sch.E,F,G,H";"Sch.H_P5Dental",#N/A,FALSE,"Sch.E,F,G,H";"Sch.H_P6Vision",#N/A,FALSE,"Sch.E,F,G,H";"Sch.H_P7HealthIns",#N/A,FALSE,"Sch.E,F,G,H";"Sch.H_P8HealthInsPg2",#N/A,FALSE,"Sch.E,F,G,H";"Sch.H_P9_WorkerComp",#N/A,FALSE,"Sch.E,F,G,H";"Sch.H_P10_FeesServices",#N/A,FALSE,"Sch.E,F,G,H";"Sch.H_P11FeesServicesPg2",#N/A,FALSE,"Sch.E,F,G,H";"Sch.I_P1_OtherOMSum",#N/A,FALSE,"Sch.I,J";"Sch.J_CorpChgs",#N/A,FALSE,"Sch.I,J";"Sch.K_P1_PropLease",#N/A,FALSE,"Sch.K,L,M";"Sch.K_P2_PropLease",#N/A,FALSE,"Sch.K,L,M";"Sch.L_EquipLease",#N/A,FALSE,"Sch.K,L,M";"Sch.M_P1_OtherTaxSum",#N/A,FALSE,"Sch.K,L,M";"Sch.N_IncomeTaxes",#N/A,FALSE,"Sch.N,O";"Sch.O_1_DfdTaxes",#N/A,FALSE,"Sch.N,O";"Sch.O_2_DepreProv",#N/A,FALSE,"Sch.N,O";"Sch.O_3_AmortInsur",#N/A,FALSE,"Sch.N,O";"Sch.P_1_CashBalance",#N/A,FALSE,"Sch.P";"Sch.P_2_SpecDepWorkFund",#N/A,FALSE,"Sch.P";"Sch.P_3_OtherReceiv",#N/A,FALSE,"Sch.P";"Sch.P_4_PrePayCurrAsset",#N/A,FALSE,"Sch.P";"Sch.P_5_DfdDebit",#N/A,FALSE,"Sch.P";"Sch.P_6_EmployWithhold",#N/A,FALSE,"Sch.P";"Sch.P_7_CurrLiab",#N/A,FALSE,"Sch.P";"Sch.P_8_DfdCredit",#N/A,FALSE,"Sch.P";"Sch.P_9_AccrVac",#N/A,FALSE,"Sch.P";"WP_SpecDep_WorkFund",#N/A,FALSE,"WP-BS Elem";"WP_OtherReceiv",#N/A,FALSE,"WP-BS Elem";"WP_PrePayOtherAsset",#N/A,FALSE,"WP-BS Elem";"WP_DfdDebit",#N/A,FALSE,"WP-BS Elem";"WP_EmployWithhold",#N/A,FALSE,"WP-BS Elem";"WP_Curr_AccrLiab",#N/A,FALSE,"WP-BS Elem";"WP_DfdCredit",#N/A,FALSE,"WP-BS Elem";"WP_AccrVac",#N/A,FALSE,"WP-BS Elem";"Est_Pg1",#N/A,FALSE,"Escalation";"Est_Pg2",#N/A,FALSE,"Escalation";"Est_Pg3",#N/A,FALSE,"Escalation";"Escalation,",#N/A,FALSE,"Escalation"}</definedName>
    <definedName name="wrn.AllSummarySheets." localSheetId="9" hidden="1">{"Control_P1",#N/A,FALSE,"Control";"Control_P2",#N/A,FALSE,"Control";"Control_P3",#N/A,FALSE,"Control";"Control_P4",#N/A,FALSE,"Control";"Sch.A_CWCSummary",#N/A,FALSE,"Sch.A,B,C";"Sch.B_LLSummary",#N/A,FALSE,"Sch.A,B,C";"Sch.C_RevenueLag",#N/A,FALSE,"Sch.A,B,C";"Sch.D_P_1Gas",#N/A,FALSE,"Sch.D";"Sch.D_P_2Elec",#N/A,FALSE,"Sch.D";"Sch.E_PayrollExp",#N/A,FALSE,"Sch.E,F,G,H";"Sch.F_PayrollTaxes",#N/A,FALSE,"Sch.E,F,G,H";"Sch.G_IncentComp",#N/A,FALSE,"Sch.E,F,G,H";"Sch.H_P1_EmplBeneSum",#N/A,FALSE,"Sch.E,F,G,H";"Sch.H_P2Disability",#N/A,FALSE,"Sch.E,F,G,H";"Sch.H_P3Retirement",#N/A,FALSE,"Sch.E,F,G,H";"Sch.H_P4Life",#N/A,FALSE,"Sch.E,F,G,H";"Sch.H_P5Dental",#N/A,FALSE,"Sch.E,F,G,H";"Sch.H_P6Vision",#N/A,FALSE,"Sch.E,F,G,H";"Sch.H_P7HealthIns",#N/A,FALSE,"Sch.E,F,G,H";"Sch.H_P8HealthInsPg2",#N/A,FALSE,"Sch.E,F,G,H";"Sch.H_P9_WorkerComp",#N/A,FALSE,"Sch.E,F,G,H";"Sch.H_P10_FeesServices",#N/A,FALSE,"Sch.E,F,G,H";"Sch.H_P11FeesServicesPg2",#N/A,FALSE,"Sch.E,F,G,H";"Sch.I_P1_OtherOMSum",#N/A,FALSE,"Sch.I,J";"Sch.J_CorpChgs",#N/A,FALSE,"Sch.I,J";"Sch.K_P1_PropLease",#N/A,FALSE,"Sch.K,L,M";"Sch.K_P2_PropLease",#N/A,FALSE,"Sch.K,L,M";"Sch.L_EquipLease",#N/A,FALSE,"Sch.K,L,M";"Sch.M_P1_OtherTaxSum",#N/A,FALSE,"Sch.K,L,M";"Sch.N_IncomeTaxes",#N/A,FALSE,"Sch.N,O";"Sch.O_1_DfdTaxes",#N/A,FALSE,"Sch.N,O";"Sch.O_2_DepreProv",#N/A,FALSE,"Sch.N,O";"Sch.O_3_AmortInsur",#N/A,FALSE,"Sch.N,O";"Sch.P_1_CashBalance",#N/A,FALSE,"Sch.P";"Sch.P_2_SpecDepWorkFund",#N/A,FALSE,"Sch.P";"Sch.P_3_OtherReceiv",#N/A,FALSE,"Sch.P";"Sch.P_4_PrePayCurrAsset",#N/A,FALSE,"Sch.P";"Sch.P_5_DfdDebit",#N/A,FALSE,"Sch.P";"Sch.P_6_EmployWithhold",#N/A,FALSE,"Sch.P";"Sch.P_7_CurrLiab",#N/A,FALSE,"Sch.P";"Sch.P_8_DfdCredit",#N/A,FALSE,"Sch.P";"Sch.P_9_AccrVac",#N/A,FALSE,"Sch.P";"WP_SpecDep_WorkFund",#N/A,FALSE,"WP-BS Elem";"WP_OtherReceiv",#N/A,FALSE,"WP-BS Elem";"WP_PrePayOtherAsset",#N/A,FALSE,"WP-BS Elem";"WP_DfdDebit",#N/A,FALSE,"WP-BS Elem";"WP_EmployWithhold",#N/A,FALSE,"WP-BS Elem";"WP_Curr_AccrLiab",#N/A,FALSE,"WP-BS Elem";"WP_DfdCredit",#N/A,FALSE,"WP-BS Elem";"WP_AccrVac",#N/A,FALSE,"WP-BS Elem";"Est_Pg1",#N/A,FALSE,"Escalation";"Est_Pg2",#N/A,FALSE,"Escalation";"Est_Pg3",#N/A,FALSE,"Escalation";"Escalation,",#N/A,FALSE,"Escalation"}</definedName>
    <definedName name="wrn.AllSummarySheets." hidden="1">{"Control_P1",#N/A,FALSE,"Control";"Control_P2",#N/A,FALSE,"Control";"Control_P3",#N/A,FALSE,"Control";"Control_P4",#N/A,FALSE,"Control";"Sch.A_CWCSummary",#N/A,FALSE,"Sch.A,B,C";"Sch.B_LLSummary",#N/A,FALSE,"Sch.A,B,C";"Sch.C_RevenueLag",#N/A,FALSE,"Sch.A,B,C";"Sch.D_P_1Gas",#N/A,FALSE,"Sch.D";"Sch.D_P_2Elec",#N/A,FALSE,"Sch.D";"Sch.E_PayrollExp",#N/A,FALSE,"Sch.E,F,G,H";"Sch.F_PayrollTaxes",#N/A,FALSE,"Sch.E,F,G,H";"Sch.G_IncentComp",#N/A,FALSE,"Sch.E,F,G,H";"Sch.H_P1_EmplBeneSum",#N/A,FALSE,"Sch.E,F,G,H";"Sch.H_P2Disability",#N/A,FALSE,"Sch.E,F,G,H";"Sch.H_P3Retirement",#N/A,FALSE,"Sch.E,F,G,H";"Sch.H_P4Life",#N/A,FALSE,"Sch.E,F,G,H";"Sch.H_P5Dental",#N/A,FALSE,"Sch.E,F,G,H";"Sch.H_P6Vision",#N/A,FALSE,"Sch.E,F,G,H";"Sch.H_P7HealthIns",#N/A,FALSE,"Sch.E,F,G,H";"Sch.H_P8HealthInsPg2",#N/A,FALSE,"Sch.E,F,G,H";"Sch.H_P9_WorkerComp",#N/A,FALSE,"Sch.E,F,G,H";"Sch.H_P10_FeesServices",#N/A,FALSE,"Sch.E,F,G,H";"Sch.H_P11FeesServicesPg2",#N/A,FALSE,"Sch.E,F,G,H";"Sch.I_P1_OtherOMSum",#N/A,FALSE,"Sch.I,J";"Sch.J_CorpChgs",#N/A,FALSE,"Sch.I,J";"Sch.K_P1_PropLease",#N/A,FALSE,"Sch.K,L,M";"Sch.K_P2_PropLease",#N/A,FALSE,"Sch.K,L,M";"Sch.L_EquipLease",#N/A,FALSE,"Sch.K,L,M";"Sch.M_P1_OtherTaxSum",#N/A,FALSE,"Sch.K,L,M";"Sch.N_IncomeTaxes",#N/A,FALSE,"Sch.N,O";"Sch.O_1_DfdTaxes",#N/A,FALSE,"Sch.N,O";"Sch.O_2_DepreProv",#N/A,FALSE,"Sch.N,O";"Sch.O_3_AmortInsur",#N/A,FALSE,"Sch.N,O";"Sch.P_1_CashBalance",#N/A,FALSE,"Sch.P";"Sch.P_2_SpecDepWorkFund",#N/A,FALSE,"Sch.P";"Sch.P_3_OtherReceiv",#N/A,FALSE,"Sch.P";"Sch.P_4_PrePayCurrAsset",#N/A,FALSE,"Sch.P";"Sch.P_5_DfdDebit",#N/A,FALSE,"Sch.P";"Sch.P_6_EmployWithhold",#N/A,FALSE,"Sch.P";"Sch.P_7_CurrLiab",#N/A,FALSE,"Sch.P";"Sch.P_8_DfdCredit",#N/A,FALSE,"Sch.P";"Sch.P_9_AccrVac",#N/A,FALSE,"Sch.P";"WP_SpecDep_WorkFund",#N/A,FALSE,"WP-BS Elem";"WP_OtherReceiv",#N/A,FALSE,"WP-BS Elem";"WP_PrePayOtherAsset",#N/A,FALSE,"WP-BS Elem";"WP_DfdDebit",#N/A,FALSE,"WP-BS Elem";"WP_EmployWithhold",#N/A,FALSE,"WP-BS Elem";"WP_Curr_AccrLiab",#N/A,FALSE,"WP-BS Elem";"WP_DfdCredit",#N/A,FALSE,"WP-BS Elem";"WP_AccrVac",#N/A,FALSE,"WP-BS Elem";"Est_Pg1",#N/A,FALSE,"Escalation";"Est_Pg2",#N/A,FALSE,"Escalation";"Est_Pg3",#N/A,FALSE,"Escalation";"Escalation,",#N/A,FALSE,"Escalation"}</definedName>
    <definedName name="wrn.BS._.Elements." localSheetId="6" hidden="1">{"WP_SpecDep_WorkFund",#N/A,FALSE,"Escalation";"WP_OtherReceiv",#N/A,FALSE,"Escalation";"WP_PrePayOtherAsset",#N/A,FALSE,"Escalation";"WP_DfdDebit",#N/A,FALSE,"Escalation";"WP_EmployWithhold",#N/A,FALSE,"Escalation";"WP_Curr_AccrLiab",#N/A,FALSE,"Escalation";"WP_DfdCredit",#N/A,FALSE,"Escalation"}</definedName>
    <definedName name="wrn.BS._.Elements." localSheetId="7" hidden="1">{"WP_SpecDep_WorkFund",#N/A,FALSE,"Escalation";"WP_OtherReceiv",#N/A,FALSE,"Escalation";"WP_PrePayOtherAsset",#N/A,FALSE,"Escalation";"WP_DfdDebit",#N/A,FALSE,"Escalation";"WP_EmployWithhold",#N/A,FALSE,"Escalation";"WP_Curr_AccrLiab",#N/A,FALSE,"Escalation";"WP_DfdCredit",#N/A,FALSE,"Escalation"}</definedName>
    <definedName name="wrn.BS._.Elements." localSheetId="4" hidden="1">{"WP_SpecDep_WorkFund",#N/A,FALSE,"Escalation";"WP_OtherReceiv",#N/A,FALSE,"Escalation";"WP_PrePayOtherAsset",#N/A,FALSE,"Escalation";"WP_DfdDebit",#N/A,FALSE,"Escalation";"WP_EmployWithhold",#N/A,FALSE,"Escalation";"WP_Curr_AccrLiab",#N/A,FALSE,"Escalation";"WP_DfdCredit",#N/A,FALSE,"Escalation"}</definedName>
    <definedName name="wrn.BS._.Elements." localSheetId="8" hidden="1">{"WP_SpecDep_WorkFund",#N/A,FALSE,"Escalation";"WP_OtherReceiv",#N/A,FALSE,"Escalation";"WP_PrePayOtherAsset",#N/A,FALSE,"Escalation";"WP_DfdDebit",#N/A,FALSE,"Escalation";"WP_EmployWithhold",#N/A,FALSE,"Escalation";"WP_Curr_AccrLiab",#N/A,FALSE,"Escalation";"WP_DfdCredit",#N/A,FALSE,"Escalation"}</definedName>
    <definedName name="wrn.BS._.Elements." localSheetId="2" hidden="1">{"WP_SpecDep_WorkFund",#N/A,FALSE,"Escalation";"WP_OtherReceiv",#N/A,FALSE,"Escalation";"WP_PrePayOtherAsset",#N/A,FALSE,"Escalation";"WP_DfdDebit",#N/A,FALSE,"Escalation";"WP_EmployWithhold",#N/A,FALSE,"Escalation";"WP_Curr_AccrLiab",#N/A,FALSE,"Escalation";"WP_DfdCredit",#N/A,FALSE,"Escalation"}</definedName>
    <definedName name="wrn.BS._.Elements." localSheetId="3" hidden="1">{"WP_SpecDep_WorkFund",#N/A,FALSE,"Escalation";"WP_OtherReceiv",#N/A,FALSE,"Escalation";"WP_PrePayOtherAsset",#N/A,FALSE,"Escalation";"WP_DfdDebit",#N/A,FALSE,"Escalation";"WP_EmployWithhold",#N/A,FALSE,"Escalation";"WP_Curr_AccrLiab",#N/A,FALSE,"Escalation";"WP_DfdCredit",#N/A,FALSE,"Escalation"}</definedName>
    <definedName name="wrn.BS._.Elements." localSheetId="5" hidden="1">{"WP_SpecDep_WorkFund",#N/A,FALSE,"Escalation";"WP_OtherReceiv",#N/A,FALSE,"Escalation";"WP_PrePayOtherAsset",#N/A,FALSE,"Escalation";"WP_DfdDebit",#N/A,FALSE,"Escalation";"WP_EmployWithhold",#N/A,FALSE,"Escalation";"WP_Curr_AccrLiab",#N/A,FALSE,"Escalation";"WP_DfdCredit",#N/A,FALSE,"Escalation"}</definedName>
    <definedName name="wrn.BS._.Elements." localSheetId="9" hidden="1">{"WP_SpecDep_WorkFund",#N/A,FALSE,"Escalation";"WP_OtherReceiv",#N/A,FALSE,"Escalation";"WP_PrePayOtherAsset",#N/A,FALSE,"Escalation";"WP_DfdDebit",#N/A,FALSE,"Escalation";"WP_EmployWithhold",#N/A,FALSE,"Escalation";"WP_Curr_AccrLiab",#N/A,FALSE,"Escalation";"WP_DfdCredit",#N/A,FALSE,"Escalation"}</definedName>
    <definedName name="wrn.BS._.Elements." hidden="1">{"WP_SpecDep_WorkFund",#N/A,FALSE,"Escalation";"WP_OtherReceiv",#N/A,FALSE,"Escalation";"WP_PrePayOtherAsset",#N/A,FALSE,"Escalation";"WP_DfdDebit",#N/A,FALSE,"Escalation";"WP_EmployWithhold",#N/A,FALSE,"Escalation";"WP_Curr_AccrLiab",#N/A,FALSE,"Escalation";"WP_DfdCredit",#N/A,FALSE,"Escalation"}</definedName>
    <definedName name="wrn.ControlSheets." localSheetId="6" hidden="1">{"Control_P1",#N/A,FALSE,"Control";"Control_P2",#N/A,FALSE,"Control";"Control_P3",#N/A,FALSE,"Control";"Control_P4",#N/A,FALSE,"Control"}</definedName>
    <definedName name="wrn.ControlSheets." localSheetId="7" hidden="1">{"Control_P1",#N/A,FALSE,"Control";"Control_P2",#N/A,FALSE,"Control";"Control_P3",#N/A,FALSE,"Control";"Control_P4",#N/A,FALSE,"Control"}</definedName>
    <definedName name="wrn.ControlSheets." localSheetId="4" hidden="1">{"Control_P1",#N/A,FALSE,"Control";"Control_P2",#N/A,FALSE,"Control";"Control_P3",#N/A,FALSE,"Control";"Control_P4",#N/A,FALSE,"Control"}</definedName>
    <definedName name="wrn.ControlSheets." localSheetId="8" hidden="1">{"Control_P1",#N/A,FALSE,"Control";"Control_P2",#N/A,FALSE,"Control";"Control_P3",#N/A,FALSE,"Control";"Control_P4",#N/A,FALSE,"Control"}</definedName>
    <definedName name="wrn.ControlSheets." localSheetId="2" hidden="1">{"Control_P1",#N/A,FALSE,"Control";"Control_P2",#N/A,FALSE,"Control";"Control_P3",#N/A,FALSE,"Control";"Control_P4",#N/A,FALSE,"Control"}</definedName>
    <definedName name="wrn.ControlSheets." localSheetId="3" hidden="1">{"Control_P1",#N/A,FALSE,"Control";"Control_P2",#N/A,FALSE,"Control";"Control_P3",#N/A,FALSE,"Control";"Control_P4",#N/A,FALSE,"Control"}</definedName>
    <definedName name="wrn.ControlSheets." localSheetId="5" hidden="1">{"Control_P1",#N/A,FALSE,"Control";"Control_P2",#N/A,FALSE,"Control";"Control_P3",#N/A,FALSE,"Control";"Control_P4",#N/A,FALSE,"Control"}</definedName>
    <definedName name="wrn.ControlSheets." localSheetId="9" hidden="1">{"Control_P1",#N/A,FALSE,"Control";"Control_P2",#N/A,FALSE,"Control";"Control_P3",#N/A,FALSE,"Control";"Control_P4",#N/A,FALSE,"Control"}</definedName>
    <definedName name="wrn.ControlSheets." hidden="1">{"Control_P1",#N/A,FALSE,"Control";"Control_P2",#N/A,FALSE,"Control";"Control_P3",#N/A,FALSE,"Control";"Control_P4",#N/A,FALSE,"Control"}</definedName>
    <definedName name="wrn.Data_Contact." localSheetId="6" hidden="1">{"Control_DataContact",#N/A,FALSE,"Control"}</definedName>
    <definedName name="wrn.Data_Contact." localSheetId="7" hidden="1">{"Control_DataContact",#N/A,FALSE,"Control"}</definedName>
    <definedName name="wrn.Data_Contact." localSheetId="4" hidden="1">{"Control_DataContact",#N/A,FALSE,"Control"}</definedName>
    <definedName name="wrn.Data_Contact." localSheetId="8" hidden="1">{"Control_DataContact",#N/A,FALSE,"Control"}</definedName>
    <definedName name="wrn.Data_Contact." localSheetId="2" hidden="1">{"Control_DataContact",#N/A,FALSE,"Control"}</definedName>
    <definedName name="wrn.Data_Contact." localSheetId="3" hidden="1">{"Control_DataContact",#N/A,FALSE,"Control"}</definedName>
    <definedName name="wrn.Data_Contact." localSheetId="5" hidden="1">{"Control_DataContact",#N/A,FALSE,"Control"}</definedName>
    <definedName name="wrn.Data_Contact." localSheetId="9" hidden="1">{"Control_DataContact",#N/A,FALSE,"Control"}</definedName>
    <definedName name="wrn.Data_Contact." hidden="1">{"Control_DataContact",#N/A,FALSE,"Control"}</definedName>
    <definedName name="wrn.Est_2003." localSheetId="6" hidden="1">{"Est_Pg1",#N/A,FALSE,"Estimate2003";"Est_Pg2",#N/A,FALSE,"Estimate2003";"Est_Pg3",#N/A,FALSE,"Estimate2003";"Escalation,",#N/A,FALSE,"Escalation"}</definedName>
    <definedName name="wrn.Est_2003." localSheetId="7" hidden="1">{"Est_Pg1",#N/A,FALSE,"Estimate2003";"Est_Pg2",#N/A,FALSE,"Estimate2003";"Est_Pg3",#N/A,FALSE,"Estimate2003";"Escalation,",#N/A,FALSE,"Escalation"}</definedName>
    <definedName name="wrn.Est_2003." localSheetId="4" hidden="1">{"Est_Pg1",#N/A,FALSE,"Estimate2003";"Est_Pg2",#N/A,FALSE,"Estimate2003";"Est_Pg3",#N/A,FALSE,"Estimate2003";"Escalation,",#N/A,FALSE,"Escalation"}</definedName>
    <definedName name="wrn.Est_2003." localSheetId="8" hidden="1">{"Est_Pg1",#N/A,FALSE,"Estimate2003";"Est_Pg2",#N/A,FALSE,"Estimate2003";"Est_Pg3",#N/A,FALSE,"Estimate2003";"Escalation,",#N/A,FALSE,"Escalation"}</definedName>
    <definedName name="wrn.Est_2003." localSheetId="2" hidden="1">{"Est_Pg1",#N/A,FALSE,"Estimate2003";"Est_Pg2",#N/A,FALSE,"Estimate2003";"Est_Pg3",#N/A,FALSE,"Estimate2003";"Escalation,",#N/A,FALSE,"Escalation"}</definedName>
    <definedName name="wrn.Est_2003." localSheetId="3" hidden="1">{"Est_Pg1",#N/A,FALSE,"Estimate2003";"Est_Pg2",#N/A,FALSE,"Estimate2003";"Est_Pg3",#N/A,FALSE,"Estimate2003";"Escalation,",#N/A,FALSE,"Escalation"}</definedName>
    <definedName name="wrn.Est_2003." localSheetId="5" hidden="1">{"Est_Pg1",#N/A,FALSE,"Estimate2003";"Est_Pg2",#N/A,FALSE,"Estimate2003";"Est_Pg3",#N/A,FALSE,"Estimate2003";"Escalation,",#N/A,FALSE,"Escalation"}</definedName>
    <definedName name="wrn.Est_2003." localSheetId="9" hidden="1">{"Est_Pg1",#N/A,FALSE,"Estimate2003";"Est_Pg2",#N/A,FALSE,"Estimate2003";"Est_Pg3",#N/A,FALSE,"Estimate2003";"Escalation,",#N/A,FALSE,"Escalation"}</definedName>
    <definedName name="wrn.Est_2003." hidden="1">{"Est_Pg1",#N/A,FALSE,"Estimate2003";"Est_Pg2",#N/A,FALSE,"Estimate2003";"Est_Pg3",#N/A,FALSE,"Estimate2003";"Escalation,",#N/A,FALSE,"Escalation"}</definedName>
    <definedName name="wrn.MyTestReport." localSheetId="6" hidden="1">{"Alberta",#N/A,FALSE,"Pivot Data";#N/A,#N/A,FALSE,"Pivot Data";"HiddenColumns",#N/A,FALSE,"Pivot Data"}</definedName>
    <definedName name="wrn.MyTestReport." localSheetId="7" hidden="1">{"Alberta",#N/A,FALSE,"Pivot Data";#N/A,#N/A,FALSE,"Pivot Data";"HiddenColumns",#N/A,FALSE,"Pivot Data"}</definedName>
    <definedName name="wrn.MyTestReport." localSheetId="4" hidden="1">{"Alberta",#N/A,FALSE,"Pivot Data";#N/A,#N/A,FALSE,"Pivot Data";"HiddenColumns",#N/A,FALSE,"Pivot Data"}</definedName>
    <definedName name="wrn.MyTestReport." localSheetId="8" hidden="1">{"Alberta",#N/A,FALSE,"Pivot Data";#N/A,#N/A,FALSE,"Pivot Data";"HiddenColumns",#N/A,FALSE,"Pivot Data"}</definedName>
    <definedName name="wrn.MyTestReport." localSheetId="2" hidden="1">{"Alberta",#N/A,FALSE,"Pivot Data";#N/A,#N/A,FALSE,"Pivot Data";"HiddenColumns",#N/A,FALSE,"Pivot Data"}</definedName>
    <definedName name="wrn.MyTestReport." localSheetId="3" hidden="1">{"Alberta",#N/A,FALSE,"Pivot Data";#N/A,#N/A,FALSE,"Pivot Data";"HiddenColumns",#N/A,FALSE,"Pivot Data"}</definedName>
    <definedName name="wrn.MyTestReport." localSheetId="5" hidden="1">{"Alberta",#N/A,FALSE,"Pivot Data";#N/A,#N/A,FALSE,"Pivot Data";"HiddenColumns",#N/A,FALSE,"Pivot Data"}</definedName>
    <definedName name="wrn.MyTestReport." localSheetId="9" hidden="1">{"Alberta",#N/A,FALSE,"Pivot Data";#N/A,#N/A,FALSE,"Pivot Data";"HiddenColumns",#N/A,FALSE,"Pivot Data"}</definedName>
    <definedName name="wrn.MyTestReport." hidden="1">{"Alberta",#N/A,FALSE,"Pivot Data";#N/A,#N/A,FALSE,"Pivot Data";"HiddenColumns",#N/A,FALSE,"Pivot Data"}</definedName>
    <definedName name="wrn.Sch.A._.B." localSheetId="6" hidden="1">{"Sch.A_CWC_Summary",#N/A,FALSE,"Sch.A,B";"Sch.B_LLSummary",#N/A,FALSE,"Sch.A,B"}</definedName>
    <definedName name="wrn.Sch.A._.B." localSheetId="7" hidden="1">{"Sch.A_CWC_Summary",#N/A,FALSE,"Sch.A,B";"Sch.B_LLSummary",#N/A,FALSE,"Sch.A,B"}</definedName>
    <definedName name="wrn.Sch.A._.B." localSheetId="4" hidden="1">{"Sch.A_CWC_Summary",#N/A,FALSE,"Sch.A,B";"Sch.B_LLSummary",#N/A,FALSE,"Sch.A,B"}</definedName>
    <definedName name="wrn.Sch.A._.B." localSheetId="8" hidden="1">{"Sch.A_CWC_Summary",#N/A,FALSE,"Sch.A,B";"Sch.B_LLSummary",#N/A,FALSE,"Sch.A,B"}</definedName>
    <definedName name="wrn.Sch.A._.B." localSheetId="2" hidden="1">{"Sch.A_CWC_Summary",#N/A,FALSE,"Sch.A,B";"Sch.B_LLSummary",#N/A,FALSE,"Sch.A,B"}</definedName>
    <definedName name="wrn.Sch.A._.B." localSheetId="3" hidden="1">{"Sch.A_CWC_Summary",#N/A,FALSE,"Sch.A,B";"Sch.B_LLSummary",#N/A,FALSE,"Sch.A,B"}</definedName>
    <definedName name="wrn.Sch.A._.B." localSheetId="5" hidden="1">{"Sch.A_CWC_Summary",#N/A,FALSE,"Sch.A,B";"Sch.B_LLSummary",#N/A,FALSE,"Sch.A,B"}</definedName>
    <definedName name="wrn.Sch.A._.B." localSheetId="9" hidden="1">{"Sch.A_CWC_Summary",#N/A,FALSE,"Sch.A,B";"Sch.B_LLSummary",#N/A,FALSE,"Sch.A,B"}</definedName>
    <definedName name="wrn.Sch.A._.B." hidden="1">{"Sch.A_CWC_Summary",#N/A,FALSE,"Sch.A,B";"Sch.B_LLSummary",#N/A,FALSE,"Sch.A,B"}</definedName>
    <definedName name="wrn.Sch.C." localSheetId="6" hidden="1">{"Sch.C_Rev_lag",#N/A,FALSE,"Sch.C"}</definedName>
    <definedName name="wrn.Sch.C." localSheetId="7" hidden="1">{"Sch.C_Rev_lag",#N/A,FALSE,"Sch.C"}</definedName>
    <definedName name="wrn.Sch.C." localSheetId="4" hidden="1">{"Sch.C_Rev_lag",#N/A,FALSE,"Sch.C"}</definedName>
    <definedName name="wrn.Sch.C." localSheetId="8" hidden="1">{"Sch.C_Rev_lag",#N/A,FALSE,"Sch.C"}</definedName>
    <definedName name="wrn.Sch.C." localSheetId="2" hidden="1">{"Sch.C_Rev_lag",#N/A,FALSE,"Sch.C"}</definedName>
    <definedName name="wrn.Sch.C." localSheetId="3" hidden="1">{"Sch.C_Rev_lag",#N/A,FALSE,"Sch.C"}</definedName>
    <definedName name="wrn.Sch.C." localSheetId="5" hidden="1">{"Sch.C_Rev_lag",#N/A,FALSE,"Sch.C"}</definedName>
    <definedName name="wrn.Sch.C." localSheetId="9" hidden="1">{"Sch.C_Rev_lag",#N/A,FALSE,"Sch.C"}</definedName>
    <definedName name="wrn.Sch.C." hidden="1">{"Sch.C_Rev_lag",#N/A,FALSE,"Sch.C"}</definedName>
    <definedName name="wrn.Sch.D." localSheetId="6" hidden="1">{"Sch.D1_GasPurch",#N/A,FALSE,"Sch.D";"Sch.D2_ElecPurch",#N/A,FALSE,"Sch.D"}</definedName>
    <definedName name="wrn.Sch.D." localSheetId="7" hidden="1">{"Sch.D1_GasPurch",#N/A,FALSE,"Sch.D";"Sch.D2_ElecPurch",#N/A,FALSE,"Sch.D"}</definedName>
    <definedName name="wrn.Sch.D." localSheetId="4" hidden="1">{"Sch.D1_GasPurch",#N/A,FALSE,"Sch.D";"Sch.D2_ElecPurch",#N/A,FALSE,"Sch.D"}</definedName>
    <definedName name="wrn.Sch.D." localSheetId="8" hidden="1">{"Sch.D1_GasPurch",#N/A,FALSE,"Sch.D";"Sch.D2_ElecPurch",#N/A,FALSE,"Sch.D"}</definedName>
    <definedName name="wrn.Sch.D." localSheetId="2" hidden="1">{"Sch.D1_GasPurch",#N/A,FALSE,"Sch.D";"Sch.D2_ElecPurch",#N/A,FALSE,"Sch.D"}</definedName>
    <definedName name="wrn.Sch.D." localSheetId="3" hidden="1">{"Sch.D1_GasPurch",#N/A,FALSE,"Sch.D";"Sch.D2_ElecPurch",#N/A,FALSE,"Sch.D"}</definedName>
    <definedName name="wrn.Sch.D." localSheetId="5" hidden="1">{"Sch.D1_GasPurch",#N/A,FALSE,"Sch.D";"Sch.D2_ElecPurch",#N/A,FALSE,"Sch.D"}</definedName>
    <definedName name="wrn.Sch.D." localSheetId="9" hidden="1">{"Sch.D1_GasPurch",#N/A,FALSE,"Sch.D";"Sch.D2_ElecPurch",#N/A,FALSE,"Sch.D"}</definedName>
    <definedName name="wrn.Sch.D." hidden="1">{"Sch.D1_GasPurch",#N/A,FALSE,"Sch.D";"Sch.D2_ElecPurch",#N/A,FALSE,"Sch.D"}</definedName>
    <definedName name="wrn.Sch.E._.F." localSheetId="6" hidden="1">{"Sch.E_PayrollExp",#N/A,TRUE,"Sch.E,F";"Sch.F_FICA",#N/A,TRUE,"Sch.E,F"}</definedName>
    <definedName name="wrn.Sch.E._.F." localSheetId="7" hidden="1">{"Sch.E_PayrollExp",#N/A,TRUE,"Sch.E,F";"Sch.F_FICA",#N/A,TRUE,"Sch.E,F"}</definedName>
    <definedName name="wrn.Sch.E._.F." localSheetId="4" hidden="1">{"Sch.E_PayrollExp",#N/A,TRUE,"Sch.E,F";"Sch.F_FICA",#N/A,TRUE,"Sch.E,F"}</definedName>
    <definedName name="wrn.Sch.E._.F." localSheetId="8" hidden="1">{"Sch.E_PayrollExp",#N/A,TRUE,"Sch.E,F";"Sch.F_FICA",#N/A,TRUE,"Sch.E,F"}</definedName>
    <definedName name="wrn.Sch.E._.F." localSheetId="2" hidden="1">{"Sch.E_PayrollExp",#N/A,TRUE,"Sch.E,F";"Sch.F_FICA",#N/A,TRUE,"Sch.E,F"}</definedName>
    <definedName name="wrn.Sch.E._.F." localSheetId="3" hidden="1">{"Sch.E_PayrollExp",#N/A,TRUE,"Sch.E,F";"Sch.F_FICA",#N/A,TRUE,"Sch.E,F"}</definedName>
    <definedName name="wrn.Sch.E._.F." localSheetId="5" hidden="1">{"Sch.E_PayrollExp",#N/A,TRUE,"Sch.E,F";"Sch.F_FICA",#N/A,TRUE,"Sch.E,F"}</definedName>
    <definedName name="wrn.Sch.E._.F." localSheetId="9" hidden="1">{"Sch.E_PayrollExp",#N/A,TRUE,"Sch.E,F";"Sch.F_FICA",#N/A,TRUE,"Sch.E,F"}</definedName>
    <definedName name="wrn.Sch.E._.F." hidden="1">{"Sch.E_PayrollExp",#N/A,TRUE,"Sch.E,F";"Sch.F_FICA",#N/A,TRUE,"Sch.E,F"}</definedName>
    <definedName name="wrn.Sch.G." localSheetId="6" hidden="1">{"Sch.G_ICP",#N/A,FALSE,"Sch.G"}</definedName>
    <definedName name="wrn.Sch.G." localSheetId="7" hidden="1">{"Sch.G_ICP",#N/A,FALSE,"Sch.G"}</definedName>
    <definedName name="wrn.Sch.G." localSheetId="4" hidden="1">{"Sch.G_ICP",#N/A,FALSE,"Sch.G"}</definedName>
    <definedName name="wrn.Sch.G." localSheetId="8" hidden="1">{"Sch.G_ICP",#N/A,FALSE,"Sch.G"}</definedName>
    <definedName name="wrn.Sch.G." localSheetId="2" hidden="1">{"Sch.G_ICP",#N/A,FALSE,"Sch.G"}</definedName>
    <definedName name="wrn.Sch.G." localSheetId="3" hidden="1">{"Sch.G_ICP",#N/A,FALSE,"Sch.G"}</definedName>
    <definedName name="wrn.Sch.G." localSheetId="5" hidden="1">{"Sch.G_ICP",#N/A,FALSE,"Sch.G"}</definedName>
    <definedName name="wrn.Sch.G." localSheetId="9" hidden="1">{"Sch.G_ICP",#N/A,FALSE,"Sch.G"}</definedName>
    <definedName name="wrn.Sch.G." hidden="1">{"Sch.G_ICP",#N/A,FALSE,"Sch.G"}</definedName>
    <definedName name="wrn.Sch.H." localSheetId="6" hidden="1">{"Sch.H_P1_EmpBenSum",#N/A,FALSE,"Sch.H";"Sch.H_P2_Disability",#N/A,FALSE,"Sch.H";"Sch.H_P3_RSP",#N/A,FALSE,"Sch.H";"Sch.H_P4_LifeIns",#N/A,FALSE,"Sch.H";"Sch.H_P5_DentalP1",#N/A,FALSE,"Sch.H";"Sch.H_P6_DentalP2",#N/A,FALSE,"Sch.H";"Sch.H_P7_HealthInsP1",#N/A,FALSE,"Sch.H";"Sch.H_P8_HealthInsP2",#N/A,FALSE,"Sch.H";"Sch.H_P9_WorkersComp",#N/A,FALSE,"Sch.H";"Sch.H_P10_BenefitFeesP1",#N/A,FALSE,"Sch.H";"Sch.H_P11_BenefitFeesP2",#N/A,FALSE,"Sch.H";"Sch.H_P12_PBOPs",#N/A,FALSE,"Sch.H";"Sch.H_P13_Pension",#N/A,FALSE,"Sch.H"}</definedName>
    <definedName name="wrn.Sch.H." localSheetId="7" hidden="1">{"Sch.H_P1_EmpBenSum",#N/A,FALSE,"Sch.H";"Sch.H_P2_Disability",#N/A,FALSE,"Sch.H";"Sch.H_P3_RSP",#N/A,FALSE,"Sch.H";"Sch.H_P4_LifeIns",#N/A,FALSE,"Sch.H";"Sch.H_P5_DentalP1",#N/A,FALSE,"Sch.H";"Sch.H_P6_DentalP2",#N/A,FALSE,"Sch.H";"Sch.H_P7_HealthInsP1",#N/A,FALSE,"Sch.H";"Sch.H_P8_HealthInsP2",#N/A,FALSE,"Sch.H";"Sch.H_P9_WorkersComp",#N/A,FALSE,"Sch.H";"Sch.H_P10_BenefitFeesP1",#N/A,FALSE,"Sch.H";"Sch.H_P11_BenefitFeesP2",#N/A,FALSE,"Sch.H";"Sch.H_P12_PBOPs",#N/A,FALSE,"Sch.H";"Sch.H_P13_Pension",#N/A,FALSE,"Sch.H"}</definedName>
    <definedName name="wrn.Sch.H." localSheetId="4" hidden="1">{"Sch.H_P1_EmpBenSum",#N/A,FALSE,"Sch.H";"Sch.H_P2_Disability",#N/A,FALSE,"Sch.H";"Sch.H_P3_RSP",#N/A,FALSE,"Sch.H";"Sch.H_P4_LifeIns",#N/A,FALSE,"Sch.H";"Sch.H_P5_DentalP1",#N/A,FALSE,"Sch.H";"Sch.H_P6_DentalP2",#N/A,FALSE,"Sch.H";"Sch.H_P7_HealthInsP1",#N/A,FALSE,"Sch.H";"Sch.H_P8_HealthInsP2",#N/A,FALSE,"Sch.H";"Sch.H_P9_WorkersComp",#N/A,FALSE,"Sch.H";"Sch.H_P10_BenefitFeesP1",#N/A,FALSE,"Sch.H";"Sch.H_P11_BenefitFeesP2",#N/A,FALSE,"Sch.H";"Sch.H_P12_PBOPs",#N/A,FALSE,"Sch.H";"Sch.H_P13_Pension",#N/A,FALSE,"Sch.H"}</definedName>
    <definedName name="wrn.Sch.H." localSheetId="8" hidden="1">{"Sch.H_P1_EmpBenSum",#N/A,FALSE,"Sch.H";"Sch.H_P2_Disability",#N/A,FALSE,"Sch.H";"Sch.H_P3_RSP",#N/A,FALSE,"Sch.H";"Sch.H_P4_LifeIns",#N/A,FALSE,"Sch.H";"Sch.H_P5_DentalP1",#N/A,FALSE,"Sch.H";"Sch.H_P6_DentalP2",#N/A,FALSE,"Sch.H";"Sch.H_P7_HealthInsP1",#N/A,FALSE,"Sch.H";"Sch.H_P8_HealthInsP2",#N/A,FALSE,"Sch.H";"Sch.H_P9_WorkersComp",#N/A,FALSE,"Sch.H";"Sch.H_P10_BenefitFeesP1",#N/A,FALSE,"Sch.H";"Sch.H_P11_BenefitFeesP2",#N/A,FALSE,"Sch.H";"Sch.H_P12_PBOPs",#N/A,FALSE,"Sch.H";"Sch.H_P13_Pension",#N/A,FALSE,"Sch.H"}</definedName>
    <definedName name="wrn.Sch.H." localSheetId="2" hidden="1">{"Sch.H_P1_EmpBenSum",#N/A,FALSE,"Sch.H";"Sch.H_P2_Disability",#N/A,FALSE,"Sch.H";"Sch.H_P3_RSP",#N/A,FALSE,"Sch.H";"Sch.H_P4_LifeIns",#N/A,FALSE,"Sch.H";"Sch.H_P5_DentalP1",#N/A,FALSE,"Sch.H";"Sch.H_P6_DentalP2",#N/A,FALSE,"Sch.H";"Sch.H_P7_HealthInsP1",#N/A,FALSE,"Sch.H";"Sch.H_P8_HealthInsP2",#N/A,FALSE,"Sch.H";"Sch.H_P9_WorkersComp",#N/A,FALSE,"Sch.H";"Sch.H_P10_BenefitFeesP1",#N/A,FALSE,"Sch.H";"Sch.H_P11_BenefitFeesP2",#N/A,FALSE,"Sch.H";"Sch.H_P12_PBOPs",#N/A,FALSE,"Sch.H";"Sch.H_P13_Pension",#N/A,FALSE,"Sch.H"}</definedName>
    <definedName name="wrn.Sch.H." localSheetId="3" hidden="1">{"Sch.H_P1_EmpBenSum",#N/A,FALSE,"Sch.H";"Sch.H_P2_Disability",#N/A,FALSE,"Sch.H";"Sch.H_P3_RSP",#N/A,FALSE,"Sch.H";"Sch.H_P4_LifeIns",#N/A,FALSE,"Sch.H";"Sch.H_P5_DentalP1",#N/A,FALSE,"Sch.H";"Sch.H_P6_DentalP2",#N/A,FALSE,"Sch.H";"Sch.H_P7_HealthInsP1",#N/A,FALSE,"Sch.H";"Sch.H_P8_HealthInsP2",#N/A,FALSE,"Sch.H";"Sch.H_P9_WorkersComp",#N/A,FALSE,"Sch.H";"Sch.H_P10_BenefitFeesP1",#N/A,FALSE,"Sch.H";"Sch.H_P11_BenefitFeesP2",#N/A,FALSE,"Sch.H";"Sch.H_P12_PBOPs",#N/A,FALSE,"Sch.H";"Sch.H_P13_Pension",#N/A,FALSE,"Sch.H"}</definedName>
    <definedName name="wrn.Sch.H." localSheetId="5" hidden="1">{"Sch.H_P1_EmpBenSum",#N/A,FALSE,"Sch.H";"Sch.H_P2_Disability",#N/A,FALSE,"Sch.H";"Sch.H_P3_RSP",#N/A,FALSE,"Sch.H";"Sch.H_P4_LifeIns",#N/A,FALSE,"Sch.H";"Sch.H_P5_DentalP1",#N/A,FALSE,"Sch.H";"Sch.H_P6_DentalP2",#N/A,FALSE,"Sch.H";"Sch.H_P7_HealthInsP1",#N/A,FALSE,"Sch.H";"Sch.H_P8_HealthInsP2",#N/A,FALSE,"Sch.H";"Sch.H_P9_WorkersComp",#N/A,FALSE,"Sch.H";"Sch.H_P10_BenefitFeesP1",#N/A,FALSE,"Sch.H";"Sch.H_P11_BenefitFeesP2",#N/A,FALSE,"Sch.H";"Sch.H_P12_PBOPs",#N/A,FALSE,"Sch.H";"Sch.H_P13_Pension",#N/A,FALSE,"Sch.H"}</definedName>
    <definedName name="wrn.Sch.H." localSheetId="9" hidden="1">{"Sch.H_P1_EmpBenSum",#N/A,FALSE,"Sch.H";"Sch.H_P2_Disability",#N/A,FALSE,"Sch.H";"Sch.H_P3_RSP",#N/A,FALSE,"Sch.H";"Sch.H_P4_LifeIns",#N/A,FALSE,"Sch.H";"Sch.H_P5_DentalP1",#N/A,FALSE,"Sch.H";"Sch.H_P6_DentalP2",#N/A,FALSE,"Sch.H";"Sch.H_P7_HealthInsP1",#N/A,FALSE,"Sch.H";"Sch.H_P8_HealthInsP2",#N/A,FALSE,"Sch.H";"Sch.H_P9_WorkersComp",#N/A,FALSE,"Sch.H";"Sch.H_P10_BenefitFeesP1",#N/A,FALSE,"Sch.H";"Sch.H_P11_BenefitFeesP2",#N/A,FALSE,"Sch.H";"Sch.H_P12_PBOPs",#N/A,FALSE,"Sch.H";"Sch.H_P13_Pension",#N/A,FALSE,"Sch.H"}</definedName>
    <definedName name="wrn.Sch.H." hidden="1">{"Sch.H_P1_EmpBenSum",#N/A,FALSE,"Sch.H";"Sch.H_P2_Disability",#N/A,FALSE,"Sch.H";"Sch.H_P3_RSP",#N/A,FALSE,"Sch.H";"Sch.H_P4_LifeIns",#N/A,FALSE,"Sch.H";"Sch.H_P5_DentalP1",#N/A,FALSE,"Sch.H";"Sch.H_P6_DentalP2",#N/A,FALSE,"Sch.H";"Sch.H_P7_HealthInsP1",#N/A,FALSE,"Sch.H";"Sch.H_P8_HealthInsP2",#N/A,FALSE,"Sch.H";"Sch.H_P9_WorkersComp",#N/A,FALSE,"Sch.H";"Sch.H_P10_BenefitFeesP1",#N/A,FALSE,"Sch.H";"Sch.H_P11_BenefitFeesP2",#N/A,FALSE,"Sch.H";"Sch.H_P12_PBOPs",#N/A,FALSE,"Sch.H";"Sch.H_P13_Pension",#N/A,FALSE,"Sch.H"}</definedName>
    <definedName name="wrn.Sch.I." localSheetId="6" hidden="1">{"Sch.I_Goods&amp;Svcs",#N/A,FALSE,"Sch.I"}</definedName>
    <definedName name="wrn.Sch.I." localSheetId="7" hidden="1">{"Sch.I_Goods&amp;Svcs",#N/A,FALSE,"Sch.I"}</definedName>
    <definedName name="wrn.Sch.I." localSheetId="4" hidden="1">{"Sch.I_Goods&amp;Svcs",#N/A,FALSE,"Sch.I"}</definedName>
    <definedName name="wrn.Sch.I." localSheetId="8" hidden="1">{"Sch.I_Goods&amp;Svcs",#N/A,FALSE,"Sch.I"}</definedName>
    <definedName name="wrn.Sch.I." localSheetId="2" hidden="1">{"Sch.I_Goods&amp;Svcs",#N/A,FALSE,"Sch.I"}</definedName>
    <definedName name="wrn.Sch.I." localSheetId="3" hidden="1">{"Sch.I_Goods&amp;Svcs",#N/A,FALSE,"Sch.I"}</definedName>
    <definedName name="wrn.Sch.I." localSheetId="5" hidden="1">{"Sch.I_Goods&amp;Svcs",#N/A,FALSE,"Sch.I"}</definedName>
    <definedName name="wrn.Sch.I." localSheetId="9" hidden="1">{"Sch.I_Goods&amp;Svcs",#N/A,FALSE,"Sch.I"}</definedName>
    <definedName name="wrn.Sch.I." hidden="1">{"Sch.I_Goods&amp;Svcs",#N/A,FALSE,"Sch.I"}</definedName>
    <definedName name="wrn.Sch.J." localSheetId="6" hidden="1">{"Sch.J_CorpChgs",#N/A,FALSE,"Sch.J"}</definedName>
    <definedName name="wrn.Sch.J." localSheetId="7" hidden="1">{"Sch.J_CorpChgs",#N/A,FALSE,"Sch.J"}</definedName>
    <definedName name="wrn.Sch.J." localSheetId="4" hidden="1">{"Sch.J_CorpChgs",#N/A,FALSE,"Sch.J"}</definedName>
    <definedName name="wrn.Sch.J." localSheetId="8" hidden="1">{"Sch.J_CorpChgs",#N/A,FALSE,"Sch.J"}</definedName>
    <definedName name="wrn.Sch.J." localSheetId="2" hidden="1">{"Sch.J_CorpChgs",#N/A,FALSE,"Sch.J"}</definedName>
    <definedName name="wrn.Sch.J." localSheetId="3" hidden="1">{"Sch.J_CorpChgs",#N/A,FALSE,"Sch.J"}</definedName>
    <definedName name="wrn.Sch.J." localSheetId="5" hidden="1">{"Sch.J_CorpChgs",#N/A,FALSE,"Sch.J"}</definedName>
    <definedName name="wrn.Sch.J." localSheetId="9" hidden="1">{"Sch.J_CorpChgs",#N/A,FALSE,"Sch.J"}</definedName>
    <definedName name="wrn.Sch.J." hidden="1">{"Sch.J_CorpChgs",#N/A,FALSE,"Sch.J"}</definedName>
    <definedName name="wrn.Sch.K." localSheetId="6" hidden="1">{"Sch.K_P1_PropLease",#N/A,FALSE,"Sch.K";"Sch.K_P2_PropLease",#N/A,FALSE,"Sch.K"}</definedName>
    <definedName name="wrn.Sch.K." localSheetId="7" hidden="1">{"Sch.K_P1_PropLease",#N/A,FALSE,"Sch.K";"Sch.K_P2_PropLease",#N/A,FALSE,"Sch.K"}</definedName>
    <definedName name="wrn.Sch.K." localSheetId="4" hidden="1">{"Sch.K_P1_PropLease",#N/A,FALSE,"Sch.K";"Sch.K_P2_PropLease",#N/A,FALSE,"Sch.K"}</definedName>
    <definedName name="wrn.Sch.K." localSheetId="8" hidden="1">{"Sch.K_P1_PropLease",#N/A,FALSE,"Sch.K";"Sch.K_P2_PropLease",#N/A,FALSE,"Sch.K"}</definedName>
    <definedName name="wrn.Sch.K." localSheetId="2" hidden="1">{"Sch.K_P1_PropLease",#N/A,FALSE,"Sch.K";"Sch.K_P2_PropLease",#N/A,FALSE,"Sch.K"}</definedName>
    <definedName name="wrn.Sch.K." localSheetId="3" hidden="1">{"Sch.K_P1_PropLease",#N/A,FALSE,"Sch.K";"Sch.K_P2_PropLease",#N/A,FALSE,"Sch.K"}</definedName>
    <definedName name="wrn.Sch.K." localSheetId="5" hidden="1">{"Sch.K_P1_PropLease",#N/A,FALSE,"Sch.K";"Sch.K_P2_PropLease",#N/A,FALSE,"Sch.K"}</definedName>
    <definedName name="wrn.Sch.K." localSheetId="9" hidden="1">{"Sch.K_P1_PropLease",#N/A,FALSE,"Sch.K";"Sch.K_P2_PropLease",#N/A,FALSE,"Sch.K"}</definedName>
    <definedName name="wrn.Sch.K." hidden="1">{"Sch.K_P1_PropLease",#N/A,FALSE,"Sch.K";"Sch.K_P2_PropLease",#N/A,FALSE,"Sch.K"}</definedName>
    <definedName name="wrn.Sch.L." localSheetId="6" hidden="1">{"Sch.L_MaterialIssue",#N/A,FALSE,"Sch.L"}</definedName>
    <definedName name="wrn.Sch.L." localSheetId="7" hidden="1">{"Sch.L_MaterialIssue",#N/A,FALSE,"Sch.L"}</definedName>
    <definedName name="wrn.Sch.L." localSheetId="4" hidden="1">{"Sch.L_MaterialIssue",#N/A,FALSE,"Sch.L"}</definedName>
    <definedName name="wrn.Sch.L." localSheetId="8" hidden="1">{"Sch.L_MaterialIssue",#N/A,FALSE,"Sch.L"}</definedName>
    <definedName name="wrn.Sch.L." localSheetId="2" hidden="1">{"Sch.L_MaterialIssue",#N/A,FALSE,"Sch.L"}</definedName>
    <definedName name="wrn.Sch.L." localSheetId="3" hidden="1">{"Sch.L_MaterialIssue",#N/A,FALSE,"Sch.L"}</definedName>
    <definedName name="wrn.Sch.L." localSheetId="5" hidden="1">{"Sch.L_MaterialIssue",#N/A,FALSE,"Sch.L"}</definedName>
    <definedName name="wrn.Sch.L." localSheetId="9" hidden="1">{"Sch.L_MaterialIssue",#N/A,FALSE,"Sch.L"}</definedName>
    <definedName name="wrn.Sch.L." hidden="1">{"Sch.L_MaterialIssue",#N/A,FALSE,"Sch.L"}</definedName>
    <definedName name="wrn.Sch.M." localSheetId="6" hidden="1">{"Sch.M_Prop&amp;FFTaxes",#N/A,FALSE,"Sch.M"}</definedName>
    <definedName name="wrn.Sch.M." localSheetId="7" hidden="1">{"Sch.M_Prop&amp;FFTaxes",#N/A,FALSE,"Sch.M"}</definedName>
    <definedName name="wrn.Sch.M." localSheetId="4" hidden="1">{"Sch.M_Prop&amp;FFTaxes",#N/A,FALSE,"Sch.M"}</definedName>
    <definedName name="wrn.Sch.M." localSheetId="8" hidden="1">{"Sch.M_Prop&amp;FFTaxes",#N/A,FALSE,"Sch.M"}</definedName>
    <definedName name="wrn.Sch.M." localSheetId="2" hidden="1">{"Sch.M_Prop&amp;FFTaxes",#N/A,FALSE,"Sch.M"}</definedName>
    <definedName name="wrn.Sch.M." localSheetId="3" hidden="1">{"Sch.M_Prop&amp;FFTaxes",#N/A,FALSE,"Sch.M"}</definedName>
    <definedName name="wrn.Sch.M." localSheetId="5" hidden="1">{"Sch.M_Prop&amp;FFTaxes",#N/A,FALSE,"Sch.M"}</definedName>
    <definedName name="wrn.Sch.M." localSheetId="9" hidden="1">{"Sch.M_Prop&amp;FFTaxes",#N/A,FALSE,"Sch.M"}</definedName>
    <definedName name="wrn.Sch.M." hidden="1">{"Sch.M_Prop&amp;FFTaxes",#N/A,FALSE,"Sch.M"}</definedName>
    <definedName name="wrn.Sch.N." localSheetId="6" hidden="1">{"Sch.N_IncTaxes",#N/A,FALSE,"Sch. N, O"}</definedName>
    <definedName name="wrn.Sch.N." localSheetId="7" hidden="1">{"Sch.N_IncTaxes",#N/A,FALSE,"Sch. N, O"}</definedName>
    <definedName name="wrn.Sch.N." localSheetId="4" hidden="1">{"Sch.N_IncTaxes",#N/A,FALSE,"Sch. N, O"}</definedName>
    <definedName name="wrn.Sch.N." localSheetId="8" hidden="1">{"Sch.N_IncTaxes",#N/A,FALSE,"Sch. N, O"}</definedName>
    <definedName name="wrn.Sch.N." localSheetId="2" hidden="1">{"Sch.N_IncTaxes",#N/A,FALSE,"Sch. N, O"}</definedName>
    <definedName name="wrn.Sch.N." localSheetId="3" hidden="1">{"Sch.N_IncTaxes",#N/A,FALSE,"Sch. N, O"}</definedName>
    <definedName name="wrn.Sch.N." localSheetId="5" hidden="1">{"Sch.N_IncTaxes",#N/A,FALSE,"Sch. N, O"}</definedName>
    <definedName name="wrn.Sch.N." localSheetId="9" hidden="1">{"Sch.N_IncTaxes",#N/A,FALSE,"Sch. N, O"}</definedName>
    <definedName name="wrn.Sch.N." hidden="1">{"Sch.N_IncTaxes",#N/A,FALSE,"Sch. N, O"}</definedName>
    <definedName name="wrn.Sch.O." localSheetId="6" hidden="1">{"Sch.O1_FedITDeferred",#N/A,FALSE,"Sch. N, O";"Sch_O2_Depreciation",#N/A,FALSE,"Sch. N, O";"Sch_O3_AmortInsurance",#N/A,FALSE,"Sch. N, O"}</definedName>
    <definedName name="wrn.Sch.O." localSheetId="7" hidden="1">{"Sch.O1_FedITDeferred",#N/A,FALSE,"Sch. N, O";"Sch_O2_Depreciation",#N/A,FALSE,"Sch. N, O";"Sch_O3_AmortInsurance",#N/A,FALSE,"Sch. N, O"}</definedName>
    <definedName name="wrn.Sch.O." localSheetId="4" hidden="1">{"Sch.O1_FedITDeferred",#N/A,FALSE,"Sch. N, O";"Sch_O2_Depreciation",#N/A,FALSE,"Sch. N, O";"Sch_O3_AmortInsurance",#N/A,FALSE,"Sch. N, O"}</definedName>
    <definedName name="wrn.Sch.O." localSheetId="8" hidden="1">{"Sch.O1_FedITDeferred",#N/A,FALSE,"Sch. N, O";"Sch_O2_Depreciation",#N/A,FALSE,"Sch. N, O";"Sch_O3_AmortInsurance",#N/A,FALSE,"Sch. N, O"}</definedName>
    <definedName name="wrn.Sch.O." localSheetId="2" hidden="1">{"Sch.O1_FedITDeferred",#N/A,FALSE,"Sch. N, O";"Sch_O2_Depreciation",#N/A,FALSE,"Sch. N, O";"Sch_O3_AmortInsurance",#N/A,FALSE,"Sch. N, O"}</definedName>
    <definedName name="wrn.Sch.O." localSheetId="3" hidden="1">{"Sch.O1_FedITDeferred",#N/A,FALSE,"Sch. N, O";"Sch_O2_Depreciation",#N/A,FALSE,"Sch. N, O";"Sch_O3_AmortInsurance",#N/A,FALSE,"Sch. N, O"}</definedName>
    <definedName name="wrn.Sch.O." localSheetId="5" hidden="1">{"Sch.O1_FedITDeferred",#N/A,FALSE,"Sch. N, O";"Sch_O2_Depreciation",#N/A,FALSE,"Sch. N, O";"Sch_O3_AmortInsurance",#N/A,FALSE,"Sch. N, O"}</definedName>
    <definedName name="wrn.Sch.O." localSheetId="9" hidden="1">{"Sch.O1_FedITDeferred",#N/A,FALSE,"Sch. N, O";"Sch_O2_Depreciation",#N/A,FALSE,"Sch. N, O";"Sch_O3_AmortInsurance",#N/A,FALSE,"Sch. N, O"}</definedName>
    <definedName name="wrn.Sch.O." hidden="1">{"Sch.O1_FedITDeferred",#N/A,FALSE,"Sch. N, O";"Sch_O2_Depreciation",#N/A,FALSE,"Sch. N, O";"Sch_O3_AmortInsurance",#N/A,FALSE,"Sch. N, O"}</definedName>
    <definedName name="wrn.Sch.P." localSheetId="6" hidden="1">{"Sch.P_BS_Bal",#N/A,FALSE,"WP-BS Elem"}</definedName>
    <definedName name="wrn.Sch.P." localSheetId="7" hidden="1">{"Sch.P_BS_Bal",#N/A,FALSE,"WP-BS Elem"}</definedName>
    <definedName name="wrn.Sch.P." localSheetId="4" hidden="1">{"Sch.P_BS_Bal",#N/A,FALSE,"WP-BS Elem"}</definedName>
    <definedName name="wrn.Sch.P." localSheetId="8" hidden="1">{"Sch.P_BS_Bal",#N/A,FALSE,"WP-BS Elem"}</definedName>
    <definedName name="wrn.Sch.P." localSheetId="2" hidden="1">{"Sch.P_BS_Bal",#N/A,FALSE,"WP-BS Elem"}</definedName>
    <definedName name="wrn.Sch.P." localSheetId="3" hidden="1">{"Sch.P_BS_Bal",#N/A,FALSE,"WP-BS Elem"}</definedName>
    <definedName name="wrn.Sch.P." localSheetId="5" hidden="1">{"Sch.P_BS_Bal",#N/A,FALSE,"WP-BS Elem"}</definedName>
    <definedName name="wrn.Sch.P." localSheetId="9" hidden="1">{"Sch.P_BS_Bal",#N/A,FALSE,"WP-BS Elem"}</definedName>
    <definedName name="wrn.Sch.P." hidden="1">{"Sch.P_BS_Bal",#N/A,FALSE,"WP-BS Elem"}</definedName>
    <definedName name="wrn.Sch.P._.Accts." localSheetId="6" hidden="1">{"Sch.P_BS_Accts",#N/A,FALSE,"WP-BS Elem"}</definedName>
    <definedName name="wrn.Sch.P._.Accts." localSheetId="7" hidden="1">{"Sch.P_BS_Accts",#N/A,FALSE,"WP-BS Elem"}</definedName>
    <definedName name="wrn.Sch.P._.Accts." localSheetId="4" hidden="1">{"Sch.P_BS_Accts",#N/A,FALSE,"WP-BS Elem"}</definedName>
    <definedName name="wrn.Sch.P._.Accts." localSheetId="8" hidden="1">{"Sch.P_BS_Accts",#N/A,FALSE,"WP-BS Elem"}</definedName>
    <definedName name="wrn.Sch.P._.Accts." localSheetId="2" hidden="1">{"Sch.P_BS_Accts",#N/A,FALSE,"WP-BS Elem"}</definedName>
    <definedName name="wrn.Sch.P._.Accts." localSheetId="3" hidden="1">{"Sch.P_BS_Accts",#N/A,FALSE,"WP-BS Elem"}</definedName>
    <definedName name="wrn.Sch.P._.Accts." localSheetId="5" hidden="1">{"Sch.P_BS_Accts",#N/A,FALSE,"WP-BS Elem"}</definedName>
    <definedName name="wrn.Sch.P._.Accts." localSheetId="9" hidden="1">{"Sch.P_BS_Accts",#N/A,FALSE,"WP-BS Elem"}</definedName>
    <definedName name="wrn.Sch.P._.Accts." hidden="1">{"Sch.P_BS_Accts",#N/A,FALSE,"WP-BS Elem"}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92" i="17" l="1"/>
  <c r="B1493" i="17"/>
  <c r="B1494" i="17"/>
  <c r="B1495" i="17"/>
  <c r="B1496" i="17"/>
  <c r="B1497" i="17"/>
  <c r="B1498" i="17"/>
  <c r="B1499" i="17"/>
  <c r="B1500" i="17"/>
  <c r="B1501" i="17"/>
  <c r="B1502" i="17"/>
  <c r="B1503" i="17"/>
  <c r="B1504" i="17"/>
  <c r="B1505" i="17"/>
  <c r="B1506" i="17"/>
  <c r="B1507" i="17"/>
  <c r="B1508" i="17"/>
  <c r="B1509" i="17"/>
  <c r="B1510" i="17"/>
  <c r="B1511" i="17"/>
  <c r="B1512" i="17"/>
  <c r="B1513" i="17"/>
  <c r="B1514" i="17"/>
  <c r="B1515" i="17"/>
  <c r="B1516" i="17"/>
  <c r="B1517" i="17"/>
  <c r="B1518" i="17"/>
  <c r="B1519" i="17"/>
  <c r="B1520" i="17"/>
  <c r="B1521" i="17"/>
  <c r="B1522" i="17"/>
  <c r="B1523" i="17"/>
  <c r="B1524" i="17"/>
  <c r="B1525" i="17"/>
  <c r="B1526" i="17"/>
  <c r="B1527" i="17"/>
  <c r="B1528" i="17"/>
  <c r="B1529" i="17"/>
  <c r="B1530" i="17"/>
  <c r="B1531" i="17"/>
  <c r="C1492" i="17"/>
  <c r="C1493" i="17"/>
  <c r="C1494" i="17"/>
  <c r="C1495" i="17"/>
  <c r="C1496" i="17"/>
  <c r="C1497" i="17"/>
  <c r="C1498" i="17"/>
  <c r="C1499" i="17"/>
  <c r="C1500" i="17"/>
  <c r="C1501" i="17"/>
  <c r="C1502" i="17"/>
  <c r="C1503" i="17"/>
  <c r="C1504" i="17"/>
  <c r="C1505" i="17"/>
  <c r="C1506" i="17"/>
  <c r="C1507" i="17"/>
  <c r="C1508" i="17"/>
  <c r="C1509" i="17"/>
  <c r="C1510" i="17"/>
  <c r="C1511" i="17"/>
  <c r="C1512" i="17"/>
  <c r="C1513" i="17"/>
  <c r="C1514" i="17"/>
  <c r="C1515" i="17"/>
  <c r="C1516" i="17"/>
  <c r="C1517" i="17"/>
  <c r="C1518" i="17"/>
  <c r="C1519" i="17"/>
  <c r="C1520" i="17"/>
  <c r="C1521" i="17"/>
  <c r="C1522" i="17"/>
  <c r="C1523" i="17"/>
  <c r="C1524" i="17"/>
  <c r="C1525" i="17"/>
  <c r="C1526" i="17"/>
  <c r="C1527" i="17"/>
  <c r="C1528" i="17"/>
  <c r="C1529" i="17"/>
  <c r="C1530" i="17"/>
  <c r="C1531" i="17"/>
  <c r="D1492" i="17"/>
  <c r="D1493" i="17"/>
  <c r="D1494" i="17"/>
  <c r="D1495" i="17"/>
  <c r="D1496" i="17"/>
  <c r="D1497" i="17"/>
  <c r="D1498" i="17"/>
  <c r="D1499" i="17"/>
  <c r="D1500" i="17"/>
  <c r="D1501" i="17"/>
  <c r="D1502" i="17"/>
  <c r="D1503" i="17"/>
  <c r="D1504" i="17"/>
  <c r="D1505" i="17"/>
  <c r="D1506" i="17"/>
  <c r="D1507" i="17"/>
  <c r="D1508" i="17"/>
  <c r="D1509" i="17"/>
  <c r="D1510" i="17"/>
  <c r="D1511" i="17"/>
  <c r="D1512" i="17"/>
  <c r="D1513" i="17"/>
  <c r="D1514" i="17"/>
  <c r="D1515" i="17"/>
  <c r="D1516" i="17"/>
  <c r="D1517" i="17"/>
  <c r="D1518" i="17"/>
  <c r="D1519" i="17"/>
  <c r="D1520" i="17"/>
  <c r="D1521" i="17"/>
  <c r="D1522" i="17"/>
  <c r="D1523" i="17"/>
  <c r="D1524" i="17"/>
  <c r="D1525" i="17"/>
  <c r="D1526" i="17"/>
  <c r="D1527" i="17"/>
  <c r="D1528" i="17"/>
  <c r="D1529" i="17"/>
  <c r="D1530" i="17"/>
  <c r="D1531" i="17"/>
  <c r="B1491" i="17"/>
  <c r="C1491" i="17"/>
  <c r="D1491" i="17"/>
  <c r="B1455" i="17"/>
  <c r="B1456" i="17"/>
  <c r="B1457" i="17"/>
  <c r="B1458" i="17"/>
  <c r="B1459" i="17"/>
  <c r="B1460" i="17"/>
  <c r="B1461" i="17"/>
  <c r="B1462" i="17"/>
  <c r="B1463" i="17"/>
  <c r="B1464" i="17"/>
  <c r="B1465" i="17"/>
  <c r="B1466" i="17"/>
  <c r="B1467" i="17"/>
  <c r="B1468" i="17"/>
  <c r="B1469" i="17"/>
  <c r="B1470" i="17"/>
  <c r="B1471" i="17"/>
  <c r="B1472" i="17"/>
  <c r="B1473" i="17"/>
  <c r="B1474" i="17"/>
  <c r="B1475" i="17"/>
  <c r="B1476" i="17"/>
  <c r="B1477" i="17"/>
  <c r="B1478" i="17"/>
  <c r="B1479" i="17"/>
  <c r="B1480" i="17"/>
  <c r="B1481" i="17"/>
  <c r="B1482" i="17"/>
  <c r="B1483" i="17"/>
  <c r="B1484" i="17"/>
  <c r="B1485" i="17"/>
  <c r="B1486" i="17"/>
  <c r="B1487" i="17"/>
  <c r="B1488" i="17"/>
  <c r="B1489" i="17"/>
  <c r="B1490" i="17"/>
  <c r="C1455" i="17"/>
  <c r="C1456" i="17"/>
  <c r="C1457" i="17"/>
  <c r="C1458" i="17"/>
  <c r="C1459" i="17"/>
  <c r="C1460" i="17"/>
  <c r="C1461" i="17"/>
  <c r="C1462" i="17"/>
  <c r="C1463" i="17"/>
  <c r="C1464" i="17"/>
  <c r="C1465" i="17"/>
  <c r="C1466" i="17"/>
  <c r="C1467" i="17"/>
  <c r="C1468" i="17"/>
  <c r="C1469" i="17"/>
  <c r="C1470" i="17"/>
  <c r="C1471" i="17"/>
  <c r="C1472" i="17"/>
  <c r="C1473" i="17"/>
  <c r="C1474" i="17"/>
  <c r="C1475" i="17"/>
  <c r="C1476" i="17"/>
  <c r="C1477" i="17"/>
  <c r="C1478" i="17"/>
  <c r="C1479" i="17"/>
  <c r="C1480" i="17"/>
  <c r="C1481" i="17"/>
  <c r="C1482" i="17"/>
  <c r="C1483" i="17"/>
  <c r="C1484" i="17"/>
  <c r="C1485" i="17"/>
  <c r="C1486" i="17"/>
  <c r="C1487" i="17"/>
  <c r="C1488" i="17"/>
  <c r="C1489" i="17"/>
  <c r="C1490" i="17"/>
  <c r="D1455" i="17"/>
  <c r="D1456" i="17"/>
  <c r="D1457" i="17"/>
  <c r="D1458" i="17"/>
  <c r="D1459" i="17"/>
  <c r="D1460" i="17"/>
  <c r="D1461" i="17"/>
  <c r="D1462" i="17"/>
  <c r="D1463" i="17"/>
  <c r="D1464" i="17"/>
  <c r="D1465" i="17"/>
  <c r="D1466" i="17"/>
  <c r="D1467" i="17"/>
  <c r="D1468" i="17"/>
  <c r="D1469" i="17"/>
  <c r="D1470" i="17"/>
  <c r="D1471" i="17"/>
  <c r="D1472" i="17"/>
  <c r="D1473" i="17"/>
  <c r="D1474" i="17"/>
  <c r="D1475" i="17"/>
  <c r="D1476" i="17"/>
  <c r="D1477" i="17"/>
  <c r="D1478" i="17"/>
  <c r="D1479" i="17"/>
  <c r="D1480" i="17"/>
  <c r="D1481" i="17"/>
  <c r="D1482" i="17"/>
  <c r="D1483" i="17"/>
  <c r="D1484" i="17"/>
  <c r="D1485" i="17"/>
  <c r="D1486" i="17"/>
  <c r="D1487" i="17"/>
  <c r="D1488" i="17"/>
  <c r="D1489" i="17"/>
  <c r="D1490" i="17"/>
  <c r="B1454" i="17"/>
  <c r="C1454" i="17"/>
  <c r="D1454" i="17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K1130" i="14"/>
  <c r="K1131" i="14"/>
  <c r="K1132" i="14"/>
  <c r="K1133" i="14"/>
  <c r="K1134" i="14"/>
  <c r="K1135" i="14"/>
  <c r="K1136" i="14"/>
  <c r="K1137" i="14"/>
  <c r="K1138" i="14"/>
  <c r="K1139" i="14"/>
  <c r="K1140" i="14"/>
  <c r="K1141" i="14"/>
  <c r="K1142" i="14"/>
  <c r="K1143" i="14"/>
  <c r="K1144" i="14"/>
  <c r="K1145" i="14"/>
  <c r="K1146" i="14"/>
  <c r="K1147" i="14"/>
  <c r="K1148" i="14"/>
  <c r="K1149" i="14"/>
  <c r="L1130" i="14"/>
  <c r="L1131" i="14"/>
  <c r="L1132" i="14"/>
  <c r="L1133" i="14"/>
  <c r="L1134" i="14"/>
  <c r="L1135" i="14"/>
  <c r="L1136" i="14"/>
  <c r="L1137" i="14"/>
  <c r="L1138" i="14"/>
  <c r="L1139" i="14"/>
  <c r="L1140" i="14"/>
  <c r="L1141" i="14"/>
  <c r="L1142" i="14"/>
  <c r="L1143" i="14"/>
  <c r="L1144" i="14"/>
  <c r="L1145" i="14"/>
  <c r="L1146" i="14"/>
  <c r="L1147" i="14"/>
  <c r="L1148" i="14"/>
  <c r="L1149" i="14"/>
  <c r="A1129" i="14"/>
  <c r="K1129" i="14"/>
  <c r="L1129" i="14"/>
  <c r="A439" i="13"/>
  <c r="A440" i="13"/>
  <c r="A441" i="13"/>
  <c r="A442" i="13"/>
  <c r="A443" i="13"/>
  <c r="A444" i="13"/>
  <c r="A445" i="13"/>
  <c r="A446" i="13"/>
  <c r="A447" i="13"/>
  <c r="A448" i="13"/>
  <c r="A449" i="13"/>
  <c r="A450" i="13"/>
  <c r="A451" i="13"/>
  <c r="A452" i="13"/>
  <c r="A453" i="13"/>
  <c r="A454" i="13"/>
  <c r="A455" i="13"/>
  <c r="A456" i="13"/>
  <c r="A457" i="13"/>
  <c r="A458" i="13"/>
  <c r="A438" i="13"/>
  <c r="A754" i="13"/>
  <c r="A755" i="13"/>
  <c r="A756" i="13"/>
  <c r="A757" i="13"/>
  <c r="A758" i="13"/>
  <c r="A759" i="13"/>
  <c r="A760" i="13"/>
  <c r="A761" i="13"/>
  <c r="A762" i="13"/>
  <c r="A763" i="13"/>
  <c r="A764" i="13"/>
  <c r="A765" i="13"/>
  <c r="A766" i="13"/>
  <c r="A767" i="13"/>
  <c r="A768" i="13"/>
  <c r="A769" i="13"/>
  <c r="A770" i="13"/>
  <c r="A771" i="13"/>
  <c r="A772" i="13"/>
  <c r="A773" i="13"/>
  <c r="A753" i="13"/>
  <c r="A817" i="13"/>
  <c r="A818" i="13"/>
  <c r="A819" i="13"/>
  <c r="A820" i="13"/>
  <c r="A821" i="13"/>
  <c r="A822" i="13"/>
  <c r="A823" i="13"/>
  <c r="A824" i="13"/>
  <c r="A825" i="13"/>
  <c r="A826" i="13"/>
  <c r="A827" i="13"/>
  <c r="A828" i="13"/>
  <c r="A829" i="13"/>
  <c r="A830" i="13"/>
  <c r="A831" i="13"/>
  <c r="A832" i="13"/>
  <c r="A833" i="13"/>
  <c r="A834" i="13"/>
  <c r="A835" i="13"/>
  <c r="A836" i="13"/>
  <c r="A816" i="13"/>
  <c r="E3070" i="18"/>
  <c r="E3071" i="18"/>
  <c r="E3072" i="18"/>
  <c r="E3073" i="18"/>
  <c r="E3074" i="18"/>
  <c r="E3075" i="18"/>
  <c r="E3076" i="18"/>
  <c r="E3077" i="18"/>
  <c r="E3078" i="18"/>
  <c r="E3079" i="18"/>
  <c r="E3080" i="18"/>
  <c r="E3081" i="18"/>
  <c r="E3082" i="18"/>
  <c r="E3083" i="18"/>
  <c r="E3084" i="18"/>
  <c r="E3085" i="18"/>
  <c r="E3086" i="18"/>
  <c r="E3087" i="18"/>
  <c r="E3088" i="18"/>
  <c r="E3089" i="18"/>
  <c r="E3090" i="18"/>
  <c r="E3091" i="18"/>
  <c r="E3092" i="18"/>
  <c r="E3093" i="18"/>
  <c r="E3094" i="18"/>
  <c r="E3095" i="18"/>
  <c r="E3096" i="18"/>
  <c r="E3097" i="18"/>
  <c r="E3098" i="18"/>
  <c r="E3099" i="18"/>
  <c r="E3100" i="18"/>
  <c r="E3101" i="18"/>
  <c r="E3102" i="18"/>
  <c r="E3103" i="18"/>
  <c r="E3104" i="18"/>
  <c r="E3105" i="18"/>
  <c r="E3106" i="18"/>
  <c r="E3107" i="18"/>
  <c r="E3108" i="18"/>
  <c r="E3109" i="18"/>
  <c r="E3110" i="18"/>
  <c r="E3111" i="18"/>
  <c r="E3112" i="18"/>
  <c r="E3113" i="18"/>
  <c r="E3114" i="18"/>
  <c r="E3115" i="18"/>
  <c r="E3116" i="18"/>
  <c r="E3117" i="18"/>
  <c r="E3118" i="18"/>
  <c r="E3119" i="18"/>
  <c r="E3120" i="18"/>
  <c r="E3121" i="18"/>
  <c r="E3122" i="18"/>
  <c r="E3123" i="18"/>
  <c r="E3124" i="18"/>
  <c r="E3125" i="18"/>
  <c r="E3126" i="18"/>
  <c r="E3127" i="18"/>
  <c r="E3128" i="18"/>
  <c r="E3129" i="18"/>
  <c r="E3130" i="18"/>
  <c r="E3131" i="18"/>
  <c r="E3132" i="18"/>
  <c r="E3133" i="18"/>
  <c r="E3134" i="18"/>
  <c r="E3135" i="18"/>
  <c r="E3136" i="18"/>
  <c r="E3137" i="18"/>
  <c r="E3138" i="18"/>
  <c r="E3139" i="18"/>
  <c r="E3140" i="18"/>
  <c r="E3141" i="18"/>
  <c r="E3142" i="18"/>
  <c r="E3143" i="18"/>
  <c r="E3144" i="18"/>
  <c r="E3145" i="18"/>
  <c r="E3146" i="18"/>
  <c r="E3147" i="18"/>
  <c r="E3148" i="18"/>
  <c r="E3149" i="18"/>
  <c r="E3150" i="18"/>
  <c r="E3151" i="18"/>
  <c r="E3152" i="18"/>
  <c r="E3153" i="18"/>
  <c r="E3154" i="18"/>
  <c r="E3155" i="18"/>
  <c r="E3156" i="18"/>
  <c r="E3157" i="18"/>
  <c r="E3158" i="18"/>
  <c r="E3159" i="18"/>
  <c r="E3160" i="18"/>
  <c r="E3161" i="18"/>
  <c r="E3162" i="18"/>
  <c r="E3163" i="18"/>
  <c r="E3164" i="18"/>
  <c r="E3165" i="18"/>
  <c r="E3166" i="18"/>
  <c r="E3069" i="18"/>
  <c r="D1453" i="17"/>
  <c r="C1453" i="17"/>
  <c r="B1453" i="17"/>
  <c r="D1452" i="17"/>
  <c r="C1452" i="17"/>
  <c r="B1452" i="17"/>
  <c r="D1451" i="17"/>
  <c r="C1451" i="17"/>
  <c r="B1451" i="17"/>
  <c r="D1450" i="17"/>
  <c r="C1450" i="17"/>
  <c r="B1450" i="17"/>
  <c r="D1449" i="17"/>
  <c r="C1449" i="17"/>
  <c r="B1449" i="17"/>
  <c r="D1448" i="17"/>
  <c r="C1448" i="17"/>
  <c r="B1448" i="17"/>
  <c r="D1447" i="17"/>
  <c r="C1447" i="17"/>
  <c r="B1447" i="17"/>
  <c r="D1446" i="17"/>
  <c r="C1446" i="17"/>
  <c r="B1446" i="17"/>
  <c r="D1445" i="17"/>
  <c r="C1445" i="17"/>
  <c r="B1445" i="17"/>
  <c r="D1444" i="17"/>
  <c r="C1444" i="17"/>
  <c r="B1444" i="17"/>
  <c r="D1443" i="17"/>
  <c r="C1443" i="17"/>
  <c r="B1443" i="17"/>
  <c r="D1442" i="17"/>
  <c r="C1442" i="17"/>
  <c r="B1442" i="17"/>
  <c r="D1441" i="17"/>
  <c r="C1441" i="17"/>
  <c r="B1441" i="17"/>
  <c r="D1440" i="17"/>
  <c r="C1440" i="17"/>
  <c r="B1440" i="17"/>
  <c r="D1439" i="17"/>
  <c r="C1439" i="17"/>
  <c r="B1439" i="17"/>
  <c r="D1438" i="17"/>
  <c r="C1438" i="17"/>
  <c r="B1438" i="17"/>
  <c r="D1437" i="17"/>
  <c r="C1437" i="17"/>
  <c r="B1437" i="17"/>
  <c r="D1436" i="17"/>
  <c r="C1436" i="17"/>
  <c r="B1436" i="17"/>
  <c r="D1435" i="17"/>
  <c r="C1435" i="17"/>
  <c r="B1435" i="17"/>
  <c r="D1434" i="17"/>
  <c r="C1434" i="17"/>
  <c r="B1434" i="17"/>
  <c r="D1433" i="17"/>
  <c r="C1433" i="17"/>
  <c r="B1433" i="17"/>
  <c r="D1432" i="17"/>
  <c r="C1432" i="17"/>
  <c r="B1432" i="17"/>
  <c r="D1431" i="17"/>
  <c r="C1431" i="17"/>
  <c r="B1431" i="17"/>
  <c r="D1430" i="17"/>
  <c r="C1430" i="17"/>
  <c r="B1430" i="17"/>
  <c r="D1429" i="17"/>
  <c r="C1429" i="17"/>
  <c r="B1429" i="17"/>
  <c r="D1428" i="17"/>
  <c r="C1428" i="17"/>
  <c r="B1428" i="17"/>
  <c r="D1427" i="17"/>
  <c r="C1427" i="17"/>
  <c r="B1427" i="17"/>
  <c r="D1426" i="17"/>
  <c r="C1426" i="17"/>
  <c r="B1426" i="17"/>
  <c r="D1425" i="17"/>
  <c r="C1425" i="17"/>
  <c r="B1425" i="17"/>
  <c r="D1424" i="17"/>
  <c r="C1424" i="17"/>
  <c r="B1424" i="17"/>
  <c r="D1423" i="17"/>
  <c r="C1423" i="17"/>
  <c r="B1423" i="17"/>
  <c r="D1422" i="17"/>
  <c r="C1422" i="17"/>
  <c r="B1422" i="17"/>
  <c r="D1421" i="17"/>
  <c r="C1421" i="17"/>
  <c r="B1421" i="17"/>
  <c r="D1420" i="17"/>
  <c r="C1420" i="17"/>
  <c r="B1420" i="17"/>
  <c r="D1419" i="17"/>
  <c r="C1419" i="17"/>
  <c r="B1419" i="17"/>
  <c r="D1418" i="17"/>
  <c r="C1418" i="17"/>
  <c r="B1418" i="17"/>
  <c r="D1417" i="17"/>
  <c r="C1417" i="17"/>
  <c r="B1417" i="17"/>
  <c r="D1416" i="17"/>
  <c r="C1416" i="17"/>
  <c r="B1416" i="17"/>
  <c r="D1415" i="17"/>
  <c r="C1415" i="17"/>
  <c r="B1415" i="17"/>
  <c r="D1414" i="17"/>
  <c r="C1414" i="17"/>
  <c r="B1414" i="17"/>
  <c r="D1413" i="17"/>
  <c r="C1413" i="17"/>
  <c r="B1413" i="17"/>
  <c r="B54" i="16"/>
  <c r="D54" i="16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K1193" i="14"/>
  <c r="K1194" i="14"/>
  <c r="K1195" i="14"/>
  <c r="K1196" i="14"/>
  <c r="K1197" i="14"/>
  <c r="K1198" i="14"/>
  <c r="K1199" i="14"/>
  <c r="K1200" i="14"/>
  <c r="K1201" i="14"/>
  <c r="K1202" i="14"/>
  <c r="K1203" i="14"/>
  <c r="K1204" i="14"/>
  <c r="K1205" i="14"/>
  <c r="K1206" i="14"/>
  <c r="K1207" i="14"/>
  <c r="K1208" i="14"/>
  <c r="K1209" i="14"/>
  <c r="K1210" i="14"/>
  <c r="K1211" i="14"/>
  <c r="K1212" i="14"/>
  <c r="L1193" i="14"/>
  <c r="L1194" i="14"/>
  <c r="L1195" i="14"/>
  <c r="L1196" i="14"/>
  <c r="L1197" i="14"/>
  <c r="L1198" i="14"/>
  <c r="L1199" i="14"/>
  <c r="L1200" i="14"/>
  <c r="L1201" i="14"/>
  <c r="L1202" i="14"/>
  <c r="L1203" i="14"/>
  <c r="L1204" i="14"/>
  <c r="L1205" i="14"/>
  <c r="L1206" i="14"/>
  <c r="L1207" i="14"/>
  <c r="L1208" i="14"/>
  <c r="L1209" i="14"/>
  <c r="L1210" i="14"/>
  <c r="L1211" i="14"/>
  <c r="L1212" i="14"/>
  <c r="A1192" i="14"/>
  <c r="K1192" i="14"/>
  <c r="L1192" i="14"/>
  <c r="E2972" i="18" l="1"/>
  <c r="E2973" i="18"/>
  <c r="E2974" i="18"/>
  <c r="E2975" i="18"/>
  <c r="E2976" i="18"/>
  <c r="E2977" i="18"/>
  <c r="E2978" i="18"/>
  <c r="E2979" i="18"/>
  <c r="E2980" i="18"/>
  <c r="E2981" i="18"/>
  <c r="E2982" i="18"/>
  <c r="E2983" i="18"/>
  <c r="E2984" i="18"/>
  <c r="E2985" i="18"/>
  <c r="E2986" i="18"/>
  <c r="E2987" i="18"/>
  <c r="E2988" i="18"/>
  <c r="E2989" i="18"/>
  <c r="E2990" i="18"/>
  <c r="E2991" i="18"/>
  <c r="E2992" i="18"/>
  <c r="E2993" i="18"/>
  <c r="E2994" i="18"/>
  <c r="E2995" i="18"/>
  <c r="E2996" i="18"/>
  <c r="E2997" i="18"/>
  <c r="E2998" i="18"/>
  <c r="E2999" i="18"/>
  <c r="E3000" i="18"/>
  <c r="E3001" i="18"/>
  <c r="E3002" i="18"/>
  <c r="E3003" i="18"/>
  <c r="E3004" i="18"/>
  <c r="E3005" i="18"/>
  <c r="E3006" i="18"/>
  <c r="E3007" i="18"/>
  <c r="E3008" i="18"/>
  <c r="E3009" i="18"/>
  <c r="E3010" i="18"/>
  <c r="E3011" i="18"/>
  <c r="E3012" i="18"/>
  <c r="E3013" i="18"/>
  <c r="E3014" i="18"/>
  <c r="E3015" i="18"/>
  <c r="E3016" i="18"/>
  <c r="E3017" i="18"/>
  <c r="E3018" i="18"/>
  <c r="E3019" i="18"/>
  <c r="E3020" i="18"/>
  <c r="E3021" i="18"/>
  <c r="E3022" i="18"/>
  <c r="E3023" i="18"/>
  <c r="E3024" i="18"/>
  <c r="E3025" i="18"/>
  <c r="E3026" i="18"/>
  <c r="E3027" i="18"/>
  <c r="E3028" i="18"/>
  <c r="E3029" i="18"/>
  <c r="E3030" i="18"/>
  <c r="E3031" i="18"/>
  <c r="E3032" i="18"/>
  <c r="E3033" i="18"/>
  <c r="E3034" i="18"/>
  <c r="E3035" i="18"/>
  <c r="E3036" i="18"/>
  <c r="E3037" i="18"/>
  <c r="E3038" i="18"/>
  <c r="E3039" i="18"/>
  <c r="E3040" i="18"/>
  <c r="E3041" i="18"/>
  <c r="E3042" i="18"/>
  <c r="E3043" i="18"/>
  <c r="E3044" i="18"/>
  <c r="E3045" i="18"/>
  <c r="E3046" i="18"/>
  <c r="E3047" i="18"/>
  <c r="E3048" i="18"/>
  <c r="E3049" i="18"/>
  <c r="E3050" i="18"/>
  <c r="E3051" i="18"/>
  <c r="E3052" i="18"/>
  <c r="E3053" i="18"/>
  <c r="E3054" i="18"/>
  <c r="E3055" i="18"/>
  <c r="E3056" i="18"/>
  <c r="E3057" i="18"/>
  <c r="E3058" i="18"/>
  <c r="E3059" i="18"/>
  <c r="E3060" i="18"/>
  <c r="E3061" i="18"/>
  <c r="E3062" i="18"/>
  <c r="E3063" i="18"/>
  <c r="E3064" i="18"/>
  <c r="E3065" i="18"/>
  <c r="E3066" i="18"/>
  <c r="E3067" i="18"/>
  <c r="E3068" i="18"/>
  <c r="E2971" i="18"/>
  <c r="D1412" i="17"/>
  <c r="C1412" i="17"/>
  <c r="B1412" i="17"/>
  <c r="D1411" i="17"/>
  <c r="C1411" i="17"/>
  <c r="B1411" i="17"/>
  <c r="D1410" i="17"/>
  <c r="C1410" i="17"/>
  <c r="B1410" i="17"/>
  <c r="D1409" i="17"/>
  <c r="C1409" i="17"/>
  <c r="B1409" i="17"/>
  <c r="D1408" i="17"/>
  <c r="C1408" i="17"/>
  <c r="B1408" i="17"/>
  <c r="D1407" i="17"/>
  <c r="C1407" i="17"/>
  <c r="B1407" i="17"/>
  <c r="D1406" i="17"/>
  <c r="C1406" i="17"/>
  <c r="B1406" i="17"/>
  <c r="D1405" i="17"/>
  <c r="C1405" i="17"/>
  <c r="B1405" i="17"/>
  <c r="D1404" i="17"/>
  <c r="C1404" i="17"/>
  <c r="B1404" i="17"/>
  <c r="D1403" i="17"/>
  <c r="C1403" i="17"/>
  <c r="B1403" i="17"/>
  <c r="D1402" i="17"/>
  <c r="C1402" i="17"/>
  <c r="B1402" i="17"/>
  <c r="D1401" i="17"/>
  <c r="C1401" i="17"/>
  <c r="B1401" i="17"/>
  <c r="D1400" i="17"/>
  <c r="C1400" i="17"/>
  <c r="B1400" i="17"/>
  <c r="D1399" i="17"/>
  <c r="C1399" i="17"/>
  <c r="B1399" i="17"/>
  <c r="D1398" i="17"/>
  <c r="C1398" i="17"/>
  <c r="B1398" i="17"/>
  <c r="D1397" i="17"/>
  <c r="C1397" i="17"/>
  <c r="B1397" i="17"/>
  <c r="D1396" i="17"/>
  <c r="C1396" i="17"/>
  <c r="B1396" i="17"/>
  <c r="D1395" i="17"/>
  <c r="C1395" i="17"/>
  <c r="B1395" i="17"/>
  <c r="D1394" i="17"/>
  <c r="C1394" i="17"/>
  <c r="B1394" i="17"/>
  <c r="D1393" i="17"/>
  <c r="C1393" i="17"/>
  <c r="B1393" i="17"/>
  <c r="D1392" i="17"/>
  <c r="C1392" i="17"/>
  <c r="B1392" i="17"/>
  <c r="D1391" i="17"/>
  <c r="C1391" i="17"/>
  <c r="B1391" i="17"/>
  <c r="D1390" i="17"/>
  <c r="C1390" i="17"/>
  <c r="B1390" i="17"/>
  <c r="D1389" i="17"/>
  <c r="C1389" i="17"/>
  <c r="B1389" i="17"/>
  <c r="D1388" i="17"/>
  <c r="C1388" i="17"/>
  <c r="B1388" i="17"/>
  <c r="D1387" i="17"/>
  <c r="C1387" i="17"/>
  <c r="B1387" i="17"/>
  <c r="D1386" i="17"/>
  <c r="C1386" i="17"/>
  <c r="B1386" i="17"/>
  <c r="D1385" i="17"/>
  <c r="C1385" i="17"/>
  <c r="B1385" i="17"/>
  <c r="D1384" i="17"/>
  <c r="C1384" i="17"/>
  <c r="B1384" i="17"/>
  <c r="D1383" i="17"/>
  <c r="C1383" i="17"/>
  <c r="B1383" i="17"/>
  <c r="D1382" i="17"/>
  <c r="C1382" i="17"/>
  <c r="B1382" i="17"/>
  <c r="D1381" i="17"/>
  <c r="C1381" i="17"/>
  <c r="B1381" i="17"/>
  <c r="D1380" i="17"/>
  <c r="C1380" i="17"/>
  <c r="B1380" i="17"/>
  <c r="D1379" i="17"/>
  <c r="C1379" i="17"/>
  <c r="B1379" i="17"/>
  <c r="D1378" i="17"/>
  <c r="C1378" i="17"/>
  <c r="B1378" i="17"/>
  <c r="D1377" i="17"/>
  <c r="C1377" i="17"/>
  <c r="B1377" i="17"/>
  <c r="D1376" i="17"/>
  <c r="C1376" i="17"/>
  <c r="B1376" i="17"/>
  <c r="D1375" i="17"/>
  <c r="C1375" i="17"/>
  <c r="B1375" i="17"/>
  <c r="D1374" i="17"/>
  <c r="C1374" i="17"/>
  <c r="B1374" i="17"/>
  <c r="D1373" i="17"/>
  <c r="C1373" i="17"/>
  <c r="B1373" i="17"/>
  <c r="D1372" i="17"/>
  <c r="C1372" i="17"/>
  <c r="B1372" i="17"/>
  <c r="A796" i="13"/>
  <c r="A797" i="13"/>
  <c r="A798" i="13"/>
  <c r="A799" i="13"/>
  <c r="A800" i="13"/>
  <c r="A801" i="13"/>
  <c r="A802" i="13"/>
  <c r="A803" i="13"/>
  <c r="A804" i="13"/>
  <c r="A805" i="13"/>
  <c r="A806" i="13"/>
  <c r="A807" i="13"/>
  <c r="A808" i="13"/>
  <c r="A809" i="13"/>
  <c r="A810" i="13"/>
  <c r="A811" i="13"/>
  <c r="A812" i="13"/>
  <c r="A813" i="13"/>
  <c r="A814" i="13"/>
  <c r="A815" i="13"/>
  <c r="A795" i="13"/>
  <c r="B53" i="16"/>
  <c r="D53" i="16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K1172" i="14"/>
  <c r="K1173" i="14"/>
  <c r="K1174" i="14"/>
  <c r="K1175" i="14"/>
  <c r="K1176" i="14"/>
  <c r="K1177" i="14"/>
  <c r="K1178" i="14"/>
  <c r="K1179" i="14"/>
  <c r="K1180" i="14"/>
  <c r="K1181" i="14"/>
  <c r="K1182" i="14"/>
  <c r="K1183" i="14"/>
  <c r="K1184" i="14"/>
  <c r="K1185" i="14"/>
  <c r="K1186" i="14"/>
  <c r="K1187" i="14"/>
  <c r="K1188" i="14"/>
  <c r="K1189" i="14"/>
  <c r="K1190" i="14"/>
  <c r="K1191" i="14"/>
  <c r="L1172" i="14"/>
  <c r="L1173" i="14"/>
  <c r="L1174" i="14"/>
  <c r="L1175" i="14"/>
  <c r="L1176" i="14"/>
  <c r="L1177" i="14"/>
  <c r="L1178" i="14"/>
  <c r="L1179" i="14"/>
  <c r="L1180" i="14"/>
  <c r="L1181" i="14"/>
  <c r="L1182" i="14"/>
  <c r="L1183" i="14"/>
  <c r="L1184" i="14"/>
  <c r="L1185" i="14"/>
  <c r="L1186" i="14"/>
  <c r="L1187" i="14"/>
  <c r="L1188" i="14"/>
  <c r="L1189" i="14"/>
  <c r="L1190" i="14"/>
  <c r="L1191" i="14"/>
  <c r="A1171" i="14"/>
  <c r="K1171" i="14"/>
  <c r="L1171" i="14"/>
  <c r="E2874" i="18"/>
  <c r="E2875" i="18"/>
  <c r="E2876" i="18"/>
  <c r="E2877" i="18"/>
  <c r="E2878" i="18"/>
  <c r="E2879" i="18"/>
  <c r="E2880" i="18"/>
  <c r="E2881" i="18"/>
  <c r="E2882" i="18"/>
  <c r="E2883" i="18"/>
  <c r="E2884" i="18"/>
  <c r="E2885" i="18"/>
  <c r="E2886" i="18"/>
  <c r="E2887" i="18"/>
  <c r="E2888" i="18"/>
  <c r="E2889" i="18"/>
  <c r="E2890" i="18"/>
  <c r="E2891" i="18"/>
  <c r="E2892" i="18"/>
  <c r="E2893" i="18"/>
  <c r="E2894" i="18"/>
  <c r="E2895" i="18"/>
  <c r="E2896" i="18"/>
  <c r="E2897" i="18"/>
  <c r="E2898" i="18"/>
  <c r="E2899" i="18"/>
  <c r="E2900" i="18"/>
  <c r="E2901" i="18"/>
  <c r="E2902" i="18"/>
  <c r="E2903" i="18"/>
  <c r="E2904" i="18"/>
  <c r="E2905" i="18"/>
  <c r="E2906" i="18"/>
  <c r="E2907" i="18"/>
  <c r="E2908" i="18"/>
  <c r="E2909" i="18"/>
  <c r="E2910" i="18"/>
  <c r="E2911" i="18"/>
  <c r="E2912" i="18"/>
  <c r="E2913" i="18"/>
  <c r="E2914" i="18"/>
  <c r="E2915" i="18"/>
  <c r="E2916" i="18"/>
  <c r="E2917" i="18"/>
  <c r="E2918" i="18"/>
  <c r="E2919" i="18"/>
  <c r="E2920" i="18"/>
  <c r="E2921" i="18"/>
  <c r="E2922" i="18"/>
  <c r="E2923" i="18"/>
  <c r="E2924" i="18"/>
  <c r="E2925" i="18"/>
  <c r="E2926" i="18"/>
  <c r="E2927" i="18"/>
  <c r="E2928" i="18"/>
  <c r="E2929" i="18"/>
  <c r="E2930" i="18"/>
  <c r="E2931" i="18"/>
  <c r="E2932" i="18"/>
  <c r="E2933" i="18"/>
  <c r="E2934" i="18"/>
  <c r="E2935" i="18"/>
  <c r="E2936" i="18"/>
  <c r="E2937" i="18"/>
  <c r="E2938" i="18"/>
  <c r="E2939" i="18"/>
  <c r="E2940" i="18"/>
  <c r="E2941" i="18"/>
  <c r="E2942" i="18"/>
  <c r="E2943" i="18"/>
  <c r="E2944" i="18"/>
  <c r="E2945" i="18"/>
  <c r="E2946" i="18"/>
  <c r="E2947" i="18"/>
  <c r="E2948" i="18"/>
  <c r="E2949" i="18"/>
  <c r="E2950" i="18"/>
  <c r="E2951" i="18"/>
  <c r="E2952" i="18"/>
  <c r="E2953" i="18"/>
  <c r="E2954" i="18"/>
  <c r="E2955" i="18"/>
  <c r="E2956" i="18"/>
  <c r="E2957" i="18"/>
  <c r="E2958" i="18"/>
  <c r="E2959" i="18"/>
  <c r="E2960" i="18"/>
  <c r="E2961" i="18"/>
  <c r="E2962" i="18"/>
  <c r="E2963" i="18"/>
  <c r="E2964" i="18"/>
  <c r="E2965" i="18"/>
  <c r="E2966" i="18"/>
  <c r="E2967" i="18"/>
  <c r="E2968" i="18"/>
  <c r="E2969" i="18"/>
  <c r="E2970" i="18"/>
  <c r="E2873" i="18"/>
  <c r="B304" i="19"/>
  <c r="C304" i="19"/>
  <c r="D304" i="19"/>
  <c r="B305" i="19"/>
  <c r="C305" i="19"/>
  <c r="D305" i="19"/>
  <c r="B306" i="19"/>
  <c r="C306" i="19"/>
  <c r="D306" i="19"/>
  <c r="B307" i="19"/>
  <c r="C307" i="19"/>
  <c r="D307" i="19"/>
  <c r="B308" i="19"/>
  <c r="C308" i="19"/>
  <c r="D308" i="19"/>
  <c r="B309" i="19"/>
  <c r="C309" i="19"/>
  <c r="D309" i="19"/>
  <c r="B310" i="19"/>
  <c r="C310" i="19"/>
  <c r="D310" i="19"/>
  <c r="B311" i="19"/>
  <c r="C311" i="19"/>
  <c r="D311" i="19"/>
  <c r="B312" i="19"/>
  <c r="C312" i="19"/>
  <c r="D312" i="19"/>
  <c r="B313" i="19"/>
  <c r="C313" i="19"/>
  <c r="D313" i="19"/>
  <c r="B314" i="19"/>
  <c r="C314" i="19"/>
  <c r="D314" i="19"/>
  <c r="B1332" i="17"/>
  <c r="B1333" i="17"/>
  <c r="B1334" i="17"/>
  <c r="B1335" i="17"/>
  <c r="B1336" i="17"/>
  <c r="B1337" i="17"/>
  <c r="B1338" i="17"/>
  <c r="B1339" i="17"/>
  <c r="B1340" i="17"/>
  <c r="B1341" i="17"/>
  <c r="B1342" i="17"/>
  <c r="B1343" i="17"/>
  <c r="B1344" i="17"/>
  <c r="B1345" i="17"/>
  <c r="B1346" i="17"/>
  <c r="B1347" i="17"/>
  <c r="B1348" i="17"/>
  <c r="B1349" i="17"/>
  <c r="B1350" i="17"/>
  <c r="B1351" i="17"/>
  <c r="B1352" i="17"/>
  <c r="B1353" i="17"/>
  <c r="B1354" i="17"/>
  <c r="B1355" i="17"/>
  <c r="B1356" i="17"/>
  <c r="B1357" i="17"/>
  <c r="B1358" i="17"/>
  <c r="B1359" i="17"/>
  <c r="B1360" i="17"/>
  <c r="B1361" i="17"/>
  <c r="B1362" i="17"/>
  <c r="B1363" i="17"/>
  <c r="B1364" i="17"/>
  <c r="B1365" i="17"/>
  <c r="B1366" i="17"/>
  <c r="B1367" i="17"/>
  <c r="B1368" i="17"/>
  <c r="B1369" i="17"/>
  <c r="B1370" i="17"/>
  <c r="B1371" i="17"/>
  <c r="C1332" i="17"/>
  <c r="C1333" i="17"/>
  <c r="C1334" i="17"/>
  <c r="C1335" i="17"/>
  <c r="C1336" i="17"/>
  <c r="C1337" i="17"/>
  <c r="C1338" i="17"/>
  <c r="C1339" i="17"/>
  <c r="C1340" i="17"/>
  <c r="C1341" i="17"/>
  <c r="C1342" i="17"/>
  <c r="C1343" i="17"/>
  <c r="C1344" i="17"/>
  <c r="C1345" i="17"/>
  <c r="C1346" i="17"/>
  <c r="C1347" i="17"/>
  <c r="C1348" i="17"/>
  <c r="C1349" i="17"/>
  <c r="C1350" i="17"/>
  <c r="C1351" i="17"/>
  <c r="C1352" i="17"/>
  <c r="C1353" i="17"/>
  <c r="C1354" i="17"/>
  <c r="C1355" i="17"/>
  <c r="C1356" i="17"/>
  <c r="C1357" i="17"/>
  <c r="C1358" i="17"/>
  <c r="C1359" i="17"/>
  <c r="C1360" i="17"/>
  <c r="C1361" i="17"/>
  <c r="C1362" i="17"/>
  <c r="C1363" i="17"/>
  <c r="C1364" i="17"/>
  <c r="C1365" i="17"/>
  <c r="C1366" i="17"/>
  <c r="C1367" i="17"/>
  <c r="C1368" i="17"/>
  <c r="C1369" i="17"/>
  <c r="C1370" i="17"/>
  <c r="C1371" i="17"/>
  <c r="D1332" i="17"/>
  <c r="D1333" i="17"/>
  <c r="D1334" i="17"/>
  <c r="D1335" i="17"/>
  <c r="D1336" i="17"/>
  <c r="D1337" i="17"/>
  <c r="D1338" i="17"/>
  <c r="D1339" i="17"/>
  <c r="D1340" i="17"/>
  <c r="D1341" i="17"/>
  <c r="D1342" i="17"/>
  <c r="D1343" i="17"/>
  <c r="D1344" i="17"/>
  <c r="D1345" i="17"/>
  <c r="D1346" i="17"/>
  <c r="D1347" i="17"/>
  <c r="D1348" i="17"/>
  <c r="D1349" i="17"/>
  <c r="D1350" i="17"/>
  <c r="D1351" i="17"/>
  <c r="D1352" i="17"/>
  <c r="D1353" i="17"/>
  <c r="D1354" i="17"/>
  <c r="D1355" i="17"/>
  <c r="D1356" i="17"/>
  <c r="D1357" i="17"/>
  <c r="D1358" i="17"/>
  <c r="D1359" i="17"/>
  <c r="D1360" i="17"/>
  <c r="D1361" i="17"/>
  <c r="D1362" i="17"/>
  <c r="D1363" i="17"/>
  <c r="D1364" i="17"/>
  <c r="D1365" i="17"/>
  <c r="D1366" i="17"/>
  <c r="D1367" i="17"/>
  <c r="D1368" i="17"/>
  <c r="D1369" i="17"/>
  <c r="D1370" i="17"/>
  <c r="D1371" i="17"/>
  <c r="B1331" i="17"/>
  <c r="C1331" i="17"/>
  <c r="D1331" i="17"/>
  <c r="A775" i="13"/>
  <c r="A776" i="13"/>
  <c r="A777" i="13"/>
  <c r="A778" i="13"/>
  <c r="A779" i="13"/>
  <c r="A780" i="13"/>
  <c r="A781" i="13"/>
  <c r="A782" i="13"/>
  <c r="A783" i="13"/>
  <c r="A784" i="13"/>
  <c r="A785" i="13"/>
  <c r="A786" i="13"/>
  <c r="A787" i="13"/>
  <c r="A788" i="13"/>
  <c r="A789" i="13"/>
  <c r="A790" i="13"/>
  <c r="A791" i="13"/>
  <c r="A792" i="13"/>
  <c r="A793" i="13"/>
  <c r="A794" i="13"/>
  <c r="A774" i="13"/>
  <c r="B52" i="16" l="1"/>
  <c r="D52" i="16"/>
  <c r="B51" i="16"/>
  <c r="D51" i="16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K1151" i="14"/>
  <c r="K1152" i="14"/>
  <c r="K1153" i="14"/>
  <c r="K1154" i="14"/>
  <c r="K1155" i="14"/>
  <c r="K1156" i="14"/>
  <c r="K1157" i="14"/>
  <c r="K1158" i="14"/>
  <c r="K1159" i="14"/>
  <c r="K1160" i="14"/>
  <c r="K1161" i="14"/>
  <c r="K1162" i="14"/>
  <c r="K1163" i="14"/>
  <c r="K1164" i="14"/>
  <c r="K1165" i="14"/>
  <c r="K1166" i="14"/>
  <c r="K1167" i="14"/>
  <c r="K1168" i="14"/>
  <c r="K1169" i="14"/>
  <c r="K1170" i="14"/>
  <c r="L1151" i="14"/>
  <c r="L1152" i="14"/>
  <c r="L1153" i="14"/>
  <c r="L1154" i="14"/>
  <c r="L1155" i="14"/>
  <c r="L1156" i="14"/>
  <c r="L1157" i="14"/>
  <c r="L1158" i="14"/>
  <c r="L1159" i="14"/>
  <c r="L1160" i="14"/>
  <c r="L1161" i="14"/>
  <c r="L1162" i="14"/>
  <c r="L1163" i="14"/>
  <c r="L1164" i="14"/>
  <c r="L1165" i="14"/>
  <c r="L1166" i="14"/>
  <c r="L1167" i="14"/>
  <c r="L1168" i="14"/>
  <c r="L1169" i="14"/>
  <c r="L1170" i="14"/>
  <c r="A1150" i="14"/>
  <c r="K1150" i="14"/>
  <c r="L1150" i="14"/>
  <c r="E2777" i="18" l="1"/>
  <c r="E2778" i="18"/>
  <c r="E2779" i="18"/>
  <c r="E2780" i="18"/>
  <c r="E2781" i="18"/>
  <c r="E2782" i="18"/>
  <c r="E2783" i="18"/>
  <c r="E2784" i="18"/>
  <c r="E2785" i="18"/>
  <c r="E2786" i="18"/>
  <c r="E2787" i="18"/>
  <c r="E2788" i="18"/>
  <c r="E2789" i="18"/>
  <c r="E2790" i="18"/>
  <c r="E2791" i="18"/>
  <c r="E2792" i="18"/>
  <c r="E2793" i="18"/>
  <c r="E2794" i="18"/>
  <c r="E2795" i="18"/>
  <c r="E2796" i="18"/>
  <c r="E2797" i="18"/>
  <c r="E2798" i="18"/>
  <c r="E2799" i="18"/>
  <c r="E2800" i="18"/>
  <c r="E2801" i="18"/>
  <c r="E2802" i="18"/>
  <c r="E2803" i="18"/>
  <c r="E2804" i="18"/>
  <c r="E2805" i="18"/>
  <c r="E2806" i="18"/>
  <c r="E2807" i="18"/>
  <c r="E2808" i="18"/>
  <c r="E2809" i="18"/>
  <c r="E2810" i="18"/>
  <c r="E2811" i="18"/>
  <c r="E2812" i="18"/>
  <c r="E2813" i="18"/>
  <c r="E2814" i="18"/>
  <c r="E2815" i="18"/>
  <c r="E2816" i="18"/>
  <c r="E2817" i="18"/>
  <c r="E2818" i="18"/>
  <c r="E2819" i="18"/>
  <c r="E2820" i="18"/>
  <c r="E2821" i="18"/>
  <c r="E2822" i="18"/>
  <c r="E2823" i="18"/>
  <c r="E2824" i="18"/>
  <c r="E2825" i="18"/>
  <c r="E2826" i="18"/>
  <c r="E2827" i="18"/>
  <c r="E2828" i="18"/>
  <c r="E2829" i="18"/>
  <c r="E2830" i="18"/>
  <c r="E2831" i="18"/>
  <c r="E2832" i="18"/>
  <c r="E2833" i="18"/>
  <c r="E2834" i="18"/>
  <c r="E2835" i="18"/>
  <c r="E2836" i="18"/>
  <c r="E2837" i="18"/>
  <c r="E2838" i="18"/>
  <c r="E2839" i="18"/>
  <c r="E2840" i="18"/>
  <c r="E2841" i="18"/>
  <c r="E2842" i="18"/>
  <c r="E2843" i="18"/>
  <c r="E2844" i="18"/>
  <c r="E2845" i="18"/>
  <c r="E2846" i="18"/>
  <c r="E2847" i="18"/>
  <c r="E2848" i="18"/>
  <c r="E2849" i="18"/>
  <c r="E2850" i="18"/>
  <c r="E2851" i="18"/>
  <c r="E2852" i="18"/>
  <c r="E2853" i="18"/>
  <c r="E2854" i="18"/>
  <c r="E2855" i="18"/>
  <c r="E2856" i="18"/>
  <c r="E2857" i="18"/>
  <c r="E2858" i="18"/>
  <c r="E2859" i="18"/>
  <c r="E2860" i="18"/>
  <c r="E2861" i="18"/>
  <c r="E2862" i="18"/>
  <c r="E2863" i="18"/>
  <c r="E2864" i="18"/>
  <c r="E2865" i="18"/>
  <c r="E2866" i="18"/>
  <c r="E2867" i="18"/>
  <c r="E2868" i="18"/>
  <c r="E2869" i="18"/>
  <c r="E2870" i="18"/>
  <c r="E2871" i="18"/>
  <c r="E2872" i="18"/>
  <c r="E2776" i="18"/>
  <c r="D1330" i="17"/>
  <c r="C1330" i="17"/>
  <c r="B1330" i="17"/>
  <c r="D1329" i="17"/>
  <c r="C1329" i="17"/>
  <c r="B1329" i="17"/>
  <c r="D1328" i="17"/>
  <c r="C1328" i="17"/>
  <c r="B1328" i="17"/>
  <c r="D1327" i="17"/>
  <c r="C1327" i="17"/>
  <c r="B1327" i="17"/>
  <c r="D1326" i="17"/>
  <c r="C1326" i="17"/>
  <c r="B1326" i="17"/>
  <c r="D1325" i="17"/>
  <c r="C1325" i="17"/>
  <c r="B1325" i="17"/>
  <c r="D1324" i="17"/>
  <c r="C1324" i="17"/>
  <c r="B1324" i="17"/>
  <c r="D1323" i="17"/>
  <c r="C1323" i="17"/>
  <c r="B1323" i="17"/>
  <c r="D1322" i="17"/>
  <c r="C1322" i="17"/>
  <c r="B1322" i="17"/>
  <c r="D1321" i="17"/>
  <c r="C1321" i="17"/>
  <c r="B1321" i="17"/>
  <c r="D1320" i="17"/>
  <c r="C1320" i="17"/>
  <c r="B1320" i="17"/>
  <c r="D1319" i="17"/>
  <c r="C1319" i="17"/>
  <c r="B1319" i="17"/>
  <c r="D1318" i="17"/>
  <c r="C1318" i="17"/>
  <c r="B1318" i="17"/>
  <c r="D1317" i="17"/>
  <c r="C1317" i="17"/>
  <c r="B1317" i="17"/>
  <c r="D1316" i="17"/>
  <c r="C1316" i="17"/>
  <c r="B1316" i="17"/>
  <c r="D1315" i="17"/>
  <c r="C1315" i="17"/>
  <c r="B1315" i="17"/>
  <c r="D1314" i="17"/>
  <c r="C1314" i="17"/>
  <c r="B1314" i="17"/>
  <c r="D1313" i="17"/>
  <c r="C1313" i="17"/>
  <c r="B1313" i="17"/>
  <c r="D1312" i="17"/>
  <c r="C1312" i="17"/>
  <c r="B1312" i="17"/>
  <c r="D1311" i="17"/>
  <c r="C1311" i="17"/>
  <c r="B1311" i="17"/>
  <c r="D1310" i="17"/>
  <c r="C1310" i="17"/>
  <c r="B1310" i="17"/>
  <c r="D1309" i="17"/>
  <c r="C1309" i="17"/>
  <c r="B1309" i="17"/>
  <c r="D1308" i="17"/>
  <c r="C1308" i="17"/>
  <c r="B1308" i="17"/>
  <c r="D1307" i="17"/>
  <c r="C1307" i="17"/>
  <c r="B1307" i="17"/>
  <c r="D1306" i="17"/>
  <c r="C1306" i="17"/>
  <c r="B1306" i="17"/>
  <c r="D1305" i="17"/>
  <c r="C1305" i="17"/>
  <c r="B1305" i="17"/>
  <c r="D1304" i="17"/>
  <c r="C1304" i="17"/>
  <c r="B1304" i="17"/>
  <c r="D1303" i="17"/>
  <c r="C1303" i="17"/>
  <c r="B1303" i="17"/>
  <c r="D1302" i="17"/>
  <c r="C1302" i="17"/>
  <c r="B1302" i="17"/>
  <c r="D1301" i="17"/>
  <c r="C1301" i="17"/>
  <c r="B1301" i="17"/>
  <c r="D1300" i="17"/>
  <c r="C1300" i="17"/>
  <c r="B1300" i="17"/>
  <c r="D1299" i="17"/>
  <c r="C1299" i="17"/>
  <c r="B1299" i="17"/>
  <c r="D1298" i="17"/>
  <c r="C1298" i="17"/>
  <c r="B1298" i="17"/>
  <c r="D1297" i="17"/>
  <c r="C1297" i="17"/>
  <c r="B1297" i="17"/>
  <c r="D1296" i="17"/>
  <c r="C1296" i="17"/>
  <c r="B1296" i="17"/>
  <c r="D1295" i="17"/>
  <c r="C1295" i="17"/>
  <c r="B1295" i="17"/>
  <c r="D1294" i="17"/>
  <c r="C1294" i="17"/>
  <c r="B1294" i="17"/>
  <c r="D1293" i="17"/>
  <c r="C1293" i="17"/>
  <c r="B1293" i="17"/>
  <c r="D1292" i="17"/>
  <c r="C1292" i="17"/>
  <c r="B1292" i="17"/>
  <c r="D1291" i="17"/>
  <c r="C1291" i="17"/>
  <c r="B1291" i="17"/>
  <c r="D1290" i="17"/>
  <c r="C1290" i="17"/>
  <c r="B1290" i="17"/>
  <c r="A733" i="13"/>
  <c r="A734" i="13"/>
  <c r="A735" i="13"/>
  <c r="A736" i="13"/>
  <c r="A737" i="13"/>
  <c r="A738" i="13"/>
  <c r="A739" i="13"/>
  <c r="A740" i="13"/>
  <c r="A741" i="13"/>
  <c r="A742" i="13"/>
  <c r="A743" i="13"/>
  <c r="A744" i="13"/>
  <c r="A745" i="13"/>
  <c r="A746" i="13"/>
  <c r="A747" i="13"/>
  <c r="A748" i="13"/>
  <c r="A749" i="13"/>
  <c r="A750" i="13"/>
  <c r="A751" i="13"/>
  <c r="A752" i="13"/>
  <c r="A732" i="13"/>
  <c r="B50" i="16"/>
  <c r="D50" i="16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K1109" i="14"/>
  <c r="K1110" i="14"/>
  <c r="K1111" i="14"/>
  <c r="K1112" i="14"/>
  <c r="K1113" i="14"/>
  <c r="K1114" i="14"/>
  <c r="K1115" i="14"/>
  <c r="K1116" i="14"/>
  <c r="K1117" i="14"/>
  <c r="K1118" i="14"/>
  <c r="K1119" i="14"/>
  <c r="K1120" i="14"/>
  <c r="K1121" i="14"/>
  <c r="K1122" i="14"/>
  <c r="K1123" i="14"/>
  <c r="K1124" i="14"/>
  <c r="K1125" i="14"/>
  <c r="K1126" i="14"/>
  <c r="K1127" i="14"/>
  <c r="K1128" i="14"/>
  <c r="L1109" i="14"/>
  <c r="L1110" i="14"/>
  <c r="L1111" i="14"/>
  <c r="L1112" i="14"/>
  <c r="L1113" i="14"/>
  <c r="L1114" i="14"/>
  <c r="L1115" i="14"/>
  <c r="L1116" i="14"/>
  <c r="L1117" i="14"/>
  <c r="L1118" i="14"/>
  <c r="L1119" i="14"/>
  <c r="L1120" i="14"/>
  <c r="L1121" i="14"/>
  <c r="L1122" i="14"/>
  <c r="L1123" i="14"/>
  <c r="L1124" i="14"/>
  <c r="L1125" i="14"/>
  <c r="L1126" i="14"/>
  <c r="L1127" i="14"/>
  <c r="L1128" i="14"/>
  <c r="A1108" i="14"/>
  <c r="K1108" i="14"/>
  <c r="L1108" i="14"/>
  <c r="E2680" i="18" l="1"/>
  <c r="E2681" i="18"/>
  <c r="E2682" i="18"/>
  <c r="E2683" i="18"/>
  <c r="E2684" i="18"/>
  <c r="E2685" i="18"/>
  <c r="E2686" i="18"/>
  <c r="E2687" i="18"/>
  <c r="E2688" i="18"/>
  <c r="E2689" i="18"/>
  <c r="E2690" i="18"/>
  <c r="E2691" i="18"/>
  <c r="E2692" i="18"/>
  <c r="E2693" i="18"/>
  <c r="E2694" i="18"/>
  <c r="E2695" i="18"/>
  <c r="E2696" i="18"/>
  <c r="E2697" i="18"/>
  <c r="E2698" i="18"/>
  <c r="E2699" i="18"/>
  <c r="E2700" i="18"/>
  <c r="E2701" i="18"/>
  <c r="E2702" i="18"/>
  <c r="E2703" i="18"/>
  <c r="E2704" i="18"/>
  <c r="E2705" i="18"/>
  <c r="E2706" i="18"/>
  <c r="E2707" i="18"/>
  <c r="E2708" i="18"/>
  <c r="E2709" i="18"/>
  <c r="E2710" i="18"/>
  <c r="E2711" i="18"/>
  <c r="E2712" i="18"/>
  <c r="E2713" i="18"/>
  <c r="E2714" i="18"/>
  <c r="E2715" i="18"/>
  <c r="E2716" i="18"/>
  <c r="E2717" i="18"/>
  <c r="E2718" i="18"/>
  <c r="E2719" i="18"/>
  <c r="E2720" i="18"/>
  <c r="E2721" i="18"/>
  <c r="E2722" i="18"/>
  <c r="E2723" i="18"/>
  <c r="E2724" i="18"/>
  <c r="E2725" i="18"/>
  <c r="E2726" i="18"/>
  <c r="E2727" i="18"/>
  <c r="E2728" i="18"/>
  <c r="E2729" i="18"/>
  <c r="E2730" i="18"/>
  <c r="E2731" i="18"/>
  <c r="E2732" i="18"/>
  <c r="E2733" i="18"/>
  <c r="E2734" i="18"/>
  <c r="E2735" i="18"/>
  <c r="E2736" i="18"/>
  <c r="E2737" i="18"/>
  <c r="E2738" i="18"/>
  <c r="E2739" i="18"/>
  <c r="E2740" i="18"/>
  <c r="E2741" i="18"/>
  <c r="E2742" i="18"/>
  <c r="E2743" i="18"/>
  <c r="E2744" i="18"/>
  <c r="E2745" i="18"/>
  <c r="E2746" i="18"/>
  <c r="E2747" i="18"/>
  <c r="E2748" i="18"/>
  <c r="E2749" i="18"/>
  <c r="E2750" i="18"/>
  <c r="E2751" i="18"/>
  <c r="E2752" i="18"/>
  <c r="E2753" i="18"/>
  <c r="E2754" i="18"/>
  <c r="E2755" i="18"/>
  <c r="E2756" i="18"/>
  <c r="E2757" i="18"/>
  <c r="E2758" i="18"/>
  <c r="E2759" i="18"/>
  <c r="E2760" i="18"/>
  <c r="E2761" i="18"/>
  <c r="E2762" i="18"/>
  <c r="E2763" i="18"/>
  <c r="E2764" i="18"/>
  <c r="E2765" i="18"/>
  <c r="E2766" i="18"/>
  <c r="E2767" i="18"/>
  <c r="E2768" i="18"/>
  <c r="E2769" i="18"/>
  <c r="E2770" i="18"/>
  <c r="E2771" i="18"/>
  <c r="E2772" i="18"/>
  <c r="E2773" i="18"/>
  <c r="E2774" i="18"/>
  <c r="E2775" i="18"/>
  <c r="E2679" i="18"/>
  <c r="D1289" i="17" l="1"/>
  <c r="C1289" i="17"/>
  <c r="B1289" i="17"/>
  <c r="D1288" i="17"/>
  <c r="C1288" i="17"/>
  <c r="B1288" i="17"/>
  <c r="D1287" i="17"/>
  <c r="C1287" i="17"/>
  <c r="B1287" i="17"/>
  <c r="D1286" i="17"/>
  <c r="C1286" i="17"/>
  <c r="B1286" i="17"/>
  <c r="D1285" i="17"/>
  <c r="C1285" i="17"/>
  <c r="B1285" i="17"/>
  <c r="D1284" i="17"/>
  <c r="C1284" i="17"/>
  <c r="B1284" i="17"/>
  <c r="D1283" i="17"/>
  <c r="C1283" i="17"/>
  <c r="B1283" i="17"/>
  <c r="D1282" i="17"/>
  <c r="C1282" i="17"/>
  <c r="B1282" i="17"/>
  <c r="D1281" i="17"/>
  <c r="C1281" i="17"/>
  <c r="B1281" i="17"/>
  <c r="D1280" i="17"/>
  <c r="C1280" i="17"/>
  <c r="B1280" i="17"/>
  <c r="D1279" i="17"/>
  <c r="C1279" i="17"/>
  <c r="B1279" i="17"/>
  <c r="D1278" i="17"/>
  <c r="C1278" i="17"/>
  <c r="B1278" i="17"/>
  <c r="D1277" i="17"/>
  <c r="C1277" i="17"/>
  <c r="B1277" i="17"/>
  <c r="D1276" i="17"/>
  <c r="C1276" i="17"/>
  <c r="B1276" i="17"/>
  <c r="D1275" i="17"/>
  <c r="C1275" i="17"/>
  <c r="B1275" i="17"/>
  <c r="D1274" i="17"/>
  <c r="C1274" i="17"/>
  <c r="B1274" i="17"/>
  <c r="D1273" i="17"/>
  <c r="C1273" i="17"/>
  <c r="B1273" i="17"/>
  <c r="D1272" i="17"/>
  <c r="C1272" i="17"/>
  <c r="B1272" i="17"/>
  <c r="D1271" i="17"/>
  <c r="C1271" i="17"/>
  <c r="B1271" i="17"/>
  <c r="D1270" i="17"/>
  <c r="C1270" i="17"/>
  <c r="B1270" i="17"/>
  <c r="D1269" i="17"/>
  <c r="C1269" i="17"/>
  <c r="B1269" i="17"/>
  <c r="D1268" i="17"/>
  <c r="C1268" i="17"/>
  <c r="B1268" i="17"/>
  <c r="D1267" i="17"/>
  <c r="C1267" i="17"/>
  <c r="B1267" i="17"/>
  <c r="D1266" i="17"/>
  <c r="C1266" i="17"/>
  <c r="B1266" i="17"/>
  <c r="D1265" i="17"/>
  <c r="C1265" i="17"/>
  <c r="B1265" i="17"/>
  <c r="D1264" i="17"/>
  <c r="C1264" i="17"/>
  <c r="B1264" i="17"/>
  <c r="D1263" i="17"/>
  <c r="C1263" i="17"/>
  <c r="B1263" i="17"/>
  <c r="D1262" i="17"/>
  <c r="C1262" i="17"/>
  <c r="B1262" i="17"/>
  <c r="D1261" i="17"/>
  <c r="C1261" i="17"/>
  <c r="B1261" i="17"/>
  <c r="D1260" i="17"/>
  <c r="C1260" i="17"/>
  <c r="B1260" i="17"/>
  <c r="D1259" i="17"/>
  <c r="C1259" i="17"/>
  <c r="B1259" i="17"/>
  <c r="D1258" i="17"/>
  <c r="C1258" i="17"/>
  <c r="B1258" i="17"/>
  <c r="D1257" i="17"/>
  <c r="C1257" i="17"/>
  <c r="B1257" i="17"/>
  <c r="D1256" i="17"/>
  <c r="C1256" i="17"/>
  <c r="B1256" i="17"/>
  <c r="D1255" i="17"/>
  <c r="C1255" i="17"/>
  <c r="B1255" i="17"/>
  <c r="D1254" i="17"/>
  <c r="C1254" i="17"/>
  <c r="B1254" i="17"/>
  <c r="D1253" i="17"/>
  <c r="C1253" i="17"/>
  <c r="B1253" i="17"/>
  <c r="D1252" i="17"/>
  <c r="C1252" i="17"/>
  <c r="B1252" i="17"/>
  <c r="D1251" i="17"/>
  <c r="C1251" i="17"/>
  <c r="B1251" i="17"/>
  <c r="D1250" i="17"/>
  <c r="C1250" i="17"/>
  <c r="B1250" i="17"/>
  <c r="D1249" i="17"/>
  <c r="C1249" i="17"/>
  <c r="B1249" i="17"/>
  <c r="A712" i="13"/>
  <c r="A713" i="13"/>
  <c r="A714" i="13"/>
  <c r="A715" i="13"/>
  <c r="A716" i="13"/>
  <c r="A717" i="13"/>
  <c r="A718" i="13"/>
  <c r="A719" i="13"/>
  <c r="A720" i="13"/>
  <c r="A721" i="13"/>
  <c r="A722" i="13"/>
  <c r="A723" i="13"/>
  <c r="A724" i="13"/>
  <c r="A725" i="13"/>
  <c r="A726" i="13"/>
  <c r="A727" i="13"/>
  <c r="A728" i="13"/>
  <c r="A729" i="13"/>
  <c r="A730" i="13"/>
  <c r="A731" i="13"/>
  <c r="A711" i="13"/>
  <c r="B49" i="16"/>
  <c r="D49" i="16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K1088" i="14"/>
  <c r="K1089" i="14"/>
  <c r="K1090" i="14"/>
  <c r="K1091" i="14"/>
  <c r="K1092" i="14"/>
  <c r="K1093" i="14"/>
  <c r="K1094" i="14"/>
  <c r="K1095" i="14"/>
  <c r="K1096" i="14"/>
  <c r="K1097" i="14"/>
  <c r="K1098" i="14"/>
  <c r="K1099" i="14"/>
  <c r="K1100" i="14"/>
  <c r="K1101" i="14"/>
  <c r="K1102" i="14"/>
  <c r="K1103" i="14"/>
  <c r="K1104" i="14"/>
  <c r="K1105" i="14"/>
  <c r="K1106" i="14"/>
  <c r="K1107" i="14"/>
  <c r="L1088" i="14"/>
  <c r="L1089" i="14"/>
  <c r="L1090" i="14"/>
  <c r="L1091" i="14"/>
  <c r="L1092" i="14"/>
  <c r="L1093" i="14"/>
  <c r="L1094" i="14"/>
  <c r="L1095" i="14"/>
  <c r="L1096" i="14"/>
  <c r="L1097" i="14"/>
  <c r="L1098" i="14"/>
  <c r="L1099" i="14"/>
  <c r="L1100" i="14"/>
  <c r="L1101" i="14"/>
  <c r="L1102" i="14"/>
  <c r="L1103" i="14"/>
  <c r="L1104" i="14"/>
  <c r="L1105" i="14"/>
  <c r="L1106" i="14"/>
  <c r="L1107" i="14"/>
  <c r="A1087" i="14"/>
  <c r="K1087" i="14"/>
  <c r="L1087" i="14"/>
  <c r="A691" i="13" l="1"/>
  <c r="A692" i="13"/>
  <c r="A693" i="13"/>
  <c r="A694" i="13"/>
  <c r="A695" i="13"/>
  <c r="A696" i="13"/>
  <c r="A697" i="13"/>
  <c r="A698" i="13"/>
  <c r="A699" i="13"/>
  <c r="A700" i="13"/>
  <c r="A701" i="13"/>
  <c r="A702" i="13"/>
  <c r="A703" i="13"/>
  <c r="A704" i="13"/>
  <c r="A705" i="13"/>
  <c r="A706" i="13"/>
  <c r="A707" i="13"/>
  <c r="A708" i="13"/>
  <c r="A709" i="13"/>
  <c r="A710" i="13"/>
  <c r="A690" i="13"/>
  <c r="E2583" i="18"/>
  <c r="E2584" i="18"/>
  <c r="E2585" i="18"/>
  <c r="E2586" i="18"/>
  <c r="E2587" i="18"/>
  <c r="E2588" i="18"/>
  <c r="E2589" i="18"/>
  <c r="E2590" i="18"/>
  <c r="E2591" i="18"/>
  <c r="E2592" i="18"/>
  <c r="E2593" i="18"/>
  <c r="E2594" i="18"/>
  <c r="E2595" i="18"/>
  <c r="E2596" i="18"/>
  <c r="E2597" i="18"/>
  <c r="E2598" i="18"/>
  <c r="E2599" i="18"/>
  <c r="E2600" i="18"/>
  <c r="E2601" i="18"/>
  <c r="E2602" i="18"/>
  <c r="E2603" i="18"/>
  <c r="E2604" i="18"/>
  <c r="E2605" i="18"/>
  <c r="E2606" i="18"/>
  <c r="E2607" i="18"/>
  <c r="E2608" i="18"/>
  <c r="E2609" i="18"/>
  <c r="E2610" i="18"/>
  <c r="E2611" i="18"/>
  <c r="E2612" i="18"/>
  <c r="E2613" i="18"/>
  <c r="E2614" i="18"/>
  <c r="E2615" i="18"/>
  <c r="E2616" i="18"/>
  <c r="E2617" i="18"/>
  <c r="E2618" i="18"/>
  <c r="E2619" i="18"/>
  <c r="E2620" i="18"/>
  <c r="E2621" i="18"/>
  <c r="E2622" i="18"/>
  <c r="E2623" i="18"/>
  <c r="E2624" i="18"/>
  <c r="E2625" i="18"/>
  <c r="E2626" i="18"/>
  <c r="E2627" i="18"/>
  <c r="E2628" i="18"/>
  <c r="E2629" i="18"/>
  <c r="E2630" i="18"/>
  <c r="E2631" i="18"/>
  <c r="E2632" i="18"/>
  <c r="E2633" i="18"/>
  <c r="E2634" i="18"/>
  <c r="E2635" i="18"/>
  <c r="E2636" i="18"/>
  <c r="E2637" i="18"/>
  <c r="E2638" i="18"/>
  <c r="E2639" i="18"/>
  <c r="E2640" i="18"/>
  <c r="E2641" i="18"/>
  <c r="E2642" i="18"/>
  <c r="E2643" i="18"/>
  <c r="E2644" i="18"/>
  <c r="E2645" i="18"/>
  <c r="E2646" i="18"/>
  <c r="E2647" i="18"/>
  <c r="E2648" i="18"/>
  <c r="E2649" i="18"/>
  <c r="E2650" i="18"/>
  <c r="E2651" i="18"/>
  <c r="E2652" i="18"/>
  <c r="E2653" i="18"/>
  <c r="E2654" i="18"/>
  <c r="E2655" i="18"/>
  <c r="E2656" i="18"/>
  <c r="E2657" i="18"/>
  <c r="E2658" i="18"/>
  <c r="E2659" i="18"/>
  <c r="E2660" i="18"/>
  <c r="E2661" i="18"/>
  <c r="E2662" i="18"/>
  <c r="E2663" i="18"/>
  <c r="E2664" i="18"/>
  <c r="E2665" i="18"/>
  <c r="E2666" i="18"/>
  <c r="E2667" i="18"/>
  <c r="E2668" i="18"/>
  <c r="E2669" i="18"/>
  <c r="E2670" i="18"/>
  <c r="E2671" i="18"/>
  <c r="E2672" i="18"/>
  <c r="E2673" i="18"/>
  <c r="E2674" i="18"/>
  <c r="E2675" i="18"/>
  <c r="E2676" i="18"/>
  <c r="E2677" i="18"/>
  <c r="E2678" i="18"/>
  <c r="E2582" i="18"/>
  <c r="D303" i="19"/>
  <c r="C303" i="19"/>
  <c r="B303" i="19"/>
  <c r="D302" i="19"/>
  <c r="C302" i="19"/>
  <c r="B302" i="19"/>
  <c r="D301" i="19"/>
  <c r="C301" i="19"/>
  <c r="B301" i="19"/>
  <c r="D300" i="19"/>
  <c r="C300" i="19"/>
  <c r="B300" i="19"/>
  <c r="D299" i="19"/>
  <c r="C299" i="19"/>
  <c r="B299" i="19"/>
  <c r="D298" i="19"/>
  <c r="C298" i="19"/>
  <c r="B298" i="19"/>
  <c r="D297" i="19"/>
  <c r="C297" i="19"/>
  <c r="B297" i="19"/>
  <c r="D296" i="19"/>
  <c r="C296" i="19"/>
  <c r="B296" i="19"/>
  <c r="D295" i="19"/>
  <c r="C295" i="19"/>
  <c r="B295" i="19"/>
  <c r="D294" i="19"/>
  <c r="C294" i="19"/>
  <c r="B294" i="19"/>
  <c r="D293" i="19"/>
  <c r="C293" i="19"/>
  <c r="B293" i="19"/>
  <c r="D292" i="19"/>
  <c r="C292" i="19"/>
  <c r="B292" i="19"/>
  <c r="D291" i="19"/>
  <c r="C291" i="19"/>
  <c r="B291" i="19"/>
  <c r="D290" i="19"/>
  <c r="C290" i="19"/>
  <c r="B290" i="19"/>
  <c r="D289" i="19"/>
  <c r="C289" i="19"/>
  <c r="B289" i="19"/>
  <c r="D288" i="19"/>
  <c r="C288" i="19"/>
  <c r="B288" i="19"/>
  <c r="D287" i="19"/>
  <c r="C287" i="19"/>
  <c r="B287" i="19"/>
  <c r="D286" i="19"/>
  <c r="C286" i="19"/>
  <c r="B286" i="19"/>
  <c r="D285" i="19"/>
  <c r="C285" i="19"/>
  <c r="B285" i="19"/>
  <c r="D284" i="19"/>
  <c r="C284" i="19"/>
  <c r="B284" i="19"/>
  <c r="D283" i="19"/>
  <c r="C283" i="19"/>
  <c r="B283" i="19"/>
  <c r="D282" i="19"/>
  <c r="C282" i="19"/>
  <c r="B282" i="19"/>
  <c r="D281" i="19"/>
  <c r="C281" i="19"/>
  <c r="B281" i="19"/>
  <c r="D280" i="19"/>
  <c r="C280" i="19"/>
  <c r="B280" i="19"/>
  <c r="D279" i="19"/>
  <c r="C279" i="19"/>
  <c r="B279" i="19"/>
  <c r="D278" i="19"/>
  <c r="C278" i="19"/>
  <c r="B278" i="19"/>
  <c r="D277" i="19"/>
  <c r="C277" i="19"/>
  <c r="B277" i="19"/>
  <c r="D276" i="19"/>
  <c r="C276" i="19"/>
  <c r="B276" i="19"/>
  <c r="D275" i="19"/>
  <c r="C275" i="19"/>
  <c r="B275" i="19"/>
  <c r="D274" i="19"/>
  <c r="C274" i="19"/>
  <c r="B274" i="19"/>
  <c r="D273" i="19"/>
  <c r="C273" i="19"/>
  <c r="B273" i="19"/>
  <c r="D272" i="19"/>
  <c r="C272" i="19"/>
  <c r="B272" i="19"/>
  <c r="D271" i="19"/>
  <c r="C271" i="19"/>
  <c r="B271" i="19"/>
  <c r="D270" i="19"/>
  <c r="C270" i="19"/>
  <c r="B270" i="19"/>
  <c r="D269" i="19"/>
  <c r="C269" i="19"/>
  <c r="B269" i="19"/>
  <c r="D268" i="19"/>
  <c r="C268" i="19"/>
  <c r="B268" i="19"/>
  <c r="D267" i="19"/>
  <c r="C267" i="19"/>
  <c r="B267" i="19"/>
  <c r="D266" i="19"/>
  <c r="C266" i="19"/>
  <c r="B266" i="19"/>
  <c r="D265" i="19"/>
  <c r="C265" i="19"/>
  <c r="B265" i="19"/>
  <c r="D264" i="19"/>
  <c r="C264" i="19"/>
  <c r="B264" i="19"/>
  <c r="D263" i="19"/>
  <c r="C263" i="19"/>
  <c r="B263" i="19"/>
  <c r="D262" i="19"/>
  <c r="C262" i="19"/>
  <c r="B262" i="19"/>
  <c r="D261" i="19"/>
  <c r="C261" i="19"/>
  <c r="B261" i="19"/>
  <c r="D260" i="19"/>
  <c r="C260" i="19"/>
  <c r="B260" i="19"/>
  <c r="D259" i="19"/>
  <c r="C259" i="19"/>
  <c r="B259" i="19"/>
  <c r="D258" i="19"/>
  <c r="C258" i="19"/>
  <c r="B258" i="19"/>
  <c r="D257" i="19"/>
  <c r="C257" i="19"/>
  <c r="B257" i="19"/>
  <c r="D256" i="19"/>
  <c r="C256" i="19"/>
  <c r="B256" i="19"/>
  <c r="D255" i="19"/>
  <c r="C255" i="19"/>
  <c r="B255" i="19"/>
  <c r="D254" i="19"/>
  <c r="C254" i="19"/>
  <c r="B254" i="19"/>
  <c r="D253" i="19"/>
  <c r="C253" i="19"/>
  <c r="B253" i="19"/>
  <c r="D252" i="19"/>
  <c r="C252" i="19"/>
  <c r="B252" i="19"/>
  <c r="D251" i="19"/>
  <c r="C251" i="19"/>
  <c r="B251" i="19"/>
  <c r="D250" i="19"/>
  <c r="C250" i="19"/>
  <c r="B250" i="19"/>
  <c r="D249" i="19"/>
  <c r="C249" i="19"/>
  <c r="B249" i="19"/>
  <c r="D248" i="19"/>
  <c r="C248" i="19"/>
  <c r="B248" i="19"/>
  <c r="D247" i="19"/>
  <c r="C247" i="19"/>
  <c r="B247" i="19"/>
  <c r="D246" i="19"/>
  <c r="C246" i="19"/>
  <c r="B246" i="19"/>
  <c r="D245" i="19"/>
  <c r="C245" i="19"/>
  <c r="B245" i="19"/>
  <c r="D244" i="19"/>
  <c r="C244" i="19"/>
  <c r="B244" i="19"/>
  <c r="D243" i="19"/>
  <c r="C243" i="19"/>
  <c r="B243" i="19"/>
  <c r="D242" i="19"/>
  <c r="C242" i="19"/>
  <c r="B242" i="19"/>
  <c r="D241" i="19"/>
  <c r="C241" i="19"/>
  <c r="B241" i="19"/>
  <c r="D240" i="19"/>
  <c r="C240" i="19"/>
  <c r="B240" i="19"/>
  <c r="D239" i="19"/>
  <c r="C239" i="19"/>
  <c r="B239" i="19"/>
  <c r="D238" i="19"/>
  <c r="C238" i="19"/>
  <c r="B238" i="19"/>
  <c r="D237" i="19"/>
  <c r="C237" i="19"/>
  <c r="B237" i="19"/>
  <c r="D236" i="19"/>
  <c r="C236" i="19"/>
  <c r="B236" i="19"/>
  <c r="D235" i="19"/>
  <c r="C235" i="19"/>
  <c r="B235" i="19"/>
  <c r="D234" i="19"/>
  <c r="C234" i="19"/>
  <c r="B234" i="19"/>
  <c r="D233" i="19"/>
  <c r="C233" i="19"/>
  <c r="B233" i="19"/>
  <c r="D232" i="19"/>
  <c r="C232" i="19"/>
  <c r="B232" i="19"/>
  <c r="D231" i="19"/>
  <c r="C231" i="19"/>
  <c r="B231" i="19"/>
  <c r="D230" i="19"/>
  <c r="C230" i="19"/>
  <c r="B230" i="19"/>
  <c r="D229" i="19"/>
  <c r="C229" i="19"/>
  <c r="B229" i="19"/>
  <c r="D228" i="19"/>
  <c r="C228" i="19"/>
  <c r="B228" i="19"/>
  <c r="D227" i="19"/>
  <c r="C227" i="19"/>
  <c r="B227" i="19"/>
  <c r="D226" i="19"/>
  <c r="C226" i="19"/>
  <c r="B226" i="19"/>
  <c r="D225" i="19"/>
  <c r="C225" i="19"/>
  <c r="B225" i="19"/>
  <c r="D224" i="19"/>
  <c r="C224" i="19"/>
  <c r="B224" i="19"/>
  <c r="D223" i="19"/>
  <c r="C223" i="19"/>
  <c r="B223" i="19"/>
  <c r="D222" i="19"/>
  <c r="C222" i="19"/>
  <c r="B222" i="19"/>
  <c r="D221" i="19"/>
  <c r="C221" i="19"/>
  <c r="B221" i="19"/>
  <c r="D220" i="19"/>
  <c r="C220" i="19"/>
  <c r="B220" i="19"/>
  <c r="D219" i="19"/>
  <c r="C219" i="19"/>
  <c r="B219" i="19"/>
  <c r="D218" i="19"/>
  <c r="C218" i="19"/>
  <c r="B218" i="19"/>
  <c r="D217" i="19"/>
  <c r="C217" i="19"/>
  <c r="B217" i="19"/>
  <c r="D216" i="19"/>
  <c r="C216" i="19"/>
  <c r="B216" i="19"/>
  <c r="D215" i="19"/>
  <c r="C215" i="19"/>
  <c r="B215" i="19"/>
  <c r="D214" i="19"/>
  <c r="C214" i="19"/>
  <c r="B214" i="19"/>
  <c r="D213" i="19"/>
  <c r="C213" i="19"/>
  <c r="B213" i="19"/>
  <c r="D212" i="19"/>
  <c r="C212" i="19"/>
  <c r="B212" i="19"/>
  <c r="D211" i="19"/>
  <c r="C211" i="19"/>
  <c r="B211" i="19"/>
  <c r="D210" i="19"/>
  <c r="C210" i="19"/>
  <c r="B210" i="19"/>
  <c r="D209" i="19"/>
  <c r="C209" i="19"/>
  <c r="B209" i="19"/>
  <c r="D208" i="19"/>
  <c r="C208" i="19"/>
  <c r="B208" i="19"/>
  <c r="D207" i="19"/>
  <c r="C207" i="19"/>
  <c r="B207" i="19"/>
  <c r="D206" i="19"/>
  <c r="C206" i="19"/>
  <c r="B206" i="19"/>
  <c r="D205" i="19"/>
  <c r="C205" i="19"/>
  <c r="B205" i="19"/>
  <c r="D204" i="19"/>
  <c r="C204" i="19"/>
  <c r="B204" i="19"/>
  <c r="D203" i="19"/>
  <c r="C203" i="19"/>
  <c r="B203" i="19"/>
  <c r="D202" i="19"/>
  <c r="C202" i="19"/>
  <c r="B202" i="19"/>
  <c r="D201" i="19"/>
  <c r="C201" i="19"/>
  <c r="B201" i="19"/>
  <c r="D200" i="19"/>
  <c r="C200" i="19"/>
  <c r="B200" i="19"/>
  <c r="D199" i="19"/>
  <c r="C199" i="19"/>
  <c r="B199" i="19"/>
  <c r="D198" i="19"/>
  <c r="C198" i="19"/>
  <c r="B198" i="19"/>
  <c r="D197" i="19"/>
  <c r="C197" i="19"/>
  <c r="B197" i="19"/>
  <c r="D196" i="19"/>
  <c r="C196" i="19"/>
  <c r="B196" i="19"/>
  <c r="D195" i="19"/>
  <c r="C195" i="19"/>
  <c r="B195" i="19"/>
  <c r="D194" i="19"/>
  <c r="C194" i="19"/>
  <c r="B194" i="19"/>
  <c r="D193" i="19"/>
  <c r="C193" i="19"/>
  <c r="B193" i="19"/>
  <c r="D192" i="19"/>
  <c r="C192" i="19"/>
  <c r="B192" i="19"/>
  <c r="D191" i="19"/>
  <c r="C191" i="19"/>
  <c r="B191" i="19"/>
  <c r="D190" i="19"/>
  <c r="C190" i="19"/>
  <c r="B190" i="19"/>
  <c r="D189" i="19"/>
  <c r="C189" i="19"/>
  <c r="B189" i="19"/>
  <c r="D188" i="19"/>
  <c r="C188" i="19"/>
  <c r="B188" i="19"/>
  <c r="D187" i="19"/>
  <c r="C187" i="19"/>
  <c r="B187" i="19"/>
  <c r="D186" i="19"/>
  <c r="C186" i="19"/>
  <c r="B186" i="19"/>
  <c r="D185" i="19"/>
  <c r="C185" i="19"/>
  <c r="B185" i="19"/>
  <c r="D184" i="19"/>
  <c r="C184" i="19"/>
  <c r="B184" i="19"/>
  <c r="D183" i="19"/>
  <c r="C183" i="19"/>
  <c r="B183" i="19"/>
  <c r="D182" i="19"/>
  <c r="C182" i="19"/>
  <c r="B182" i="19"/>
  <c r="D181" i="19"/>
  <c r="C181" i="19"/>
  <c r="B181" i="19"/>
  <c r="D180" i="19"/>
  <c r="C180" i="19"/>
  <c r="B180" i="19"/>
  <c r="D179" i="19"/>
  <c r="C179" i="19"/>
  <c r="B179" i="19"/>
  <c r="D178" i="19"/>
  <c r="C178" i="19"/>
  <c r="B178" i="19"/>
  <c r="D177" i="19"/>
  <c r="C177" i="19"/>
  <c r="B177" i="19"/>
  <c r="D176" i="19"/>
  <c r="C176" i="19"/>
  <c r="B176" i="19"/>
  <c r="D175" i="19"/>
  <c r="C175" i="19"/>
  <c r="B175" i="19"/>
  <c r="D174" i="19"/>
  <c r="C174" i="19"/>
  <c r="B174" i="19"/>
  <c r="D173" i="19"/>
  <c r="C173" i="19"/>
  <c r="B173" i="19"/>
  <c r="D172" i="19"/>
  <c r="C172" i="19"/>
  <c r="B172" i="19"/>
  <c r="D171" i="19"/>
  <c r="C171" i="19"/>
  <c r="B171" i="19"/>
  <c r="D170" i="19"/>
  <c r="C170" i="19"/>
  <c r="B170" i="19"/>
  <c r="D169" i="19"/>
  <c r="C169" i="19"/>
  <c r="B169" i="19"/>
  <c r="D168" i="19"/>
  <c r="C168" i="19"/>
  <c r="B168" i="19"/>
  <c r="D167" i="19"/>
  <c r="C167" i="19"/>
  <c r="B167" i="19"/>
  <c r="D166" i="19"/>
  <c r="C166" i="19"/>
  <c r="B166" i="19"/>
  <c r="D165" i="19"/>
  <c r="C165" i="19"/>
  <c r="B165" i="19"/>
  <c r="D164" i="19"/>
  <c r="C164" i="19"/>
  <c r="B164" i="19"/>
  <c r="D163" i="19"/>
  <c r="C163" i="19"/>
  <c r="B163" i="19"/>
  <c r="D162" i="19"/>
  <c r="C162" i="19"/>
  <c r="B162" i="19"/>
  <c r="D161" i="19"/>
  <c r="C161" i="19"/>
  <c r="B161" i="19"/>
  <c r="D160" i="19"/>
  <c r="C160" i="19"/>
  <c r="B160" i="19"/>
  <c r="D159" i="19"/>
  <c r="C159" i="19"/>
  <c r="B159" i="19"/>
  <c r="D158" i="19"/>
  <c r="C158" i="19"/>
  <c r="B158" i="19"/>
  <c r="D157" i="19"/>
  <c r="C157" i="19"/>
  <c r="B157" i="19"/>
  <c r="D156" i="19"/>
  <c r="C156" i="19"/>
  <c r="B156" i="19"/>
  <c r="D155" i="19"/>
  <c r="C155" i="19"/>
  <c r="B155" i="19"/>
  <c r="D154" i="19"/>
  <c r="C154" i="19"/>
  <c r="B154" i="19"/>
  <c r="D153" i="19"/>
  <c r="C153" i="19"/>
  <c r="B153" i="19"/>
  <c r="D152" i="19"/>
  <c r="C152" i="19"/>
  <c r="B152" i="19"/>
  <c r="D151" i="19"/>
  <c r="C151" i="19"/>
  <c r="B151" i="19"/>
  <c r="D150" i="19"/>
  <c r="C150" i="19"/>
  <c r="B150" i="19"/>
  <c r="D149" i="19"/>
  <c r="C149" i="19"/>
  <c r="B149" i="19"/>
  <c r="D148" i="19"/>
  <c r="C148" i="19"/>
  <c r="B148" i="19"/>
  <c r="D147" i="19"/>
  <c r="C147" i="19"/>
  <c r="B147" i="19"/>
  <c r="D146" i="19"/>
  <c r="C146" i="19"/>
  <c r="B146" i="19"/>
  <c r="D145" i="19"/>
  <c r="C145" i="19"/>
  <c r="B145" i="19"/>
  <c r="D144" i="19"/>
  <c r="C144" i="19"/>
  <c r="B144" i="19"/>
  <c r="D143" i="19"/>
  <c r="C143" i="19"/>
  <c r="B143" i="19"/>
  <c r="D142" i="19"/>
  <c r="C142" i="19"/>
  <c r="B142" i="19"/>
  <c r="D141" i="19"/>
  <c r="C141" i="19"/>
  <c r="B141" i="19"/>
  <c r="D140" i="19"/>
  <c r="C140" i="19"/>
  <c r="B140" i="19"/>
  <c r="D139" i="19"/>
  <c r="C139" i="19"/>
  <c r="B139" i="19"/>
  <c r="D138" i="19"/>
  <c r="C138" i="19"/>
  <c r="B138" i="19"/>
  <c r="D137" i="19"/>
  <c r="C137" i="19"/>
  <c r="B137" i="19"/>
  <c r="D136" i="19"/>
  <c r="C136" i="19"/>
  <c r="B136" i="19"/>
  <c r="D135" i="19"/>
  <c r="C135" i="19"/>
  <c r="B135" i="19"/>
  <c r="D134" i="19"/>
  <c r="C134" i="19"/>
  <c r="B134" i="19"/>
  <c r="D133" i="19"/>
  <c r="C133" i="19"/>
  <c r="B133" i="19"/>
  <c r="D132" i="19"/>
  <c r="C132" i="19"/>
  <c r="B132" i="19"/>
  <c r="D131" i="19"/>
  <c r="C131" i="19"/>
  <c r="B131" i="19"/>
  <c r="D130" i="19"/>
  <c r="C130" i="19"/>
  <c r="B130" i="19"/>
  <c r="D129" i="19"/>
  <c r="C129" i="19"/>
  <c r="B129" i="19"/>
  <c r="D128" i="19"/>
  <c r="C128" i="19"/>
  <c r="B128" i="19"/>
  <c r="D127" i="19"/>
  <c r="C127" i="19"/>
  <c r="B127" i="19"/>
  <c r="D126" i="19"/>
  <c r="C126" i="19"/>
  <c r="B126" i="19"/>
  <c r="D125" i="19"/>
  <c r="C125" i="19"/>
  <c r="B125" i="19"/>
  <c r="D124" i="19"/>
  <c r="C124" i="19"/>
  <c r="B124" i="19"/>
  <c r="D123" i="19"/>
  <c r="C123" i="19"/>
  <c r="B123" i="19"/>
  <c r="D122" i="19"/>
  <c r="C122" i="19"/>
  <c r="B122" i="19"/>
  <c r="D121" i="19"/>
  <c r="C121" i="19"/>
  <c r="B121" i="19"/>
  <c r="D120" i="19"/>
  <c r="C120" i="19"/>
  <c r="B120" i="19"/>
  <c r="D119" i="19"/>
  <c r="C119" i="19"/>
  <c r="B119" i="19"/>
  <c r="D118" i="19"/>
  <c r="C118" i="19"/>
  <c r="B118" i="19"/>
  <c r="D117" i="19"/>
  <c r="C117" i="19"/>
  <c r="B117" i="19"/>
  <c r="D116" i="19"/>
  <c r="C116" i="19"/>
  <c r="B116" i="19"/>
  <c r="D115" i="19"/>
  <c r="C115" i="19"/>
  <c r="B115" i="19"/>
  <c r="D114" i="19"/>
  <c r="C114" i="19"/>
  <c r="B114" i="19"/>
  <c r="D113" i="19"/>
  <c r="C113" i="19"/>
  <c r="B113" i="19"/>
  <c r="D112" i="19"/>
  <c r="C112" i="19"/>
  <c r="B112" i="19"/>
  <c r="D111" i="19"/>
  <c r="C111" i="19"/>
  <c r="B111" i="19"/>
  <c r="D110" i="19"/>
  <c r="C110" i="19"/>
  <c r="B110" i="19"/>
  <c r="D109" i="19"/>
  <c r="C109" i="19"/>
  <c r="B109" i="19"/>
  <c r="D108" i="19"/>
  <c r="C108" i="19"/>
  <c r="B108" i="19"/>
  <c r="D107" i="19"/>
  <c r="C107" i="19"/>
  <c r="B107" i="19"/>
  <c r="D106" i="19"/>
  <c r="C106" i="19"/>
  <c r="B106" i="19"/>
  <c r="D105" i="19"/>
  <c r="C105" i="19"/>
  <c r="B105" i="19"/>
  <c r="D104" i="19"/>
  <c r="C104" i="19"/>
  <c r="B104" i="19"/>
  <c r="D103" i="19"/>
  <c r="C103" i="19"/>
  <c r="B103" i="19"/>
  <c r="D102" i="19"/>
  <c r="C102" i="19"/>
  <c r="B102" i="19"/>
  <c r="D101" i="19"/>
  <c r="C101" i="19"/>
  <c r="B101" i="19"/>
  <c r="D100" i="19"/>
  <c r="C100" i="19"/>
  <c r="B100" i="19"/>
  <c r="D99" i="19"/>
  <c r="C99" i="19"/>
  <c r="B99" i="19"/>
  <c r="D98" i="19"/>
  <c r="C98" i="19"/>
  <c r="B98" i="19"/>
  <c r="D97" i="19"/>
  <c r="C97" i="19"/>
  <c r="B97" i="19"/>
  <c r="D96" i="19"/>
  <c r="C96" i="19"/>
  <c r="B96" i="19"/>
  <c r="D95" i="19"/>
  <c r="C95" i="19"/>
  <c r="B95" i="19"/>
  <c r="D94" i="19"/>
  <c r="C94" i="19"/>
  <c r="B94" i="19"/>
  <c r="D93" i="19"/>
  <c r="C93" i="19"/>
  <c r="B93" i="19"/>
  <c r="D92" i="19"/>
  <c r="C92" i="19"/>
  <c r="B92" i="19"/>
  <c r="D91" i="19"/>
  <c r="C91" i="19"/>
  <c r="B91" i="19"/>
  <c r="D90" i="19"/>
  <c r="C90" i="19"/>
  <c r="B90" i="19"/>
  <c r="D89" i="19"/>
  <c r="C89" i="19"/>
  <c r="B89" i="19"/>
  <c r="D88" i="19"/>
  <c r="C88" i="19"/>
  <c r="B88" i="19"/>
  <c r="D87" i="19"/>
  <c r="C87" i="19"/>
  <c r="B87" i="19"/>
  <c r="D86" i="19"/>
  <c r="C86" i="19"/>
  <c r="B86" i="19"/>
  <c r="D85" i="19"/>
  <c r="C85" i="19"/>
  <c r="B85" i="19"/>
  <c r="D84" i="19"/>
  <c r="C84" i="19"/>
  <c r="B84" i="19"/>
  <c r="D83" i="19"/>
  <c r="C83" i="19"/>
  <c r="B83" i="19"/>
  <c r="D82" i="19"/>
  <c r="C82" i="19"/>
  <c r="B82" i="19"/>
  <c r="D81" i="19"/>
  <c r="C81" i="19"/>
  <c r="B81" i="19"/>
  <c r="D80" i="19"/>
  <c r="C80" i="19"/>
  <c r="B80" i="19"/>
  <c r="D79" i="19"/>
  <c r="C79" i="19"/>
  <c r="B79" i="19"/>
  <c r="D78" i="19"/>
  <c r="C78" i="19"/>
  <c r="B78" i="19"/>
  <c r="D77" i="19"/>
  <c r="C77" i="19"/>
  <c r="B77" i="19"/>
  <c r="D76" i="19"/>
  <c r="C76" i="19"/>
  <c r="B76" i="19"/>
  <c r="D75" i="19"/>
  <c r="C75" i="19"/>
  <c r="B75" i="19"/>
  <c r="D74" i="19"/>
  <c r="C74" i="19"/>
  <c r="B74" i="19"/>
  <c r="D73" i="19"/>
  <c r="C73" i="19"/>
  <c r="B73" i="19"/>
  <c r="D72" i="19"/>
  <c r="C72" i="19"/>
  <c r="B72" i="19"/>
  <c r="D71" i="19"/>
  <c r="C71" i="19"/>
  <c r="B71" i="19"/>
  <c r="D70" i="19"/>
  <c r="C70" i="19"/>
  <c r="B70" i="19"/>
  <c r="D69" i="19"/>
  <c r="C69" i="19"/>
  <c r="B69" i="19"/>
  <c r="D68" i="19"/>
  <c r="C68" i="19"/>
  <c r="B68" i="19"/>
  <c r="D67" i="19"/>
  <c r="C67" i="19"/>
  <c r="B67" i="19"/>
  <c r="D66" i="19"/>
  <c r="C66" i="19"/>
  <c r="B66" i="19"/>
  <c r="D65" i="19"/>
  <c r="C65" i="19"/>
  <c r="B65" i="19"/>
  <c r="D64" i="19"/>
  <c r="C64" i="19"/>
  <c r="B64" i="19"/>
  <c r="D63" i="19"/>
  <c r="C63" i="19"/>
  <c r="B63" i="19"/>
  <c r="D62" i="19"/>
  <c r="C62" i="19"/>
  <c r="B62" i="19"/>
  <c r="D61" i="19"/>
  <c r="C61" i="19"/>
  <c r="B61" i="19"/>
  <c r="D60" i="19"/>
  <c r="C60" i="19"/>
  <c r="B60" i="19"/>
  <c r="D59" i="19"/>
  <c r="C59" i="19"/>
  <c r="B59" i="19"/>
  <c r="D58" i="19"/>
  <c r="C58" i="19"/>
  <c r="B58" i="19"/>
  <c r="D57" i="19"/>
  <c r="C57" i="19"/>
  <c r="B57" i="19"/>
  <c r="D56" i="19"/>
  <c r="C56" i="19"/>
  <c r="B56" i="19"/>
  <c r="D55" i="19"/>
  <c r="C55" i="19"/>
  <c r="B55" i="19"/>
  <c r="D54" i="19"/>
  <c r="C54" i="19"/>
  <c r="B54" i="19"/>
  <c r="D53" i="19"/>
  <c r="C53" i="19"/>
  <c r="B53" i="19"/>
  <c r="D52" i="19"/>
  <c r="C52" i="19"/>
  <c r="B52" i="19"/>
  <c r="D51" i="19"/>
  <c r="C51" i="19"/>
  <c r="B51" i="19"/>
  <c r="D50" i="19"/>
  <c r="C50" i="19"/>
  <c r="B50" i="19"/>
  <c r="D49" i="19"/>
  <c r="C49" i="19"/>
  <c r="B49" i="19"/>
  <c r="D48" i="19"/>
  <c r="C48" i="19"/>
  <c r="B48" i="19"/>
  <c r="D47" i="19"/>
  <c r="C47" i="19"/>
  <c r="B47" i="19"/>
  <c r="D46" i="19"/>
  <c r="C46" i="19"/>
  <c r="B46" i="19"/>
  <c r="D45" i="19"/>
  <c r="C45" i="19"/>
  <c r="B45" i="19"/>
  <c r="D44" i="19"/>
  <c r="C44" i="19"/>
  <c r="B44" i="19"/>
  <c r="D43" i="19"/>
  <c r="C43" i="19"/>
  <c r="B43" i="19"/>
  <c r="D42" i="19"/>
  <c r="C42" i="19"/>
  <c r="B42" i="19"/>
  <c r="D41" i="19"/>
  <c r="C41" i="19"/>
  <c r="B41" i="19"/>
  <c r="D40" i="19"/>
  <c r="C40" i="19"/>
  <c r="B40" i="19"/>
  <c r="D39" i="19"/>
  <c r="C39" i="19"/>
  <c r="B39" i="19"/>
  <c r="D38" i="19"/>
  <c r="C38" i="19"/>
  <c r="B38" i="19"/>
  <c r="D37" i="19"/>
  <c r="C37" i="19"/>
  <c r="B37" i="19"/>
  <c r="D36" i="19"/>
  <c r="C36" i="19"/>
  <c r="B36" i="19"/>
  <c r="D35" i="19"/>
  <c r="C35" i="19"/>
  <c r="B35" i="19"/>
  <c r="D34" i="19"/>
  <c r="C34" i="19"/>
  <c r="B34" i="19"/>
  <c r="D33" i="19"/>
  <c r="C33" i="19"/>
  <c r="B33" i="19"/>
  <c r="D32" i="19"/>
  <c r="C32" i="19"/>
  <c r="B32" i="19"/>
  <c r="D31" i="19"/>
  <c r="C31" i="19"/>
  <c r="B31" i="19"/>
  <c r="D30" i="19"/>
  <c r="C30" i="19"/>
  <c r="B30" i="19"/>
  <c r="D29" i="19"/>
  <c r="C29" i="19"/>
  <c r="B29" i="19"/>
  <c r="D28" i="19"/>
  <c r="C28" i="19"/>
  <c r="B28" i="19"/>
  <c r="D27" i="19"/>
  <c r="C27" i="19"/>
  <c r="B27" i="19"/>
  <c r="D26" i="19"/>
  <c r="C26" i="19"/>
  <c r="B26" i="19"/>
  <c r="D25" i="19"/>
  <c r="C25" i="19"/>
  <c r="B25" i="19"/>
  <c r="D24" i="19"/>
  <c r="C24" i="19"/>
  <c r="B24" i="19"/>
  <c r="D23" i="19"/>
  <c r="C23" i="19"/>
  <c r="B23" i="19"/>
  <c r="D22" i="19"/>
  <c r="C22" i="19"/>
  <c r="B22" i="19"/>
  <c r="D21" i="19"/>
  <c r="C21" i="19"/>
  <c r="B21" i="19"/>
  <c r="D20" i="19"/>
  <c r="C20" i="19"/>
  <c r="B20" i="19"/>
  <c r="D19" i="19"/>
  <c r="C19" i="19"/>
  <c r="B19" i="19"/>
  <c r="D18" i="19"/>
  <c r="C18" i="19"/>
  <c r="B18" i="19"/>
  <c r="D17" i="19"/>
  <c r="C17" i="19"/>
  <c r="B17" i="19"/>
  <c r="D16" i="19"/>
  <c r="C16" i="19"/>
  <c r="B16" i="19"/>
  <c r="D15" i="19"/>
  <c r="C15" i="19"/>
  <c r="B15" i="19"/>
  <c r="D1248" i="17"/>
  <c r="C1248" i="17"/>
  <c r="B1248" i="17"/>
  <c r="D1247" i="17"/>
  <c r="C1247" i="17"/>
  <c r="B1247" i="17"/>
  <c r="D1246" i="17"/>
  <c r="C1246" i="17"/>
  <c r="B1246" i="17"/>
  <c r="D1245" i="17"/>
  <c r="C1245" i="17"/>
  <c r="B1245" i="17"/>
  <c r="D1244" i="17"/>
  <c r="C1244" i="17"/>
  <c r="B1244" i="17"/>
  <c r="D1243" i="17"/>
  <c r="C1243" i="17"/>
  <c r="B1243" i="17"/>
  <c r="D1242" i="17"/>
  <c r="C1242" i="17"/>
  <c r="B1242" i="17"/>
  <c r="D1241" i="17"/>
  <c r="C1241" i="17"/>
  <c r="B1241" i="17"/>
  <c r="D1240" i="17"/>
  <c r="C1240" i="17"/>
  <c r="B1240" i="17"/>
  <c r="D1239" i="17"/>
  <c r="C1239" i="17"/>
  <c r="B1239" i="17"/>
  <c r="D1238" i="17"/>
  <c r="C1238" i="17"/>
  <c r="B1238" i="17"/>
  <c r="D1237" i="17"/>
  <c r="C1237" i="17"/>
  <c r="B1237" i="17"/>
  <c r="D1236" i="17"/>
  <c r="C1236" i="17"/>
  <c r="B1236" i="17"/>
  <c r="D1235" i="17"/>
  <c r="C1235" i="17"/>
  <c r="B1235" i="17"/>
  <c r="D1234" i="17"/>
  <c r="C1234" i="17"/>
  <c r="B1234" i="17"/>
  <c r="D1233" i="17"/>
  <c r="C1233" i="17"/>
  <c r="B1233" i="17"/>
  <c r="D1232" i="17"/>
  <c r="C1232" i="17"/>
  <c r="B1232" i="17"/>
  <c r="D1231" i="17"/>
  <c r="C1231" i="17"/>
  <c r="B1231" i="17"/>
  <c r="D1230" i="17"/>
  <c r="C1230" i="17"/>
  <c r="B1230" i="17"/>
  <c r="D1229" i="17"/>
  <c r="C1229" i="17"/>
  <c r="B1229" i="17"/>
  <c r="D1228" i="17"/>
  <c r="C1228" i="17"/>
  <c r="B1228" i="17"/>
  <c r="D1227" i="17"/>
  <c r="C1227" i="17"/>
  <c r="B1227" i="17"/>
  <c r="D1226" i="17"/>
  <c r="C1226" i="17"/>
  <c r="B1226" i="17"/>
  <c r="D1225" i="17"/>
  <c r="C1225" i="17"/>
  <c r="B1225" i="17"/>
  <c r="D1224" i="17"/>
  <c r="C1224" i="17"/>
  <c r="B1224" i="17"/>
  <c r="D1223" i="17"/>
  <c r="C1223" i="17"/>
  <c r="B1223" i="17"/>
  <c r="D1222" i="17"/>
  <c r="C1222" i="17"/>
  <c r="B1222" i="17"/>
  <c r="D1221" i="17"/>
  <c r="C1221" i="17"/>
  <c r="B1221" i="17"/>
  <c r="D1220" i="17"/>
  <c r="C1220" i="17"/>
  <c r="B1220" i="17"/>
  <c r="D1219" i="17"/>
  <c r="C1219" i="17"/>
  <c r="B1219" i="17"/>
  <c r="D1218" i="17"/>
  <c r="C1218" i="17"/>
  <c r="B1218" i="17"/>
  <c r="D1217" i="17"/>
  <c r="C1217" i="17"/>
  <c r="B1217" i="17"/>
  <c r="D1216" i="17"/>
  <c r="C1216" i="17"/>
  <c r="B1216" i="17"/>
  <c r="D1215" i="17"/>
  <c r="C1215" i="17"/>
  <c r="B1215" i="17"/>
  <c r="D1214" i="17"/>
  <c r="C1214" i="17"/>
  <c r="B1214" i="17"/>
  <c r="D1213" i="17"/>
  <c r="C1213" i="17"/>
  <c r="B1213" i="17"/>
  <c r="D1212" i="17"/>
  <c r="C1212" i="17"/>
  <c r="B1212" i="17"/>
  <c r="D1211" i="17"/>
  <c r="C1211" i="17"/>
  <c r="B1211" i="17"/>
  <c r="D1210" i="17"/>
  <c r="C1210" i="17"/>
  <c r="B1210" i="17"/>
  <c r="D1209" i="17"/>
  <c r="C1209" i="17"/>
  <c r="B1209" i="17"/>
  <c r="D1208" i="17"/>
  <c r="C1208" i="17"/>
  <c r="B1208" i="17"/>
  <c r="B48" i="16"/>
  <c r="D48" i="16"/>
  <c r="K1075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K1067" i="14"/>
  <c r="K1068" i="14"/>
  <c r="K1069" i="14"/>
  <c r="K1070" i="14"/>
  <c r="K1071" i="14"/>
  <c r="K1072" i="14"/>
  <c r="K1073" i="14"/>
  <c r="K1074" i="14"/>
  <c r="K1076" i="14"/>
  <c r="K1077" i="14"/>
  <c r="K1078" i="14"/>
  <c r="K1079" i="14"/>
  <c r="K1080" i="14"/>
  <c r="K1081" i="14"/>
  <c r="K1082" i="14"/>
  <c r="K1083" i="14"/>
  <c r="K1084" i="14"/>
  <c r="K1085" i="14"/>
  <c r="K1086" i="14"/>
  <c r="L1067" i="14"/>
  <c r="L1068" i="14"/>
  <c r="L1069" i="14"/>
  <c r="L1070" i="14"/>
  <c r="L1071" i="14"/>
  <c r="L1072" i="14"/>
  <c r="L1073" i="14"/>
  <c r="L1074" i="14"/>
  <c r="L1075" i="14"/>
  <c r="L1076" i="14"/>
  <c r="L1077" i="14"/>
  <c r="L1078" i="14"/>
  <c r="L1079" i="14"/>
  <c r="L1080" i="14"/>
  <c r="L1081" i="14"/>
  <c r="L1082" i="14"/>
  <c r="L1083" i="14"/>
  <c r="L1084" i="14"/>
  <c r="L1085" i="14"/>
  <c r="L1086" i="14"/>
  <c r="A1066" i="14"/>
  <c r="K1066" i="14"/>
  <c r="L1066" i="14"/>
  <c r="E2" i="18" l="1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89" i="18"/>
  <c r="E90" i="18"/>
  <c r="E91" i="18"/>
  <c r="E92" i="18"/>
  <c r="E93" i="18"/>
  <c r="E94" i="18"/>
  <c r="E95" i="18"/>
  <c r="E96" i="18"/>
  <c r="E97" i="18"/>
  <c r="E98" i="18"/>
  <c r="E99" i="18"/>
  <c r="E100" i="18"/>
  <c r="E101" i="18"/>
  <c r="E102" i="18"/>
  <c r="E103" i="18"/>
  <c r="E104" i="18"/>
  <c r="E105" i="18"/>
  <c r="E106" i="18"/>
  <c r="E107" i="18"/>
  <c r="E108" i="18"/>
  <c r="E109" i="18"/>
  <c r="E110" i="18"/>
  <c r="E111" i="18"/>
  <c r="E112" i="18"/>
  <c r="E113" i="18"/>
  <c r="E114" i="18"/>
  <c r="E115" i="18"/>
  <c r="E116" i="18"/>
  <c r="E117" i="18"/>
  <c r="E118" i="18"/>
  <c r="E119" i="18"/>
  <c r="E120" i="18"/>
  <c r="E121" i="18"/>
  <c r="E122" i="18"/>
  <c r="E123" i="18"/>
  <c r="E124" i="18"/>
  <c r="E125" i="18"/>
  <c r="E126" i="18"/>
  <c r="E127" i="18"/>
  <c r="E128" i="18"/>
  <c r="E129" i="18"/>
  <c r="E130" i="18"/>
  <c r="E131" i="18"/>
  <c r="E132" i="18"/>
  <c r="E133" i="18"/>
  <c r="E134" i="18"/>
  <c r="E135" i="18"/>
  <c r="E136" i="18"/>
  <c r="E137" i="18"/>
  <c r="E138" i="18"/>
  <c r="E139" i="18"/>
  <c r="E140" i="18"/>
  <c r="E141" i="18"/>
  <c r="E142" i="18"/>
  <c r="E143" i="18"/>
  <c r="E144" i="18"/>
  <c r="E145" i="18"/>
  <c r="E146" i="18"/>
  <c r="E147" i="18"/>
  <c r="E148" i="18"/>
  <c r="E149" i="18"/>
  <c r="E150" i="18"/>
  <c r="E151" i="18"/>
  <c r="E152" i="18"/>
  <c r="E153" i="18"/>
  <c r="E154" i="18"/>
  <c r="E155" i="18"/>
  <c r="E156" i="18"/>
  <c r="E157" i="18"/>
  <c r="E158" i="18"/>
  <c r="E159" i="18"/>
  <c r="E160" i="18"/>
  <c r="E161" i="18"/>
  <c r="E162" i="18"/>
  <c r="E163" i="18"/>
  <c r="E164" i="18"/>
  <c r="E165" i="18"/>
  <c r="E166" i="18"/>
  <c r="E167" i="18"/>
  <c r="E168" i="18"/>
  <c r="E169" i="18"/>
  <c r="E170" i="18"/>
  <c r="E171" i="18"/>
  <c r="E172" i="18"/>
  <c r="E173" i="18"/>
  <c r="E174" i="18"/>
  <c r="E175" i="18"/>
  <c r="E176" i="18"/>
  <c r="E177" i="18"/>
  <c r="E178" i="18"/>
  <c r="E179" i="18"/>
  <c r="E180" i="18"/>
  <c r="E181" i="18"/>
  <c r="E182" i="18"/>
  <c r="E183" i="18"/>
  <c r="E184" i="18"/>
  <c r="E185" i="18"/>
  <c r="E186" i="18"/>
  <c r="E187" i="18"/>
  <c r="E188" i="18"/>
  <c r="E189" i="18"/>
  <c r="E190" i="18"/>
  <c r="E191" i="18"/>
  <c r="E192" i="18"/>
  <c r="E193" i="18"/>
  <c r="E194" i="18"/>
  <c r="E195" i="18"/>
  <c r="E196" i="18"/>
  <c r="E197" i="18"/>
  <c r="E198" i="18"/>
  <c r="E199" i="18"/>
  <c r="E200" i="18"/>
  <c r="E201" i="18"/>
  <c r="E202" i="18"/>
  <c r="E203" i="18"/>
  <c r="E204" i="18"/>
  <c r="E205" i="18"/>
  <c r="E206" i="18"/>
  <c r="E207" i="18"/>
  <c r="E208" i="18"/>
  <c r="E209" i="18"/>
  <c r="E210" i="18"/>
  <c r="E211" i="18"/>
  <c r="E212" i="18"/>
  <c r="E213" i="18"/>
  <c r="E214" i="18"/>
  <c r="E215" i="18"/>
  <c r="E216" i="18"/>
  <c r="E217" i="18"/>
  <c r="E218" i="18"/>
  <c r="E219" i="18"/>
  <c r="E220" i="18"/>
  <c r="E221" i="18"/>
  <c r="E222" i="18"/>
  <c r="E223" i="18"/>
  <c r="E224" i="18"/>
  <c r="E225" i="18"/>
  <c r="E226" i="18"/>
  <c r="E227" i="18"/>
  <c r="E228" i="18"/>
  <c r="E229" i="18"/>
  <c r="E230" i="18"/>
  <c r="E231" i="18"/>
  <c r="E232" i="18"/>
  <c r="E233" i="18"/>
  <c r="E234" i="18"/>
  <c r="E235" i="18"/>
  <c r="E236" i="18"/>
  <c r="E237" i="18"/>
  <c r="E238" i="18"/>
  <c r="E239" i="18"/>
  <c r="E240" i="18"/>
  <c r="E241" i="18"/>
  <c r="E242" i="18"/>
  <c r="E243" i="18"/>
  <c r="E244" i="18"/>
  <c r="E245" i="18"/>
  <c r="E246" i="18"/>
  <c r="E247" i="18"/>
  <c r="E248" i="18"/>
  <c r="E249" i="18"/>
  <c r="E250" i="18"/>
  <c r="E251" i="18"/>
  <c r="E252" i="18"/>
  <c r="E253" i="18"/>
  <c r="E254" i="18"/>
  <c r="E255" i="18"/>
  <c r="E256" i="18"/>
  <c r="E257" i="18"/>
  <c r="E258" i="18"/>
  <c r="E259" i="18"/>
  <c r="E260" i="18"/>
  <c r="E261" i="18"/>
  <c r="E262" i="18"/>
  <c r="E263" i="18"/>
  <c r="E264" i="18"/>
  <c r="E265" i="18"/>
  <c r="E266" i="18"/>
  <c r="E267" i="18"/>
  <c r="E268" i="18"/>
  <c r="E269" i="18"/>
  <c r="E270" i="18"/>
  <c r="E271" i="18"/>
  <c r="E272" i="18"/>
  <c r="E273" i="18"/>
  <c r="E274" i="18"/>
  <c r="E275" i="18"/>
  <c r="E276" i="18"/>
  <c r="E277" i="18"/>
  <c r="E278" i="18"/>
  <c r="E279" i="18"/>
  <c r="E280" i="18"/>
  <c r="E281" i="18"/>
  <c r="E282" i="18"/>
  <c r="E283" i="18"/>
  <c r="E284" i="18"/>
  <c r="E285" i="18"/>
  <c r="E286" i="18"/>
  <c r="E287" i="18"/>
  <c r="E288" i="18"/>
  <c r="E289" i="18"/>
  <c r="E290" i="18"/>
  <c r="E291" i="18"/>
  <c r="E292" i="18"/>
  <c r="E293" i="18"/>
  <c r="E294" i="18"/>
  <c r="E295" i="18"/>
  <c r="E296" i="18"/>
  <c r="E297" i="18"/>
  <c r="E298" i="18"/>
  <c r="E299" i="18"/>
  <c r="E300" i="18"/>
  <c r="E301" i="18"/>
  <c r="E302" i="18"/>
  <c r="E303" i="18"/>
  <c r="E304" i="18"/>
  <c r="E305" i="18"/>
  <c r="E306" i="18"/>
  <c r="E307" i="18"/>
  <c r="E308" i="18"/>
  <c r="E309" i="18"/>
  <c r="E310" i="18"/>
  <c r="E311" i="18"/>
  <c r="E312" i="18"/>
  <c r="E313" i="18"/>
  <c r="E314" i="18"/>
  <c r="E315" i="18"/>
  <c r="E316" i="18"/>
  <c r="E317" i="18"/>
  <c r="E318" i="18"/>
  <c r="E319" i="18"/>
  <c r="E320" i="18"/>
  <c r="E321" i="18"/>
  <c r="E322" i="18"/>
  <c r="E323" i="18"/>
  <c r="E324" i="18"/>
  <c r="E325" i="18"/>
  <c r="E326" i="18"/>
  <c r="E327" i="18"/>
  <c r="E328" i="18"/>
  <c r="E329" i="18"/>
  <c r="E330" i="18"/>
  <c r="E331" i="18"/>
  <c r="E332" i="18"/>
  <c r="E333" i="18"/>
  <c r="E334" i="18"/>
  <c r="E335" i="18"/>
  <c r="E336" i="18"/>
  <c r="E337" i="18"/>
  <c r="E338" i="18"/>
  <c r="E339" i="18"/>
  <c r="E340" i="18"/>
  <c r="E341" i="18"/>
  <c r="E342" i="18"/>
  <c r="E343" i="18"/>
  <c r="E344" i="18"/>
  <c r="E345" i="18"/>
  <c r="E346" i="18"/>
  <c r="E347" i="18"/>
  <c r="E348" i="18"/>
  <c r="E349" i="18"/>
  <c r="E350" i="18"/>
  <c r="E351" i="18"/>
  <c r="E352" i="18"/>
  <c r="E353" i="18"/>
  <c r="E354" i="18"/>
  <c r="E355" i="18"/>
  <c r="E356" i="18"/>
  <c r="E357" i="18"/>
  <c r="E358" i="18"/>
  <c r="E359" i="18"/>
  <c r="E360" i="18"/>
  <c r="E361" i="18"/>
  <c r="E362" i="18"/>
  <c r="E363" i="18"/>
  <c r="E364" i="18"/>
  <c r="E365" i="18"/>
  <c r="E366" i="18"/>
  <c r="E367" i="18"/>
  <c r="E368" i="18"/>
  <c r="E369" i="18"/>
  <c r="E370" i="18"/>
  <c r="E371" i="18"/>
  <c r="E372" i="18"/>
  <c r="E373" i="18"/>
  <c r="E374" i="18"/>
  <c r="E375" i="18"/>
  <c r="E376" i="18"/>
  <c r="E377" i="18"/>
  <c r="E378" i="18"/>
  <c r="E379" i="18"/>
  <c r="E380" i="18"/>
  <c r="E381" i="18"/>
  <c r="E382" i="18"/>
  <c r="E383" i="18"/>
  <c r="E384" i="18"/>
  <c r="E385" i="18"/>
  <c r="E386" i="18"/>
  <c r="E387" i="18"/>
  <c r="E388" i="18"/>
  <c r="E389" i="18"/>
  <c r="E390" i="18"/>
  <c r="E391" i="18"/>
  <c r="E392" i="18"/>
  <c r="E393" i="18"/>
  <c r="E394" i="18"/>
  <c r="E395" i="18"/>
  <c r="E396" i="18"/>
  <c r="E397" i="18"/>
  <c r="E398" i="18"/>
  <c r="E399" i="18"/>
  <c r="E400" i="18"/>
  <c r="E401" i="18"/>
  <c r="E402" i="18"/>
  <c r="E403" i="18"/>
  <c r="E404" i="18"/>
  <c r="E405" i="18"/>
  <c r="E406" i="18"/>
  <c r="E407" i="18"/>
  <c r="E408" i="18"/>
  <c r="E409" i="18"/>
  <c r="E410" i="18"/>
  <c r="E411" i="18"/>
  <c r="E412" i="18"/>
  <c r="E413" i="18"/>
  <c r="E414" i="18"/>
  <c r="E415" i="18"/>
  <c r="E416" i="18"/>
  <c r="E417" i="18"/>
  <c r="E418" i="18"/>
  <c r="E419" i="18"/>
  <c r="E420" i="18"/>
  <c r="E421" i="18"/>
  <c r="E422" i="18"/>
  <c r="E423" i="18"/>
  <c r="E424" i="18"/>
  <c r="E425" i="18"/>
  <c r="E426" i="18"/>
  <c r="E427" i="18"/>
  <c r="E428" i="18"/>
  <c r="E429" i="18"/>
  <c r="E430" i="18"/>
  <c r="E431" i="18"/>
  <c r="E432" i="18"/>
  <c r="E433" i="18"/>
  <c r="E434" i="18"/>
  <c r="E435" i="18"/>
  <c r="E436" i="18"/>
  <c r="E437" i="18"/>
  <c r="E438" i="18"/>
  <c r="E439" i="18"/>
  <c r="E440" i="18"/>
  <c r="E441" i="18"/>
  <c r="E442" i="18"/>
  <c r="E443" i="18"/>
  <c r="E444" i="18"/>
  <c r="E445" i="18"/>
  <c r="E446" i="18"/>
  <c r="E447" i="18"/>
  <c r="E448" i="18"/>
  <c r="E449" i="18"/>
  <c r="E450" i="18"/>
  <c r="E451" i="18"/>
  <c r="E452" i="18"/>
  <c r="E453" i="18"/>
  <c r="E454" i="18"/>
  <c r="E455" i="18"/>
  <c r="E456" i="18"/>
  <c r="E457" i="18"/>
  <c r="E458" i="18"/>
  <c r="E459" i="18"/>
  <c r="E460" i="18"/>
  <c r="E461" i="18"/>
  <c r="E462" i="18"/>
  <c r="E463" i="18"/>
  <c r="E464" i="18"/>
  <c r="E465" i="18"/>
  <c r="E466" i="18"/>
  <c r="E467" i="18"/>
  <c r="E468" i="18"/>
  <c r="E469" i="18"/>
  <c r="E470" i="18"/>
  <c r="E471" i="18"/>
  <c r="E472" i="18"/>
  <c r="E473" i="18"/>
  <c r="E474" i="18"/>
  <c r="E475" i="18"/>
  <c r="E476" i="18"/>
  <c r="E477" i="18"/>
  <c r="E478" i="18"/>
  <c r="E479" i="18"/>
  <c r="E480" i="18"/>
  <c r="E481" i="18"/>
  <c r="E482" i="18"/>
  <c r="E483" i="18"/>
  <c r="E484" i="18"/>
  <c r="E485" i="18"/>
  <c r="E486" i="18"/>
  <c r="E487" i="18"/>
  <c r="E488" i="18"/>
  <c r="E489" i="18"/>
  <c r="E490" i="18"/>
  <c r="E491" i="18"/>
  <c r="E492" i="18"/>
  <c r="E493" i="18"/>
  <c r="E494" i="18"/>
  <c r="E495" i="18"/>
  <c r="E496" i="18"/>
  <c r="E497" i="18"/>
  <c r="E498" i="18"/>
  <c r="E499" i="18"/>
  <c r="E500" i="18"/>
  <c r="E501" i="18"/>
  <c r="E502" i="18"/>
  <c r="E503" i="18"/>
  <c r="E504" i="18"/>
  <c r="E505" i="18"/>
  <c r="E506" i="18"/>
  <c r="E507" i="18"/>
  <c r="E508" i="18"/>
  <c r="E509" i="18"/>
  <c r="E510" i="18"/>
  <c r="E511" i="18"/>
  <c r="E512" i="18"/>
  <c r="E513" i="18"/>
  <c r="E514" i="18"/>
  <c r="E515" i="18"/>
  <c r="E516" i="18"/>
  <c r="E517" i="18"/>
  <c r="E518" i="18"/>
  <c r="E519" i="18"/>
  <c r="E520" i="18"/>
  <c r="E521" i="18"/>
  <c r="E522" i="18"/>
  <c r="E523" i="18"/>
  <c r="E524" i="18"/>
  <c r="E525" i="18"/>
  <c r="E526" i="18"/>
  <c r="E527" i="18"/>
  <c r="E528" i="18"/>
  <c r="E529" i="18"/>
  <c r="E530" i="18"/>
  <c r="E531" i="18"/>
  <c r="E532" i="18"/>
  <c r="E533" i="18"/>
  <c r="E534" i="18"/>
  <c r="E535" i="18"/>
  <c r="E536" i="18"/>
  <c r="E537" i="18"/>
  <c r="E538" i="18"/>
  <c r="E539" i="18"/>
  <c r="E540" i="18"/>
  <c r="E541" i="18"/>
  <c r="E542" i="18"/>
  <c r="E543" i="18"/>
  <c r="E544" i="18"/>
  <c r="E545" i="18"/>
  <c r="E546" i="18"/>
  <c r="E547" i="18"/>
  <c r="E548" i="18"/>
  <c r="E549" i="18"/>
  <c r="E550" i="18"/>
  <c r="E551" i="18"/>
  <c r="E552" i="18"/>
  <c r="E553" i="18"/>
  <c r="E554" i="18"/>
  <c r="E555" i="18"/>
  <c r="E556" i="18"/>
  <c r="E557" i="18"/>
  <c r="E558" i="18"/>
  <c r="E559" i="18"/>
  <c r="E560" i="18"/>
  <c r="E561" i="18"/>
  <c r="E562" i="18"/>
  <c r="E563" i="18"/>
  <c r="E564" i="18"/>
  <c r="E565" i="18"/>
  <c r="E566" i="18"/>
  <c r="E567" i="18"/>
  <c r="E568" i="18"/>
  <c r="E569" i="18"/>
  <c r="E570" i="18"/>
  <c r="E571" i="18"/>
  <c r="E572" i="18"/>
  <c r="E573" i="18"/>
  <c r="E574" i="18"/>
  <c r="E575" i="18"/>
  <c r="E576" i="18"/>
  <c r="E577" i="18"/>
  <c r="E578" i="18"/>
  <c r="E579" i="18"/>
  <c r="E580" i="18"/>
  <c r="E581" i="18"/>
  <c r="E582" i="18"/>
  <c r="E583" i="18"/>
  <c r="E584" i="18"/>
  <c r="E585" i="18"/>
  <c r="E586" i="18"/>
  <c r="E587" i="18"/>
  <c r="E588" i="18"/>
  <c r="E589" i="18"/>
  <c r="E590" i="18"/>
  <c r="E591" i="18"/>
  <c r="E592" i="18"/>
  <c r="E593" i="18"/>
  <c r="E594" i="18"/>
  <c r="E595" i="18"/>
  <c r="E596" i="18"/>
  <c r="E597" i="18"/>
  <c r="E598" i="18"/>
  <c r="E599" i="18"/>
  <c r="E600" i="18"/>
  <c r="E601" i="18"/>
  <c r="E602" i="18"/>
  <c r="E603" i="18"/>
  <c r="E604" i="18"/>
  <c r="E605" i="18"/>
  <c r="E606" i="18"/>
  <c r="E607" i="18"/>
  <c r="E608" i="18"/>
  <c r="E609" i="18"/>
  <c r="E610" i="18"/>
  <c r="E611" i="18"/>
  <c r="E612" i="18"/>
  <c r="E613" i="18"/>
  <c r="E614" i="18"/>
  <c r="E615" i="18"/>
  <c r="E616" i="18"/>
  <c r="E617" i="18"/>
  <c r="E618" i="18"/>
  <c r="E619" i="18"/>
  <c r="E620" i="18"/>
  <c r="E621" i="18"/>
  <c r="E622" i="18"/>
  <c r="E623" i="18"/>
  <c r="E624" i="18"/>
  <c r="E625" i="18"/>
  <c r="E626" i="18"/>
  <c r="E627" i="18"/>
  <c r="E628" i="18"/>
  <c r="E629" i="18"/>
  <c r="E630" i="18"/>
  <c r="E631" i="18"/>
  <c r="E632" i="18"/>
  <c r="E633" i="18"/>
  <c r="E634" i="18"/>
  <c r="E635" i="18"/>
  <c r="E636" i="18"/>
  <c r="E637" i="18"/>
  <c r="E638" i="18"/>
  <c r="E639" i="18"/>
  <c r="E640" i="18"/>
  <c r="E641" i="18"/>
  <c r="E642" i="18"/>
  <c r="E643" i="18"/>
  <c r="E644" i="18"/>
  <c r="E645" i="18"/>
  <c r="E646" i="18"/>
  <c r="E647" i="18"/>
  <c r="E648" i="18"/>
  <c r="E649" i="18"/>
  <c r="E650" i="18"/>
  <c r="E651" i="18"/>
  <c r="E652" i="18"/>
  <c r="E653" i="18"/>
  <c r="E654" i="18"/>
  <c r="E655" i="18"/>
  <c r="E656" i="18"/>
  <c r="E657" i="18"/>
  <c r="E658" i="18"/>
  <c r="E659" i="18"/>
  <c r="E660" i="18"/>
  <c r="E661" i="18"/>
  <c r="E662" i="18"/>
  <c r="E663" i="18"/>
  <c r="E664" i="18"/>
  <c r="E665" i="18"/>
  <c r="E666" i="18"/>
  <c r="E667" i="18"/>
  <c r="E668" i="18"/>
  <c r="E669" i="18"/>
  <c r="E670" i="18"/>
  <c r="E671" i="18"/>
  <c r="E672" i="18"/>
  <c r="E673" i="18"/>
  <c r="E674" i="18"/>
  <c r="E675" i="18"/>
  <c r="E676" i="18"/>
  <c r="E677" i="18"/>
  <c r="E678" i="18"/>
  <c r="E679" i="18"/>
  <c r="E680" i="18"/>
  <c r="E681" i="18"/>
  <c r="E682" i="18"/>
  <c r="E683" i="18"/>
  <c r="E684" i="18"/>
  <c r="E685" i="18"/>
  <c r="E686" i="18"/>
  <c r="E687" i="18"/>
  <c r="E688" i="18"/>
  <c r="E689" i="18"/>
  <c r="E690" i="18"/>
  <c r="E691" i="18"/>
  <c r="E692" i="18"/>
  <c r="E693" i="18"/>
  <c r="E694" i="18"/>
  <c r="E695" i="18"/>
  <c r="E696" i="18"/>
  <c r="E697" i="18"/>
  <c r="E698" i="18"/>
  <c r="E699" i="18"/>
  <c r="E700" i="18"/>
  <c r="E701" i="18"/>
  <c r="E702" i="18"/>
  <c r="E703" i="18"/>
  <c r="E704" i="18"/>
  <c r="E705" i="18"/>
  <c r="E706" i="18"/>
  <c r="E707" i="18"/>
  <c r="E708" i="18"/>
  <c r="E709" i="18"/>
  <c r="E710" i="18"/>
  <c r="E711" i="18"/>
  <c r="E712" i="18"/>
  <c r="E713" i="18"/>
  <c r="E714" i="18"/>
  <c r="E715" i="18"/>
  <c r="E716" i="18"/>
  <c r="E717" i="18"/>
  <c r="E718" i="18"/>
  <c r="E719" i="18"/>
  <c r="E720" i="18"/>
  <c r="E721" i="18"/>
  <c r="E722" i="18"/>
  <c r="E723" i="18"/>
  <c r="E724" i="18"/>
  <c r="E725" i="18"/>
  <c r="E726" i="18"/>
  <c r="E727" i="18"/>
  <c r="E728" i="18"/>
  <c r="E729" i="18"/>
  <c r="E730" i="18"/>
  <c r="E731" i="18"/>
  <c r="E732" i="18"/>
  <c r="E733" i="18"/>
  <c r="E734" i="18"/>
  <c r="E735" i="18"/>
  <c r="E736" i="18"/>
  <c r="E737" i="18"/>
  <c r="E738" i="18"/>
  <c r="E739" i="18"/>
  <c r="E740" i="18"/>
  <c r="E741" i="18"/>
  <c r="E742" i="18"/>
  <c r="E743" i="18"/>
  <c r="E744" i="18"/>
  <c r="E745" i="18"/>
  <c r="E746" i="18"/>
  <c r="E747" i="18"/>
  <c r="E748" i="18"/>
  <c r="E749" i="18"/>
  <c r="E750" i="18"/>
  <c r="E751" i="18"/>
  <c r="E752" i="18"/>
  <c r="E753" i="18"/>
  <c r="E754" i="18"/>
  <c r="E755" i="18"/>
  <c r="E756" i="18"/>
  <c r="E757" i="18"/>
  <c r="E758" i="18"/>
  <c r="E759" i="18"/>
  <c r="E760" i="18"/>
  <c r="E761" i="18"/>
  <c r="E762" i="18"/>
  <c r="E763" i="18"/>
  <c r="E764" i="18"/>
  <c r="E765" i="18"/>
  <c r="E766" i="18"/>
  <c r="E767" i="18"/>
  <c r="E768" i="18"/>
  <c r="E769" i="18"/>
  <c r="E770" i="18"/>
  <c r="E771" i="18"/>
  <c r="E772" i="18"/>
  <c r="E773" i="18"/>
  <c r="E774" i="18"/>
  <c r="E775" i="18"/>
  <c r="E776" i="18"/>
  <c r="E777" i="18"/>
  <c r="E778" i="18"/>
  <c r="E779" i="18"/>
  <c r="E780" i="18"/>
  <c r="E781" i="18"/>
  <c r="E782" i="18"/>
  <c r="E783" i="18"/>
  <c r="E784" i="18"/>
  <c r="E785" i="18"/>
  <c r="E786" i="18"/>
  <c r="E787" i="18"/>
  <c r="E788" i="18"/>
  <c r="E789" i="18"/>
  <c r="E790" i="18"/>
  <c r="E791" i="18"/>
  <c r="E792" i="18"/>
  <c r="E793" i="18"/>
  <c r="E794" i="18"/>
  <c r="E795" i="18"/>
  <c r="E796" i="18"/>
  <c r="E797" i="18"/>
  <c r="E798" i="18"/>
  <c r="E799" i="18"/>
  <c r="E800" i="18"/>
  <c r="E801" i="18"/>
  <c r="E802" i="18"/>
  <c r="E803" i="18"/>
  <c r="E804" i="18"/>
  <c r="E805" i="18"/>
  <c r="E806" i="18"/>
  <c r="E807" i="18"/>
  <c r="E808" i="18"/>
  <c r="E809" i="18"/>
  <c r="E810" i="18"/>
  <c r="E811" i="18"/>
  <c r="E812" i="18"/>
  <c r="E813" i="18"/>
  <c r="E814" i="18"/>
  <c r="E815" i="18"/>
  <c r="E816" i="18"/>
  <c r="E817" i="18"/>
  <c r="E818" i="18"/>
  <c r="E819" i="18"/>
  <c r="E820" i="18"/>
  <c r="E821" i="18"/>
  <c r="E822" i="18"/>
  <c r="E823" i="18"/>
  <c r="E824" i="18"/>
  <c r="E825" i="18"/>
  <c r="E826" i="18"/>
  <c r="E827" i="18"/>
  <c r="E828" i="18"/>
  <c r="E829" i="18"/>
  <c r="E830" i="18"/>
  <c r="E831" i="18"/>
  <c r="E832" i="18"/>
  <c r="E833" i="18"/>
  <c r="E834" i="18"/>
  <c r="E835" i="18"/>
  <c r="E836" i="18"/>
  <c r="E837" i="18"/>
  <c r="E838" i="18"/>
  <c r="E839" i="18"/>
  <c r="E840" i="18"/>
  <c r="E841" i="18"/>
  <c r="E842" i="18"/>
  <c r="E843" i="18"/>
  <c r="E844" i="18"/>
  <c r="E845" i="18"/>
  <c r="E846" i="18"/>
  <c r="E847" i="18"/>
  <c r="E848" i="18"/>
  <c r="E849" i="18"/>
  <c r="E850" i="18"/>
  <c r="E851" i="18"/>
  <c r="E852" i="18"/>
  <c r="E853" i="18"/>
  <c r="E854" i="18"/>
  <c r="E855" i="18"/>
  <c r="E856" i="18"/>
  <c r="E857" i="18"/>
  <c r="E858" i="18"/>
  <c r="E859" i="18"/>
  <c r="E860" i="18"/>
  <c r="E861" i="18"/>
  <c r="E862" i="18"/>
  <c r="E863" i="18"/>
  <c r="E864" i="18"/>
  <c r="E865" i="18"/>
  <c r="E866" i="18"/>
  <c r="E867" i="18"/>
  <c r="E868" i="18"/>
  <c r="E869" i="18"/>
  <c r="E870" i="18"/>
  <c r="E871" i="18"/>
  <c r="E872" i="18"/>
  <c r="E873" i="18"/>
  <c r="E874" i="18"/>
  <c r="E875" i="18"/>
  <c r="E876" i="18"/>
  <c r="E877" i="18"/>
  <c r="E878" i="18"/>
  <c r="E879" i="18"/>
  <c r="E880" i="18"/>
  <c r="E881" i="18"/>
  <c r="E882" i="18"/>
  <c r="E883" i="18"/>
  <c r="E884" i="18"/>
  <c r="E885" i="18"/>
  <c r="E886" i="18"/>
  <c r="E887" i="18"/>
  <c r="E888" i="18"/>
  <c r="E889" i="18"/>
  <c r="E890" i="18"/>
  <c r="E891" i="18"/>
  <c r="E892" i="18"/>
  <c r="E893" i="18"/>
  <c r="E894" i="18"/>
  <c r="E895" i="18"/>
  <c r="E896" i="18"/>
  <c r="E897" i="18"/>
  <c r="E898" i="18"/>
  <c r="E899" i="18"/>
  <c r="E900" i="18"/>
  <c r="E901" i="18"/>
  <c r="E902" i="18"/>
  <c r="E903" i="18"/>
  <c r="E904" i="18"/>
  <c r="E905" i="18"/>
  <c r="E906" i="18"/>
  <c r="E907" i="18"/>
  <c r="E908" i="18"/>
  <c r="E909" i="18"/>
  <c r="E910" i="18"/>
  <c r="E911" i="18"/>
  <c r="E912" i="18"/>
  <c r="E913" i="18"/>
  <c r="E914" i="18"/>
  <c r="E915" i="18"/>
  <c r="E916" i="18"/>
  <c r="E917" i="18"/>
  <c r="E918" i="18"/>
  <c r="E919" i="18"/>
  <c r="E920" i="18"/>
  <c r="E921" i="18"/>
  <c r="E922" i="18"/>
  <c r="E923" i="18"/>
  <c r="E924" i="18"/>
  <c r="E925" i="18"/>
  <c r="E926" i="18"/>
  <c r="E927" i="18"/>
  <c r="E928" i="18"/>
  <c r="E929" i="18"/>
  <c r="E930" i="18"/>
  <c r="E931" i="18"/>
  <c r="E932" i="18"/>
  <c r="E933" i="18"/>
  <c r="E934" i="18"/>
  <c r="E935" i="18"/>
  <c r="E936" i="18"/>
  <c r="E937" i="18"/>
  <c r="E938" i="18"/>
  <c r="E939" i="18"/>
  <c r="E940" i="18"/>
  <c r="E941" i="18"/>
  <c r="E942" i="18"/>
  <c r="E943" i="18"/>
  <c r="E944" i="18"/>
  <c r="E945" i="18"/>
  <c r="E946" i="18"/>
  <c r="E947" i="18"/>
  <c r="E948" i="18"/>
  <c r="E949" i="18"/>
  <c r="E950" i="18"/>
  <c r="E951" i="18"/>
  <c r="E952" i="18"/>
  <c r="E953" i="18"/>
  <c r="E954" i="18"/>
  <c r="E955" i="18"/>
  <c r="E956" i="18"/>
  <c r="E957" i="18"/>
  <c r="E958" i="18"/>
  <c r="E959" i="18"/>
  <c r="E960" i="18"/>
  <c r="E961" i="18"/>
  <c r="E962" i="18"/>
  <c r="E963" i="18"/>
  <c r="E964" i="18"/>
  <c r="E965" i="18"/>
  <c r="E966" i="18"/>
  <c r="E967" i="18"/>
  <c r="E968" i="18"/>
  <c r="E969" i="18"/>
  <c r="E970" i="18"/>
  <c r="E971" i="18"/>
  <c r="E972" i="18"/>
  <c r="E973" i="18"/>
  <c r="E974" i="18"/>
  <c r="E975" i="18"/>
  <c r="E976" i="18"/>
  <c r="E977" i="18"/>
  <c r="E978" i="18"/>
  <c r="E979" i="18"/>
  <c r="E980" i="18"/>
  <c r="E981" i="18"/>
  <c r="E982" i="18"/>
  <c r="E983" i="18"/>
  <c r="E984" i="18"/>
  <c r="E985" i="18"/>
  <c r="E986" i="18"/>
  <c r="E987" i="18"/>
  <c r="E988" i="18"/>
  <c r="E989" i="18"/>
  <c r="E990" i="18"/>
  <c r="E991" i="18"/>
  <c r="E992" i="18"/>
  <c r="E993" i="18"/>
  <c r="E994" i="18"/>
  <c r="E995" i="18"/>
  <c r="E996" i="18"/>
  <c r="E997" i="18"/>
  <c r="E998" i="18"/>
  <c r="E999" i="18"/>
  <c r="E1000" i="18"/>
  <c r="E1001" i="18"/>
  <c r="E1002" i="18"/>
  <c r="E1003" i="18"/>
  <c r="E1004" i="18"/>
  <c r="E1005" i="18"/>
  <c r="E1006" i="18"/>
  <c r="E1007" i="18"/>
  <c r="E1008" i="18"/>
  <c r="E1009" i="18"/>
  <c r="E1010" i="18"/>
  <c r="E1011" i="18"/>
  <c r="E1012" i="18"/>
  <c r="E1013" i="18"/>
  <c r="E1014" i="18"/>
  <c r="E1015" i="18"/>
  <c r="E1016" i="18"/>
  <c r="E1017" i="18"/>
  <c r="E1018" i="18"/>
  <c r="E1019" i="18"/>
  <c r="E1020" i="18"/>
  <c r="E1021" i="18"/>
  <c r="E1022" i="18"/>
  <c r="E1023" i="18"/>
  <c r="E1024" i="18"/>
  <c r="E1025" i="18"/>
  <c r="E1026" i="18"/>
  <c r="E1027" i="18"/>
  <c r="E1028" i="18"/>
  <c r="E1029" i="18"/>
  <c r="E1030" i="18"/>
  <c r="E1031" i="18"/>
  <c r="E1032" i="18"/>
  <c r="E1033" i="18"/>
  <c r="E1034" i="18"/>
  <c r="E1035" i="18"/>
  <c r="E1036" i="18"/>
  <c r="E1037" i="18"/>
  <c r="E1038" i="18"/>
  <c r="E1039" i="18"/>
  <c r="E1040" i="18"/>
  <c r="E1041" i="18"/>
  <c r="E1042" i="18"/>
  <c r="E1043" i="18"/>
  <c r="E1044" i="18"/>
  <c r="E1045" i="18"/>
  <c r="E1046" i="18"/>
  <c r="E1047" i="18"/>
  <c r="E1048" i="18"/>
  <c r="E1049" i="18"/>
  <c r="E1050" i="18"/>
  <c r="E1051" i="18"/>
  <c r="E1052" i="18"/>
  <c r="E1053" i="18"/>
  <c r="E1054" i="18"/>
  <c r="E1055" i="18"/>
  <c r="E1056" i="18"/>
  <c r="E1057" i="18"/>
  <c r="E1058" i="18"/>
  <c r="E1059" i="18"/>
  <c r="E1060" i="18"/>
  <c r="E1061" i="18"/>
  <c r="E1062" i="18"/>
  <c r="E1063" i="18"/>
  <c r="E1064" i="18"/>
  <c r="E1065" i="18"/>
  <c r="E1066" i="18"/>
  <c r="E1067" i="18"/>
  <c r="E1068" i="18"/>
  <c r="E1069" i="18"/>
  <c r="E1070" i="18"/>
  <c r="E1071" i="18"/>
  <c r="E1072" i="18"/>
  <c r="E1073" i="18"/>
  <c r="E1074" i="18"/>
  <c r="E1075" i="18"/>
  <c r="E1076" i="18"/>
  <c r="E1077" i="18"/>
  <c r="E1078" i="18"/>
  <c r="E1079" i="18"/>
  <c r="E1080" i="18"/>
  <c r="E1081" i="18"/>
  <c r="E1082" i="18"/>
  <c r="E1083" i="18"/>
  <c r="E1084" i="18"/>
  <c r="E1085" i="18"/>
  <c r="E1086" i="18"/>
  <c r="E1087" i="18"/>
  <c r="E1088" i="18"/>
  <c r="E1089" i="18"/>
  <c r="E1090" i="18"/>
  <c r="E1091" i="18"/>
  <c r="E1092" i="18"/>
  <c r="E1093" i="18"/>
  <c r="E1094" i="18"/>
  <c r="E1095" i="18"/>
  <c r="E1096" i="18"/>
  <c r="E1097" i="18"/>
  <c r="E1098" i="18"/>
  <c r="E1099" i="18"/>
  <c r="E1100" i="18"/>
  <c r="E1101" i="18"/>
  <c r="E1102" i="18"/>
  <c r="E1103" i="18"/>
  <c r="E1104" i="18"/>
  <c r="E1105" i="18"/>
  <c r="E1106" i="18"/>
  <c r="E1107" i="18"/>
  <c r="E1108" i="18"/>
  <c r="E1109" i="18"/>
  <c r="E1110" i="18"/>
  <c r="E1111" i="18"/>
  <c r="E1112" i="18"/>
  <c r="E1113" i="18"/>
  <c r="E1114" i="18"/>
  <c r="E1115" i="18"/>
  <c r="E1116" i="18"/>
  <c r="E1117" i="18"/>
  <c r="E1118" i="18"/>
  <c r="E1119" i="18"/>
  <c r="E1120" i="18"/>
  <c r="E1121" i="18"/>
  <c r="E1122" i="18"/>
  <c r="E1123" i="18"/>
  <c r="E1124" i="18"/>
  <c r="E1125" i="18"/>
  <c r="E1126" i="18"/>
  <c r="E1127" i="18"/>
  <c r="E1128" i="18"/>
  <c r="E1129" i="18"/>
  <c r="E1130" i="18"/>
  <c r="E1131" i="18"/>
  <c r="E1132" i="18"/>
  <c r="E1133" i="18"/>
  <c r="E1134" i="18"/>
  <c r="E1135" i="18"/>
  <c r="E1136" i="18"/>
  <c r="E1137" i="18"/>
  <c r="E1138" i="18"/>
  <c r="E1139" i="18"/>
  <c r="E1140" i="18"/>
  <c r="E1141" i="18"/>
  <c r="E1142" i="18"/>
  <c r="E1143" i="18"/>
  <c r="E1144" i="18"/>
  <c r="E1145" i="18"/>
  <c r="E1146" i="18"/>
  <c r="E1147" i="18"/>
  <c r="E1148" i="18"/>
  <c r="E1149" i="18"/>
  <c r="E1150" i="18"/>
  <c r="E1151" i="18"/>
  <c r="E1152" i="18"/>
  <c r="E1153" i="18"/>
  <c r="E1154" i="18"/>
  <c r="E1155" i="18"/>
  <c r="E1156" i="18"/>
  <c r="E1157" i="18"/>
  <c r="E1158" i="18"/>
  <c r="E1159" i="18"/>
  <c r="E1160" i="18"/>
  <c r="E1161" i="18"/>
  <c r="E1162" i="18"/>
  <c r="E1163" i="18"/>
  <c r="E1164" i="18"/>
  <c r="E1165" i="18"/>
  <c r="E1166" i="18"/>
  <c r="E1167" i="18"/>
  <c r="E1168" i="18"/>
  <c r="E1169" i="18"/>
  <c r="E1170" i="18"/>
  <c r="E1171" i="18"/>
  <c r="E1172" i="18"/>
  <c r="E1173" i="18"/>
  <c r="E1174" i="18"/>
  <c r="E1175" i="18"/>
  <c r="E1176" i="18"/>
  <c r="E1177" i="18"/>
  <c r="E1178" i="18"/>
  <c r="E1179" i="18"/>
  <c r="E1180" i="18"/>
  <c r="E1181" i="18"/>
  <c r="E1182" i="18"/>
  <c r="E1183" i="18"/>
  <c r="E1184" i="18"/>
  <c r="E1185" i="18"/>
  <c r="E1186" i="18"/>
  <c r="E1187" i="18"/>
  <c r="E1188" i="18"/>
  <c r="E1189" i="18"/>
  <c r="E1190" i="18"/>
  <c r="E1191" i="18"/>
  <c r="E1192" i="18"/>
  <c r="E1193" i="18"/>
  <c r="E1194" i="18"/>
  <c r="E1195" i="18"/>
  <c r="E1196" i="18"/>
  <c r="E1197" i="18"/>
  <c r="E1198" i="18"/>
  <c r="E1199" i="18"/>
  <c r="E1200" i="18"/>
  <c r="E1201" i="18"/>
  <c r="E1202" i="18"/>
  <c r="E1203" i="18"/>
  <c r="E1204" i="18"/>
  <c r="E1205" i="18"/>
  <c r="E1206" i="18"/>
  <c r="E1207" i="18"/>
  <c r="E1208" i="18"/>
  <c r="E1209" i="18"/>
  <c r="E1210" i="18"/>
  <c r="E1211" i="18"/>
  <c r="E1212" i="18"/>
  <c r="E1213" i="18"/>
  <c r="E1214" i="18"/>
  <c r="E1215" i="18"/>
  <c r="E1216" i="18"/>
  <c r="E1217" i="18"/>
  <c r="E1218" i="18"/>
  <c r="E1219" i="18"/>
  <c r="E1220" i="18"/>
  <c r="E1221" i="18"/>
  <c r="E1222" i="18"/>
  <c r="E1223" i="18"/>
  <c r="E1224" i="18"/>
  <c r="E1225" i="18"/>
  <c r="E1226" i="18"/>
  <c r="E1227" i="18"/>
  <c r="E1228" i="18"/>
  <c r="E1229" i="18"/>
  <c r="E1230" i="18"/>
  <c r="E1231" i="18"/>
  <c r="E1232" i="18"/>
  <c r="E1233" i="18"/>
  <c r="E1234" i="18"/>
  <c r="E1235" i="18"/>
  <c r="E1236" i="18"/>
  <c r="E1237" i="18"/>
  <c r="E1238" i="18"/>
  <c r="E1239" i="18"/>
  <c r="E1240" i="18"/>
  <c r="E1241" i="18"/>
  <c r="E1242" i="18"/>
  <c r="E1243" i="18"/>
  <c r="E1244" i="18"/>
  <c r="E1245" i="18"/>
  <c r="E1246" i="18"/>
  <c r="E1247" i="18"/>
  <c r="E1248" i="18"/>
  <c r="E1249" i="18"/>
  <c r="E1250" i="18"/>
  <c r="E1251" i="18"/>
  <c r="E1252" i="18"/>
  <c r="E1253" i="18"/>
  <c r="E1254" i="18"/>
  <c r="E1255" i="18"/>
  <c r="E1256" i="18"/>
  <c r="E1257" i="18"/>
  <c r="E1258" i="18"/>
  <c r="E1259" i="18"/>
  <c r="E1260" i="18"/>
  <c r="E1261" i="18"/>
  <c r="E1262" i="18"/>
  <c r="E1263" i="18"/>
  <c r="E1264" i="18"/>
  <c r="E1265" i="18"/>
  <c r="E1266" i="18"/>
  <c r="E1267" i="18"/>
  <c r="E1268" i="18"/>
  <c r="E1269" i="18"/>
  <c r="E1270" i="18"/>
  <c r="E1271" i="18"/>
  <c r="E1272" i="18"/>
  <c r="E1273" i="18"/>
  <c r="E1274" i="18"/>
  <c r="E1275" i="18"/>
  <c r="E1276" i="18"/>
  <c r="E1277" i="18"/>
  <c r="E1278" i="18"/>
  <c r="E1279" i="18"/>
  <c r="E1280" i="18"/>
  <c r="E1281" i="18"/>
  <c r="E1282" i="18"/>
  <c r="E1283" i="18"/>
  <c r="E1284" i="18"/>
  <c r="E1285" i="18"/>
  <c r="E1286" i="18"/>
  <c r="E1287" i="18"/>
  <c r="E1288" i="18"/>
  <c r="E1289" i="18"/>
  <c r="E1290" i="18"/>
  <c r="E1291" i="18"/>
  <c r="E1292" i="18"/>
  <c r="E1293" i="18"/>
  <c r="E1294" i="18"/>
  <c r="E1295" i="18"/>
  <c r="E1296" i="18"/>
  <c r="E1297" i="18"/>
  <c r="E1298" i="18"/>
  <c r="E1299" i="18"/>
  <c r="E1300" i="18"/>
  <c r="E1301" i="18"/>
  <c r="E1302" i="18"/>
  <c r="E1303" i="18"/>
  <c r="E1304" i="18"/>
  <c r="E1305" i="18"/>
  <c r="E1306" i="18"/>
  <c r="E1307" i="18"/>
  <c r="E1308" i="18"/>
  <c r="E1309" i="18"/>
  <c r="E1310" i="18"/>
  <c r="E1311" i="18"/>
  <c r="E1312" i="18"/>
  <c r="E1313" i="18"/>
  <c r="E1314" i="18"/>
  <c r="E1315" i="18"/>
  <c r="E1316" i="18"/>
  <c r="E1317" i="18"/>
  <c r="E1318" i="18"/>
  <c r="E1319" i="18"/>
  <c r="E1320" i="18"/>
  <c r="E1321" i="18"/>
  <c r="E1322" i="18"/>
  <c r="E1323" i="18"/>
  <c r="E1324" i="18"/>
  <c r="E1325" i="18"/>
  <c r="E1326" i="18"/>
  <c r="E1327" i="18"/>
  <c r="E1328" i="18"/>
  <c r="E1329" i="18"/>
  <c r="E1330" i="18"/>
  <c r="E1331" i="18"/>
  <c r="E1332" i="18"/>
  <c r="E1333" i="18"/>
  <c r="E1334" i="18"/>
  <c r="E1335" i="18"/>
  <c r="E1336" i="18"/>
  <c r="E1337" i="18"/>
  <c r="E1338" i="18"/>
  <c r="E1339" i="18"/>
  <c r="E1340" i="18"/>
  <c r="E1341" i="18"/>
  <c r="E1342" i="18"/>
  <c r="E1343" i="18"/>
  <c r="E1344" i="18"/>
  <c r="E1345" i="18"/>
  <c r="E1346" i="18"/>
  <c r="E1347" i="18"/>
  <c r="E1348" i="18"/>
  <c r="E1349" i="18"/>
  <c r="E1350" i="18"/>
  <c r="E1351" i="18"/>
  <c r="E1352" i="18"/>
  <c r="E1353" i="18"/>
  <c r="E1354" i="18"/>
  <c r="E1355" i="18"/>
  <c r="E1356" i="18"/>
  <c r="E1357" i="18"/>
  <c r="E1358" i="18"/>
  <c r="E1359" i="18"/>
  <c r="E1360" i="18"/>
  <c r="E1361" i="18"/>
  <c r="E1362" i="18"/>
  <c r="E1363" i="18"/>
  <c r="E1364" i="18"/>
  <c r="E1365" i="18"/>
  <c r="E1366" i="18"/>
  <c r="E1367" i="18"/>
  <c r="E1368" i="18"/>
  <c r="E1369" i="18"/>
  <c r="E1370" i="18"/>
  <c r="E1371" i="18"/>
  <c r="E1372" i="18"/>
  <c r="E1373" i="18"/>
  <c r="E1374" i="18"/>
  <c r="E1375" i="18"/>
  <c r="E1376" i="18"/>
  <c r="E1377" i="18"/>
  <c r="E1378" i="18"/>
  <c r="E1379" i="18"/>
  <c r="E1380" i="18"/>
  <c r="E1381" i="18"/>
  <c r="E1382" i="18"/>
  <c r="E1383" i="18"/>
  <c r="E1384" i="18"/>
  <c r="E1385" i="18"/>
  <c r="E1386" i="18"/>
  <c r="E1387" i="18"/>
  <c r="E1388" i="18"/>
  <c r="E1389" i="18"/>
  <c r="E1390" i="18"/>
  <c r="E1391" i="18"/>
  <c r="E1392" i="18"/>
  <c r="E1393" i="18"/>
  <c r="E1394" i="18"/>
  <c r="E1395" i="18"/>
  <c r="E1396" i="18"/>
  <c r="E1397" i="18"/>
  <c r="E1398" i="18"/>
  <c r="E1399" i="18"/>
  <c r="E1400" i="18"/>
  <c r="E1401" i="18"/>
  <c r="E1402" i="18"/>
  <c r="E1403" i="18"/>
  <c r="E1404" i="18"/>
  <c r="E1405" i="18"/>
  <c r="E1406" i="18"/>
  <c r="E1407" i="18"/>
  <c r="E1408" i="18"/>
  <c r="E1409" i="18"/>
  <c r="E1410" i="18"/>
  <c r="E1411" i="18"/>
  <c r="E1412" i="18"/>
  <c r="E1413" i="18"/>
  <c r="E1414" i="18"/>
  <c r="E1415" i="18"/>
  <c r="E1416" i="18"/>
  <c r="E1417" i="18"/>
  <c r="E1418" i="18"/>
  <c r="E1419" i="18"/>
  <c r="E1420" i="18"/>
  <c r="E1421" i="18"/>
  <c r="E1422" i="18"/>
  <c r="E1423" i="18"/>
  <c r="E1424" i="18"/>
  <c r="E1425" i="18"/>
  <c r="E1426" i="18"/>
  <c r="E1427" i="18"/>
  <c r="E1428" i="18"/>
  <c r="E1429" i="18"/>
  <c r="E1430" i="18"/>
  <c r="E1431" i="18"/>
  <c r="E1432" i="18"/>
  <c r="E1433" i="18"/>
  <c r="E1434" i="18"/>
  <c r="E1435" i="18"/>
  <c r="E1436" i="18"/>
  <c r="E1437" i="18"/>
  <c r="E1438" i="18"/>
  <c r="E1439" i="18"/>
  <c r="E1440" i="18"/>
  <c r="E1441" i="18"/>
  <c r="E1442" i="18"/>
  <c r="E1443" i="18"/>
  <c r="E1444" i="18"/>
  <c r="E1445" i="18"/>
  <c r="E1446" i="18"/>
  <c r="E1447" i="18"/>
  <c r="E1448" i="18"/>
  <c r="E1449" i="18"/>
  <c r="E1450" i="18"/>
  <c r="E1451" i="18"/>
  <c r="E1452" i="18"/>
  <c r="E1453" i="18"/>
  <c r="E1454" i="18"/>
  <c r="E1455" i="18"/>
  <c r="E1456" i="18"/>
  <c r="E1457" i="18"/>
  <c r="E1458" i="18"/>
  <c r="E1459" i="18"/>
  <c r="E1460" i="18"/>
  <c r="E1461" i="18"/>
  <c r="E1462" i="18"/>
  <c r="E1463" i="18"/>
  <c r="E1464" i="18"/>
  <c r="E1465" i="18"/>
  <c r="E1466" i="18"/>
  <c r="E1467" i="18"/>
  <c r="E1468" i="18"/>
  <c r="E1469" i="18"/>
  <c r="E1470" i="18"/>
  <c r="E1471" i="18"/>
  <c r="E1472" i="18"/>
  <c r="E1473" i="18"/>
  <c r="E1474" i="18"/>
  <c r="E1475" i="18"/>
  <c r="E1476" i="18"/>
  <c r="E1477" i="18"/>
  <c r="E1478" i="18"/>
  <c r="E1479" i="18"/>
  <c r="E1480" i="18"/>
  <c r="E1481" i="18"/>
  <c r="E1482" i="18"/>
  <c r="E1483" i="18"/>
  <c r="E1484" i="18"/>
  <c r="E1485" i="18"/>
  <c r="E1486" i="18"/>
  <c r="E1487" i="18"/>
  <c r="E1488" i="18"/>
  <c r="E1489" i="18"/>
  <c r="E1490" i="18"/>
  <c r="E1491" i="18"/>
  <c r="E1492" i="18"/>
  <c r="E1493" i="18"/>
  <c r="E1494" i="18"/>
  <c r="E1495" i="18"/>
  <c r="E1496" i="18"/>
  <c r="E1497" i="18"/>
  <c r="E1498" i="18"/>
  <c r="E1499" i="18"/>
  <c r="E1500" i="18"/>
  <c r="E1501" i="18"/>
  <c r="E1502" i="18"/>
  <c r="E1503" i="18"/>
  <c r="E1504" i="18"/>
  <c r="E1505" i="18"/>
  <c r="E1506" i="18"/>
  <c r="E1507" i="18"/>
  <c r="E1508" i="18"/>
  <c r="E1509" i="18"/>
  <c r="E1510" i="18"/>
  <c r="E1511" i="18"/>
  <c r="E1512" i="18"/>
  <c r="E1513" i="18"/>
  <c r="E1514" i="18"/>
  <c r="E1515" i="18"/>
  <c r="E1516" i="18"/>
  <c r="E1517" i="18"/>
  <c r="E1518" i="18"/>
  <c r="E1519" i="18"/>
  <c r="E1520" i="18"/>
  <c r="E1521" i="18"/>
  <c r="E1522" i="18"/>
  <c r="E1523" i="18"/>
  <c r="E1524" i="18"/>
  <c r="E1525" i="18"/>
  <c r="E1526" i="18"/>
  <c r="E1527" i="18"/>
  <c r="E1528" i="18"/>
  <c r="E1529" i="18"/>
  <c r="E1530" i="18"/>
  <c r="E1531" i="18"/>
  <c r="E1532" i="18"/>
  <c r="E1533" i="18"/>
  <c r="E1534" i="18"/>
  <c r="E1535" i="18"/>
  <c r="E1536" i="18"/>
  <c r="E1537" i="18"/>
  <c r="E1538" i="18"/>
  <c r="E1539" i="18"/>
  <c r="E1540" i="18"/>
  <c r="E1541" i="18"/>
  <c r="E1542" i="18"/>
  <c r="E1543" i="18"/>
  <c r="E1544" i="18"/>
  <c r="E1545" i="18"/>
  <c r="E1546" i="18"/>
  <c r="E1547" i="18"/>
  <c r="E1548" i="18"/>
  <c r="E1549" i="18"/>
  <c r="E1550" i="18"/>
  <c r="E1551" i="18"/>
  <c r="E1552" i="18"/>
  <c r="E1553" i="18"/>
  <c r="E1554" i="18"/>
  <c r="E1555" i="18"/>
  <c r="E1556" i="18"/>
  <c r="E1557" i="18"/>
  <c r="E1558" i="18"/>
  <c r="E1559" i="18"/>
  <c r="E1560" i="18"/>
  <c r="E1561" i="18"/>
  <c r="E1562" i="18"/>
  <c r="E1563" i="18"/>
  <c r="E1564" i="18"/>
  <c r="E1565" i="18"/>
  <c r="E1566" i="18"/>
  <c r="E1567" i="18"/>
  <c r="E1568" i="18"/>
  <c r="E1569" i="18"/>
  <c r="E1570" i="18"/>
  <c r="E1571" i="18"/>
  <c r="E1572" i="18"/>
  <c r="E1573" i="18"/>
  <c r="E1574" i="18"/>
  <c r="E1575" i="18"/>
  <c r="E1576" i="18"/>
  <c r="E1577" i="18"/>
  <c r="E1578" i="18"/>
  <c r="E1579" i="18"/>
  <c r="E1580" i="18"/>
  <c r="E1581" i="18"/>
  <c r="E1582" i="18"/>
  <c r="E1583" i="18"/>
  <c r="E1584" i="18"/>
  <c r="E1585" i="18"/>
  <c r="E1586" i="18"/>
  <c r="E1587" i="18"/>
  <c r="E1588" i="18"/>
  <c r="E1589" i="18"/>
  <c r="E1590" i="18"/>
  <c r="E1591" i="18"/>
  <c r="E1592" i="18"/>
  <c r="E1593" i="18"/>
  <c r="E1594" i="18"/>
  <c r="E1595" i="18"/>
  <c r="E1596" i="18"/>
  <c r="E1597" i="18"/>
  <c r="E1598" i="18"/>
  <c r="E1599" i="18"/>
  <c r="E1600" i="18"/>
  <c r="E1601" i="18"/>
  <c r="E1602" i="18"/>
  <c r="E1603" i="18"/>
  <c r="E1604" i="18"/>
  <c r="E1605" i="18"/>
  <c r="E1606" i="18"/>
  <c r="E1607" i="18"/>
  <c r="E1608" i="18"/>
  <c r="E1609" i="18"/>
  <c r="E1610" i="18"/>
  <c r="E1611" i="18"/>
  <c r="E1612" i="18"/>
  <c r="E1613" i="18"/>
  <c r="E1614" i="18"/>
  <c r="E1615" i="18"/>
  <c r="E1616" i="18"/>
  <c r="E1617" i="18"/>
  <c r="E1618" i="18"/>
  <c r="E1619" i="18"/>
  <c r="E1620" i="18"/>
  <c r="E1621" i="18"/>
  <c r="E1622" i="18"/>
  <c r="E1623" i="18"/>
  <c r="E1624" i="18"/>
  <c r="E1625" i="18"/>
  <c r="E1626" i="18"/>
  <c r="E1627" i="18"/>
  <c r="E1628" i="18"/>
  <c r="E1629" i="18"/>
  <c r="E1630" i="18"/>
  <c r="E1631" i="18"/>
  <c r="E1632" i="18"/>
  <c r="E1633" i="18"/>
  <c r="E1634" i="18"/>
  <c r="E1635" i="18"/>
  <c r="E1636" i="18"/>
  <c r="E1637" i="18"/>
  <c r="E1638" i="18"/>
  <c r="E1639" i="18"/>
  <c r="E1640" i="18"/>
  <c r="E1641" i="18"/>
  <c r="E1642" i="18"/>
  <c r="E1643" i="18"/>
  <c r="E1644" i="18"/>
  <c r="E1645" i="18"/>
  <c r="E1646" i="18"/>
  <c r="E1647" i="18"/>
  <c r="E1648" i="18"/>
  <c r="E1649" i="18"/>
  <c r="E1650" i="18"/>
  <c r="E1651" i="18"/>
  <c r="E1652" i="18"/>
  <c r="E1653" i="18"/>
  <c r="E1654" i="18"/>
  <c r="E1655" i="18"/>
  <c r="E1656" i="18"/>
  <c r="E1657" i="18"/>
  <c r="E1658" i="18"/>
  <c r="E1659" i="18"/>
  <c r="E1660" i="18"/>
  <c r="E1661" i="18"/>
  <c r="E1662" i="18"/>
  <c r="E1663" i="18"/>
  <c r="E1664" i="18"/>
  <c r="E1665" i="18"/>
  <c r="E1666" i="18"/>
  <c r="E1667" i="18"/>
  <c r="E1668" i="18"/>
  <c r="E1669" i="18"/>
  <c r="E1670" i="18"/>
  <c r="E1671" i="18"/>
  <c r="E1672" i="18"/>
  <c r="E1673" i="18"/>
  <c r="E1674" i="18"/>
  <c r="E1675" i="18"/>
  <c r="E1676" i="18"/>
  <c r="E1677" i="18"/>
  <c r="E1678" i="18"/>
  <c r="E1679" i="18"/>
  <c r="E1680" i="18"/>
  <c r="E1681" i="18"/>
  <c r="E1682" i="18"/>
  <c r="E1683" i="18"/>
  <c r="E1684" i="18"/>
  <c r="E1685" i="18"/>
  <c r="E1686" i="18"/>
  <c r="E1687" i="18"/>
  <c r="E1688" i="18"/>
  <c r="E1689" i="18"/>
  <c r="E1690" i="18"/>
  <c r="E1691" i="18"/>
  <c r="E1692" i="18"/>
  <c r="E1693" i="18"/>
  <c r="E1694" i="18"/>
  <c r="E1695" i="18"/>
  <c r="E1696" i="18"/>
  <c r="E1697" i="18"/>
  <c r="E1698" i="18"/>
  <c r="E1699" i="18"/>
  <c r="E1700" i="18"/>
  <c r="E1701" i="18"/>
  <c r="E1702" i="18"/>
  <c r="E1703" i="18"/>
  <c r="E1704" i="18"/>
  <c r="E1705" i="18"/>
  <c r="E1706" i="18"/>
  <c r="E1707" i="18"/>
  <c r="E1708" i="18"/>
  <c r="E1709" i="18"/>
  <c r="E1710" i="18"/>
  <c r="E1711" i="18"/>
  <c r="E1712" i="18"/>
  <c r="E1713" i="18"/>
  <c r="E1714" i="18"/>
  <c r="E1715" i="18"/>
  <c r="E1716" i="18"/>
  <c r="E1717" i="18"/>
  <c r="E1718" i="18"/>
  <c r="E1719" i="18"/>
  <c r="E1720" i="18"/>
  <c r="E1721" i="18"/>
  <c r="E1722" i="18"/>
  <c r="E1723" i="18"/>
  <c r="E1724" i="18"/>
  <c r="E1725" i="18"/>
  <c r="E1726" i="18"/>
  <c r="E1727" i="18"/>
  <c r="E1728" i="18"/>
  <c r="E1729" i="18"/>
  <c r="E1730" i="18"/>
  <c r="E1731" i="18"/>
  <c r="E1732" i="18"/>
  <c r="E1733" i="18"/>
  <c r="E1734" i="18"/>
  <c r="E1735" i="18"/>
  <c r="E1736" i="18"/>
  <c r="E1737" i="18"/>
  <c r="E1738" i="18"/>
  <c r="E1739" i="18"/>
  <c r="E1740" i="18"/>
  <c r="E1741" i="18"/>
  <c r="E1742" i="18"/>
  <c r="E1743" i="18"/>
  <c r="E1744" i="18"/>
  <c r="E1745" i="18"/>
  <c r="E1746" i="18"/>
  <c r="E1747" i="18"/>
  <c r="E1748" i="18"/>
  <c r="E1749" i="18"/>
  <c r="E1750" i="18"/>
  <c r="E1751" i="18"/>
  <c r="E1752" i="18"/>
  <c r="E1753" i="18"/>
  <c r="E1754" i="18"/>
  <c r="E1755" i="18"/>
  <c r="E1756" i="18"/>
  <c r="E1757" i="18"/>
  <c r="E1758" i="18"/>
  <c r="E1759" i="18"/>
  <c r="E1760" i="18"/>
  <c r="E1761" i="18"/>
  <c r="E1762" i="18"/>
  <c r="E1763" i="18"/>
  <c r="E1764" i="18"/>
  <c r="E1765" i="18"/>
  <c r="E1766" i="18"/>
  <c r="E1767" i="18"/>
  <c r="E1768" i="18"/>
  <c r="E1769" i="18"/>
  <c r="E1770" i="18"/>
  <c r="E1771" i="18"/>
  <c r="E1772" i="18"/>
  <c r="E1773" i="18"/>
  <c r="E1774" i="18"/>
  <c r="E1775" i="18"/>
  <c r="E1776" i="18"/>
  <c r="E1777" i="18"/>
  <c r="E1778" i="18"/>
  <c r="E1779" i="18"/>
  <c r="E1780" i="18"/>
  <c r="E1781" i="18"/>
  <c r="E1782" i="18"/>
  <c r="E1783" i="18"/>
  <c r="E1784" i="18"/>
  <c r="E1785" i="18"/>
  <c r="E1786" i="18"/>
  <c r="E1787" i="18"/>
  <c r="E1788" i="18"/>
  <c r="E1789" i="18"/>
  <c r="E1790" i="18"/>
  <c r="E1791" i="18"/>
  <c r="E1792" i="18"/>
  <c r="E1793" i="18"/>
  <c r="E1794" i="18"/>
  <c r="E1795" i="18"/>
  <c r="E1796" i="18"/>
  <c r="E1797" i="18"/>
  <c r="E1798" i="18"/>
  <c r="E1799" i="18"/>
  <c r="E1800" i="18"/>
  <c r="E1801" i="18"/>
  <c r="E1802" i="18"/>
  <c r="E1803" i="18"/>
  <c r="E1804" i="18"/>
  <c r="E1805" i="18"/>
  <c r="E1806" i="18"/>
  <c r="E1807" i="18"/>
  <c r="E1808" i="18"/>
  <c r="E1809" i="18"/>
  <c r="E1810" i="18"/>
  <c r="E1811" i="18"/>
  <c r="E1812" i="18"/>
  <c r="E1813" i="18"/>
  <c r="E1814" i="18"/>
  <c r="E1815" i="18"/>
  <c r="E1816" i="18"/>
  <c r="E1817" i="18"/>
  <c r="E1818" i="18"/>
  <c r="E1819" i="18"/>
  <c r="E1820" i="18"/>
  <c r="E1821" i="18"/>
  <c r="E1822" i="18"/>
  <c r="E1823" i="18"/>
  <c r="E1824" i="18"/>
  <c r="E1825" i="18"/>
  <c r="E1826" i="18"/>
  <c r="E1827" i="18"/>
  <c r="E1828" i="18"/>
  <c r="E1829" i="18"/>
  <c r="E1830" i="18"/>
  <c r="E1831" i="18"/>
  <c r="E1832" i="18"/>
  <c r="E1833" i="18"/>
  <c r="E1834" i="18"/>
  <c r="E1835" i="18"/>
  <c r="E1836" i="18"/>
  <c r="E1837" i="18"/>
  <c r="E1838" i="18"/>
  <c r="E1839" i="18"/>
  <c r="E1840" i="18"/>
  <c r="E1841" i="18"/>
  <c r="E1842" i="18"/>
  <c r="E1843" i="18"/>
  <c r="E1844" i="18"/>
  <c r="E1845" i="18"/>
  <c r="E1846" i="18"/>
  <c r="E1847" i="18"/>
  <c r="E1848" i="18"/>
  <c r="E1849" i="18"/>
  <c r="E1850" i="18"/>
  <c r="E1851" i="18"/>
  <c r="E1852" i="18"/>
  <c r="E1853" i="18"/>
  <c r="E1854" i="18"/>
  <c r="E1855" i="18"/>
  <c r="E1856" i="18"/>
  <c r="E1857" i="18"/>
  <c r="E1858" i="18"/>
  <c r="E1859" i="18"/>
  <c r="E1860" i="18"/>
  <c r="E1861" i="18"/>
  <c r="E1862" i="18"/>
  <c r="E1863" i="18"/>
  <c r="E1864" i="18"/>
  <c r="E1865" i="18"/>
  <c r="E1866" i="18"/>
  <c r="E1867" i="18"/>
  <c r="E1868" i="18"/>
  <c r="E1869" i="18"/>
  <c r="E1870" i="18"/>
  <c r="E1871" i="18"/>
  <c r="E1872" i="18"/>
  <c r="E1873" i="18"/>
  <c r="E1874" i="18"/>
  <c r="E1875" i="18"/>
  <c r="E1876" i="18"/>
  <c r="E1877" i="18"/>
  <c r="E1878" i="18"/>
  <c r="E1879" i="18"/>
  <c r="E1880" i="18"/>
  <c r="E1881" i="18"/>
  <c r="E1882" i="18"/>
  <c r="E1883" i="18"/>
  <c r="E1884" i="18"/>
  <c r="E1885" i="18"/>
  <c r="E1886" i="18"/>
  <c r="E1887" i="18"/>
  <c r="E1888" i="18"/>
  <c r="E1889" i="18"/>
  <c r="E1890" i="18"/>
  <c r="E1891" i="18"/>
  <c r="E1892" i="18"/>
  <c r="E1893" i="18"/>
  <c r="E1894" i="18"/>
  <c r="E1895" i="18"/>
  <c r="E1896" i="18"/>
  <c r="E1897" i="18"/>
  <c r="E1898" i="18"/>
  <c r="E1899" i="18"/>
  <c r="E1900" i="18"/>
  <c r="E1901" i="18"/>
  <c r="E1902" i="18"/>
  <c r="E1903" i="18"/>
  <c r="E1904" i="18"/>
  <c r="E1905" i="18"/>
  <c r="E1906" i="18"/>
  <c r="E1907" i="18"/>
  <c r="E1908" i="18"/>
  <c r="E1909" i="18"/>
  <c r="E1910" i="18"/>
  <c r="E1911" i="18"/>
  <c r="E1912" i="18"/>
  <c r="E1913" i="18"/>
  <c r="E1914" i="18"/>
  <c r="E1915" i="18"/>
  <c r="E1916" i="18"/>
  <c r="E1917" i="18"/>
  <c r="E1918" i="18"/>
  <c r="E1919" i="18"/>
  <c r="E1920" i="18"/>
  <c r="E1921" i="18"/>
  <c r="E1922" i="18"/>
  <c r="E1923" i="18"/>
  <c r="E1924" i="18"/>
  <c r="E1925" i="18"/>
  <c r="E1926" i="18"/>
  <c r="E1927" i="18"/>
  <c r="E1928" i="18"/>
  <c r="E1929" i="18"/>
  <c r="E1930" i="18"/>
  <c r="E1931" i="18"/>
  <c r="E1932" i="18"/>
  <c r="E1933" i="18"/>
  <c r="E1934" i="18"/>
  <c r="E1935" i="18"/>
  <c r="E1936" i="18"/>
  <c r="E1937" i="18"/>
  <c r="E1938" i="18"/>
  <c r="E1939" i="18"/>
  <c r="E1940" i="18"/>
  <c r="E1941" i="18"/>
  <c r="E1942" i="18"/>
  <c r="E1943" i="18"/>
  <c r="E1944" i="18"/>
  <c r="E1945" i="18"/>
  <c r="E1946" i="18"/>
  <c r="E1947" i="18"/>
  <c r="E1948" i="18"/>
  <c r="E1949" i="18"/>
  <c r="E1950" i="18"/>
  <c r="E1951" i="18"/>
  <c r="E1952" i="18"/>
  <c r="E1953" i="18"/>
  <c r="E1954" i="18"/>
  <c r="E1955" i="18"/>
  <c r="E1956" i="18"/>
  <c r="E1957" i="18"/>
  <c r="E1958" i="18"/>
  <c r="E1959" i="18"/>
  <c r="E1960" i="18"/>
  <c r="E1961" i="18"/>
  <c r="E1962" i="18"/>
  <c r="E1963" i="18"/>
  <c r="E1964" i="18"/>
  <c r="E1965" i="18"/>
  <c r="E1966" i="18"/>
  <c r="E1967" i="18"/>
  <c r="E1968" i="18"/>
  <c r="E1969" i="18"/>
  <c r="E1970" i="18"/>
  <c r="E1971" i="18"/>
  <c r="E1972" i="18"/>
  <c r="E1973" i="18"/>
  <c r="E1974" i="18"/>
  <c r="E1975" i="18"/>
  <c r="E1976" i="18"/>
  <c r="E1977" i="18"/>
  <c r="E1978" i="18"/>
  <c r="E1979" i="18"/>
  <c r="E1980" i="18"/>
  <c r="E1981" i="18"/>
  <c r="E1982" i="18"/>
  <c r="E1983" i="18"/>
  <c r="E1984" i="18"/>
  <c r="E1985" i="18"/>
  <c r="E1986" i="18"/>
  <c r="E1987" i="18"/>
  <c r="E1988" i="18"/>
  <c r="E1989" i="18"/>
  <c r="E1990" i="18"/>
  <c r="E1991" i="18"/>
  <c r="E1992" i="18"/>
  <c r="E1993" i="18"/>
  <c r="E1994" i="18"/>
  <c r="E1995" i="18"/>
  <c r="E1996" i="18"/>
  <c r="E1997" i="18"/>
  <c r="E1998" i="18"/>
  <c r="E1999" i="18"/>
  <c r="E2000" i="18"/>
  <c r="E2001" i="18"/>
  <c r="E2002" i="18"/>
  <c r="E2003" i="18"/>
  <c r="E2004" i="18"/>
  <c r="E2005" i="18"/>
  <c r="E2006" i="18"/>
  <c r="E2007" i="18"/>
  <c r="E2008" i="18"/>
  <c r="E2009" i="18"/>
  <c r="E2010" i="18"/>
  <c r="E2011" i="18"/>
  <c r="E2012" i="18"/>
  <c r="E2013" i="18"/>
  <c r="E2014" i="18"/>
  <c r="E2015" i="18"/>
  <c r="E2016" i="18"/>
  <c r="E2017" i="18"/>
  <c r="E2018" i="18"/>
  <c r="E2019" i="18"/>
  <c r="E2020" i="18"/>
  <c r="E2021" i="18"/>
  <c r="E2022" i="18"/>
  <c r="E2023" i="18"/>
  <c r="E2024" i="18"/>
  <c r="E2025" i="18"/>
  <c r="E2026" i="18"/>
  <c r="E2027" i="18"/>
  <c r="E2028" i="18"/>
  <c r="E2029" i="18"/>
  <c r="E2030" i="18"/>
  <c r="E2031" i="18"/>
  <c r="E2032" i="18"/>
  <c r="E2033" i="18"/>
  <c r="E2034" i="18"/>
  <c r="E2035" i="18"/>
  <c r="E2036" i="18"/>
  <c r="E2037" i="18"/>
  <c r="E2038" i="18"/>
  <c r="E2039" i="18"/>
  <c r="E2040" i="18"/>
  <c r="E2041" i="18"/>
  <c r="E2042" i="18"/>
  <c r="E2043" i="18"/>
  <c r="E2044" i="18"/>
  <c r="E2045" i="18"/>
  <c r="E2046" i="18"/>
  <c r="E2047" i="18"/>
  <c r="E2048" i="18"/>
  <c r="E2049" i="18"/>
  <c r="E2050" i="18"/>
  <c r="E2051" i="18"/>
  <c r="E2052" i="18"/>
  <c r="E2053" i="18"/>
  <c r="E2054" i="18"/>
  <c r="E2055" i="18"/>
  <c r="E2056" i="18"/>
  <c r="E2057" i="18"/>
  <c r="E2058" i="18"/>
  <c r="E2059" i="18"/>
  <c r="E2060" i="18"/>
  <c r="E2061" i="18"/>
  <c r="E2062" i="18"/>
  <c r="E2063" i="18"/>
  <c r="E2064" i="18"/>
  <c r="E2065" i="18"/>
  <c r="E2066" i="18"/>
  <c r="E2067" i="18"/>
  <c r="E2068" i="18"/>
  <c r="E2069" i="18"/>
  <c r="E2070" i="18"/>
  <c r="E2071" i="18"/>
  <c r="E2072" i="18"/>
  <c r="E2073" i="18"/>
  <c r="E2074" i="18"/>
  <c r="E2075" i="18"/>
  <c r="E2076" i="18"/>
  <c r="E2077" i="18"/>
  <c r="E2078" i="18"/>
  <c r="E2079" i="18"/>
  <c r="E2080" i="18"/>
  <c r="E2081" i="18"/>
  <c r="E2082" i="18"/>
  <c r="E2083" i="18"/>
  <c r="E2084" i="18"/>
  <c r="E2085" i="18"/>
  <c r="E2086" i="18"/>
  <c r="E2087" i="18"/>
  <c r="E2088" i="18"/>
  <c r="E2089" i="18"/>
  <c r="E2090" i="18"/>
  <c r="E2091" i="18"/>
  <c r="E2092" i="18"/>
  <c r="E2093" i="18"/>
  <c r="E2094" i="18"/>
  <c r="E2095" i="18"/>
  <c r="E2096" i="18"/>
  <c r="E2097" i="18"/>
  <c r="E2098" i="18"/>
  <c r="E2099" i="18"/>
  <c r="E2100" i="18"/>
  <c r="E2101" i="18"/>
  <c r="E2102" i="18"/>
  <c r="E2103" i="18"/>
  <c r="E2104" i="18"/>
  <c r="E2105" i="18"/>
  <c r="E2106" i="18"/>
  <c r="E2107" i="18"/>
  <c r="E2108" i="18"/>
  <c r="E2109" i="18"/>
  <c r="E2110" i="18"/>
  <c r="E2111" i="18"/>
  <c r="E2112" i="18"/>
  <c r="E2113" i="18"/>
  <c r="E2114" i="18"/>
  <c r="E2115" i="18"/>
  <c r="E2116" i="18"/>
  <c r="E2117" i="18"/>
  <c r="E2118" i="18"/>
  <c r="E2119" i="18"/>
  <c r="E2120" i="18"/>
  <c r="E2121" i="18"/>
  <c r="E2122" i="18"/>
  <c r="E2123" i="18"/>
  <c r="E2124" i="18"/>
  <c r="E2125" i="18"/>
  <c r="E2126" i="18"/>
  <c r="E2127" i="18"/>
  <c r="E2128" i="18"/>
  <c r="E2129" i="18"/>
  <c r="E2130" i="18"/>
  <c r="E2131" i="18"/>
  <c r="E2132" i="18"/>
  <c r="E2133" i="18"/>
  <c r="E2134" i="18"/>
  <c r="E2135" i="18"/>
  <c r="E2136" i="18"/>
  <c r="E2137" i="18"/>
  <c r="E2138" i="18"/>
  <c r="E2139" i="18"/>
  <c r="E2140" i="18"/>
  <c r="E2141" i="18"/>
  <c r="E2142" i="18"/>
  <c r="E2143" i="18"/>
  <c r="E2144" i="18"/>
  <c r="E2145" i="18"/>
  <c r="E2146" i="18"/>
  <c r="E2147" i="18"/>
  <c r="E2148" i="18"/>
  <c r="E2149" i="18"/>
  <c r="E2150" i="18"/>
  <c r="E2151" i="18"/>
  <c r="E2152" i="18"/>
  <c r="E2153" i="18"/>
  <c r="E2154" i="18"/>
  <c r="E2155" i="18"/>
  <c r="E2156" i="18"/>
  <c r="E2157" i="18"/>
  <c r="E2158" i="18"/>
  <c r="E2159" i="18"/>
  <c r="E2160" i="18"/>
  <c r="E2161" i="18"/>
  <c r="E2162" i="18"/>
  <c r="E2163" i="18"/>
  <c r="E2164" i="18"/>
  <c r="E2165" i="18"/>
  <c r="E2166" i="18"/>
  <c r="E2167" i="18"/>
  <c r="E2168" i="18"/>
  <c r="E2169" i="18"/>
  <c r="E2170" i="18"/>
  <c r="E2171" i="18"/>
  <c r="E2172" i="18"/>
  <c r="E2173" i="18"/>
  <c r="E2174" i="18"/>
  <c r="E2175" i="18"/>
  <c r="E2176" i="18"/>
  <c r="E2177" i="18"/>
  <c r="E2178" i="18"/>
  <c r="E2179" i="18"/>
  <c r="E2180" i="18"/>
  <c r="E2181" i="18"/>
  <c r="E2182" i="18"/>
  <c r="E2183" i="18"/>
  <c r="E2184" i="18"/>
  <c r="E2185" i="18"/>
  <c r="E2186" i="18"/>
  <c r="E2187" i="18"/>
  <c r="E2188" i="18"/>
  <c r="E2189" i="18"/>
  <c r="E2190" i="18"/>
  <c r="E2191" i="18"/>
  <c r="E2192" i="18"/>
  <c r="E2193" i="18"/>
  <c r="E2194" i="18"/>
  <c r="E2195" i="18"/>
  <c r="E2196" i="18"/>
  <c r="E2197" i="18"/>
  <c r="E2198" i="18"/>
  <c r="E2199" i="18"/>
  <c r="E2200" i="18"/>
  <c r="E2201" i="18"/>
  <c r="E2202" i="18"/>
  <c r="E2203" i="18"/>
  <c r="E2204" i="18"/>
  <c r="E2205" i="18"/>
  <c r="E2206" i="18"/>
  <c r="E2207" i="18"/>
  <c r="E2208" i="18"/>
  <c r="E2209" i="18"/>
  <c r="E2210" i="18"/>
  <c r="E2211" i="18"/>
  <c r="E2212" i="18"/>
  <c r="E2213" i="18"/>
  <c r="E2214" i="18"/>
  <c r="E2215" i="18"/>
  <c r="E2216" i="18"/>
  <c r="E2217" i="18"/>
  <c r="E2218" i="18"/>
  <c r="E2219" i="18"/>
  <c r="E2220" i="18"/>
  <c r="E2221" i="18"/>
  <c r="E2222" i="18"/>
  <c r="E2223" i="18"/>
  <c r="E2224" i="18"/>
  <c r="E2225" i="18"/>
  <c r="E2226" i="18"/>
  <c r="E2227" i="18"/>
  <c r="E2228" i="18"/>
  <c r="E2229" i="18"/>
  <c r="E2230" i="18"/>
  <c r="E2231" i="18"/>
  <c r="E2232" i="18"/>
  <c r="E2233" i="18"/>
  <c r="E2234" i="18"/>
  <c r="E2235" i="18"/>
  <c r="E2236" i="18"/>
  <c r="E2237" i="18"/>
  <c r="E2238" i="18"/>
  <c r="E2239" i="18"/>
  <c r="E2240" i="18"/>
  <c r="E2241" i="18"/>
  <c r="E2242" i="18"/>
  <c r="E2243" i="18"/>
  <c r="E2244" i="18"/>
  <c r="E2245" i="18"/>
  <c r="E2246" i="18"/>
  <c r="E2247" i="18"/>
  <c r="E2248" i="18"/>
  <c r="E2249" i="18"/>
  <c r="E2250" i="18"/>
  <c r="E2251" i="18"/>
  <c r="E2252" i="18"/>
  <c r="E2253" i="18"/>
  <c r="E2254" i="18"/>
  <c r="E2255" i="18"/>
  <c r="E2256" i="18"/>
  <c r="E2257" i="18"/>
  <c r="E2258" i="18"/>
  <c r="E2259" i="18"/>
  <c r="E2260" i="18"/>
  <c r="E2261" i="18"/>
  <c r="E2262" i="18"/>
  <c r="E2263" i="18"/>
  <c r="E2264" i="18"/>
  <c r="E2265" i="18"/>
  <c r="E2266" i="18"/>
  <c r="E2267" i="18"/>
  <c r="E2268" i="18"/>
  <c r="E2269" i="18"/>
  <c r="E2270" i="18"/>
  <c r="E2271" i="18"/>
  <c r="E2272" i="18"/>
  <c r="E2273" i="18"/>
  <c r="E2274" i="18"/>
  <c r="E2275" i="18"/>
  <c r="E2276" i="18"/>
  <c r="E2277" i="18"/>
  <c r="E2278" i="18"/>
  <c r="E2279" i="18"/>
  <c r="E2280" i="18"/>
  <c r="E2281" i="18"/>
  <c r="E2282" i="18"/>
  <c r="E2283" i="18"/>
  <c r="E2284" i="18"/>
  <c r="E2285" i="18"/>
  <c r="E2286" i="18"/>
  <c r="E2287" i="18"/>
  <c r="E2288" i="18"/>
  <c r="E2289" i="18"/>
  <c r="E2290" i="18"/>
  <c r="E2291" i="18"/>
  <c r="E2292" i="18"/>
  <c r="E2293" i="18"/>
  <c r="E2294" i="18"/>
  <c r="E2295" i="18"/>
  <c r="E2296" i="18"/>
  <c r="E2297" i="18"/>
  <c r="E2298" i="18"/>
  <c r="E2299" i="18"/>
  <c r="E2300" i="18"/>
  <c r="E2301" i="18"/>
  <c r="E2302" i="18"/>
  <c r="E2303" i="18"/>
  <c r="E2304" i="18"/>
  <c r="E2305" i="18"/>
  <c r="E2306" i="18"/>
  <c r="E2307" i="18"/>
  <c r="E2308" i="18"/>
  <c r="E2309" i="18"/>
  <c r="E2310" i="18"/>
  <c r="E2311" i="18"/>
  <c r="E2312" i="18"/>
  <c r="E2313" i="18"/>
  <c r="E2314" i="18"/>
  <c r="E2315" i="18"/>
  <c r="E2316" i="18"/>
  <c r="E2317" i="18"/>
  <c r="E2318" i="18"/>
  <c r="E2319" i="18"/>
  <c r="E2320" i="18"/>
  <c r="E2321" i="18"/>
  <c r="E2322" i="18"/>
  <c r="E2323" i="18"/>
  <c r="E2324" i="18"/>
  <c r="E2325" i="18"/>
  <c r="E2326" i="18"/>
  <c r="E2327" i="18"/>
  <c r="E2328" i="18"/>
  <c r="E2329" i="18"/>
  <c r="E2330" i="18"/>
  <c r="E2331" i="18"/>
  <c r="E2332" i="18"/>
  <c r="E2333" i="18"/>
  <c r="E2334" i="18"/>
  <c r="E2335" i="18"/>
  <c r="E2336" i="18"/>
  <c r="E2337" i="18"/>
  <c r="E2338" i="18"/>
  <c r="E2339" i="18"/>
  <c r="E2340" i="18"/>
  <c r="E2341" i="18"/>
  <c r="E2342" i="18"/>
  <c r="E2343" i="18"/>
  <c r="E2344" i="18"/>
  <c r="E2345" i="18"/>
  <c r="E2346" i="18"/>
  <c r="E2347" i="18"/>
  <c r="E2348" i="18"/>
  <c r="E2349" i="18"/>
  <c r="E2350" i="18"/>
  <c r="E2351" i="18"/>
  <c r="E2352" i="18"/>
  <c r="E2353" i="18"/>
  <c r="E2354" i="18"/>
  <c r="E2355" i="18"/>
  <c r="E2356" i="18"/>
  <c r="E2357" i="18"/>
  <c r="E2358" i="18"/>
  <c r="E2359" i="18"/>
  <c r="E2360" i="18"/>
  <c r="E2361" i="18"/>
  <c r="E2362" i="18"/>
  <c r="E2363" i="18"/>
  <c r="E2364" i="18"/>
  <c r="E2365" i="18"/>
  <c r="E2366" i="18"/>
  <c r="E2367" i="18"/>
  <c r="E2368" i="18"/>
  <c r="E2369" i="18"/>
  <c r="E2370" i="18"/>
  <c r="E2371" i="18"/>
  <c r="E2372" i="18"/>
  <c r="E2373" i="18"/>
  <c r="E2374" i="18"/>
  <c r="E2375" i="18"/>
  <c r="E2376" i="18"/>
  <c r="E2377" i="18"/>
  <c r="E2378" i="18"/>
  <c r="E2379" i="18"/>
  <c r="E2380" i="18"/>
  <c r="E2381" i="18"/>
  <c r="E2382" i="18"/>
  <c r="E2383" i="18"/>
  <c r="E2384" i="18"/>
  <c r="E2385" i="18"/>
  <c r="E2386" i="18"/>
  <c r="E2387" i="18"/>
  <c r="E2388" i="18"/>
  <c r="E2389" i="18"/>
  <c r="E2390" i="18"/>
  <c r="E2391" i="18"/>
  <c r="E2392" i="18"/>
  <c r="E2393" i="18"/>
  <c r="E2394" i="18"/>
  <c r="E2395" i="18"/>
  <c r="E2396" i="18"/>
  <c r="E2397" i="18"/>
  <c r="E2398" i="18"/>
  <c r="E2399" i="18"/>
  <c r="E2400" i="18"/>
  <c r="E2401" i="18"/>
  <c r="E2402" i="18"/>
  <c r="E2403" i="18"/>
  <c r="E2404" i="18"/>
  <c r="E2405" i="18"/>
  <c r="E2406" i="18"/>
  <c r="E2407" i="18"/>
  <c r="E2408" i="18"/>
  <c r="E2409" i="18"/>
  <c r="E2410" i="18"/>
  <c r="E2411" i="18"/>
  <c r="E2412" i="18"/>
  <c r="E2413" i="18"/>
  <c r="E2414" i="18"/>
  <c r="E2415" i="18"/>
  <c r="E2416" i="18"/>
  <c r="E2417" i="18"/>
  <c r="E2418" i="18"/>
  <c r="E2419" i="18"/>
  <c r="E2420" i="18"/>
  <c r="E2421" i="18"/>
  <c r="E2422" i="18"/>
  <c r="E2423" i="18"/>
  <c r="E2424" i="18"/>
  <c r="E2425" i="18"/>
  <c r="E2426" i="18"/>
  <c r="E2427" i="18"/>
  <c r="E2428" i="18"/>
  <c r="E2429" i="18"/>
  <c r="E2430" i="18"/>
  <c r="E2431" i="18"/>
  <c r="E2432" i="18"/>
  <c r="E2433" i="18"/>
  <c r="E2434" i="18"/>
  <c r="E2435" i="18"/>
  <c r="E2436" i="18"/>
  <c r="E2437" i="18"/>
  <c r="E2438" i="18"/>
  <c r="E2439" i="18"/>
  <c r="E2440" i="18"/>
  <c r="E2441" i="18"/>
  <c r="E2442" i="18"/>
  <c r="E2443" i="18"/>
  <c r="E2444" i="18"/>
  <c r="E2445" i="18"/>
  <c r="E2446" i="18"/>
  <c r="E2447" i="18"/>
  <c r="E2448" i="18"/>
  <c r="E2449" i="18"/>
  <c r="E2450" i="18"/>
  <c r="E2451" i="18"/>
  <c r="E2452" i="18"/>
  <c r="E2453" i="18"/>
  <c r="E2454" i="18"/>
  <c r="E2455" i="18"/>
  <c r="E2456" i="18"/>
  <c r="E2457" i="18"/>
  <c r="E2458" i="18"/>
  <c r="E2459" i="18"/>
  <c r="E2460" i="18"/>
  <c r="E2461" i="18"/>
  <c r="E2462" i="18"/>
  <c r="E2463" i="18"/>
  <c r="E2464" i="18"/>
  <c r="E2465" i="18"/>
  <c r="E2466" i="18"/>
  <c r="E2467" i="18"/>
  <c r="E2468" i="18"/>
  <c r="E2469" i="18"/>
  <c r="E2470" i="18"/>
  <c r="E2471" i="18"/>
  <c r="E2472" i="18"/>
  <c r="E2473" i="18"/>
  <c r="E2474" i="18"/>
  <c r="E2475" i="18"/>
  <c r="E2476" i="18"/>
  <c r="E2477" i="18"/>
  <c r="E2478" i="18"/>
  <c r="E2479" i="18"/>
  <c r="E2480" i="18"/>
  <c r="E2481" i="18"/>
  <c r="E2482" i="18"/>
  <c r="E2483" i="18"/>
  <c r="E2484" i="18"/>
  <c r="E2485" i="18"/>
  <c r="E2486" i="18"/>
  <c r="E2487" i="18"/>
  <c r="E2488" i="18"/>
  <c r="E2489" i="18"/>
  <c r="E2490" i="18"/>
  <c r="E2491" i="18"/>
  <c r="E2492" i="18"/>
  <c r="E2493" i="18"/>
  <c r="E2494" i="18"/>
  <c r="E2495" i="18"/>
  <c r="E2496" i="18"/>
  <c r="E2497" i="18"/>
  <c r="E2498" i="18"/>
  <c r="E2499" i="18"/>
  <c r="E2500" i="18"/>
  <c r="E2501" i="18"/>
  <c r="E2502" i="18"/>
  <c r="E2503" i="18"/>
  <c r="E2504" i="18"/>
  <c r="E2505" i="18"/>
  <c r="E2506" i="18"/>
  <c r="E2507" i="18"/>
  <c r="E2508" i="18"/>
  <c r="E2509" i="18"/>
  <c r="E2510" i="18"/>
  <c r="E2511" i="18"/>
  <c r="E2512" i="18"/>
  <c r="E2513" i="18"/>
  <c r="E2514" i="18"/>
  <c r="E2515" i="18"/>
  <c r="E2516" i="18"/>
  <c r="E2517" i="18"/>
  <c r="E2518" i="18"/>
  <c r="E2519" i="18"/>
  <c r="E2520" i="18"/>
  <c r="E2521" i="18"/>
  <c r="E2522" i="18"/>
  <c r="E2523" i="18"/>
  <c r="E2524" i="18"/>
  <c r="E2525" i="18"/>
  <c r="E2526" i="18"/>
  <c r="E2527" i="18"/>
  <c r="E2528" i="18"/>
  <c r="E2529" i="18"/>
  <c r="E2530" i="18"/>
  <c r="E2531" i="18"/>
  <c r="E2532" i="18"/>
  <c r="E2533" i="18"/>
  <c r="E2534" i="18"/>
  <c r="E2535" i="18"/>
  <c r="E2536" i="18"/>
  <c r="E2537" i="18"/>
  <c r="E2538" i="18"/>
  <c r="E2539" i="18"/>
  <c r="E2540" i="18"/>
  <c r="E2541" i="18"/>
  <c r="E2542" i="18"/>
  <c r="E2543" i="18"/>
  <c r="E2544" i="18"/>
  <c r="E2545" i="18"/>
  <c r="E2546" i="18"/>
  <c r="E2547" i="18"/>
  <c r="E2548" i="18"/>
  <c r="E2549" i="18"/>
  <c r="E2550" i="18"/>
  <c r="E2551" i="18"/>
  <c r="E2552" i="18"/>
  <c r="E2553" i="18"/>
  <c r="E2554" i="18"/>
  <c r="E2555" i="18"/>
  <c r="E2556" i="18"/>
  <c r="E2557" i="18"/>
  <c r="E2558" i="18"/>
  <c r="E2559" i="18"/>
  <c r="E2560" i="18"/>
  <c r="E2561" i="18"/>
  <c r="E2562" i="18"/>
  <c r="E2563" i="18"/>
  <c r="E2564" i="18"/>
  <c r="E2565" i="18"/>
  <c r="E2566" i="18"/>
  <c r="E2567" i="18"/>
  <c r="E2568" i="18"/>
  <c r="E2569" i="18"/>
  <c r="E2570" i="18"/>
  <c r="E2571" i="18"/>
  <c r="E2572" i="18"/>
  <c r="E2573" i="18"/>
  <c r="E2574" i="18"/>
  <c r="E2575" i="18"/>
  <c r="E2576" i="18"/>
  <c r="E2577" i="18"/>
  <c r="E2578" i="18"/>
  <c r="E2579" i="18"/>
  <c r="E2580" i="18"/>
  <c r="E2581" i="18"/>
  <c r="D2" i="17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273" i="17"/>
  <c r="D274" i="17"/>
  <c r="D275" i="17"/>
  <c r="D276" i="17"/>
  <c r="D277" i="17"/>
  <c r="D278" i="17"/>
  <c r="D279" i="17"/>
  <c r="D280" i="17"/>
  <c r="D281" i="17"/>
  <c r="D282" i="17"/>
  <c r="D283" i="17"/>
  <c r="D284" i="17"/>
  <c r="D285" i="17"/>
  <c r="D286" i="17"/>
  <c r="D287" i="17"/>
  <c r="D288" i="17"/>
  <c r="D289" i="17"/>
  <c r="D290" i="17"/>
  <c r="D291" i="17"/>
  <c r="D292" i="17"/>
  <c r="D293" i="17"/>
  <c r="D294" i="17"/>
  <c r="D295" i="17"/>
  <c r="D296" i="17"/>
  <c r="D297" i="17"/>
  <c r="D298" i="17"/>
  <c r="D299" i="17"/>
  <c r="D300" i="17"/>
  <c r="D301" i="17"/>
  <c r="D302" i="17"/>
  <c r="D303" i="17"/>
  <c r="D304" i="17"/>
  <c r="D305" i="17"/>
  <c r="D306" i="17"/>
  <c r="D307" i="17"/>
  <c r="D308" i="17"/>
  <c r="D309" i="17"/>
  <c r="D310" i="17"/>
  <c r="D311" i="17"/>
  <c r="D312" i="17"/>
  <c r="D313" i="17"/>
  <c r="D314" i="17"/>
  <c r="D315" i="17"/>
  <c r="D316" i="17"/>
  <c r="D317" i="17"/>
  <c r="D318" i="17"/>
  <c r="D319" i="17"/>
  <c r="D320" i="17"/>
  <c r="D321" i="17"/>
  <c r="D322" i="17"/>
  <c r="D323" i="17"/>
  <c r="D324" i="17"/>
  <c r="D325" i="17"/>
  <c r="D326" i="17"/>
  <c r="D327" i="17"/>
  <c r="D328" i="17"/>
  <c r="D329" i="17"/>
  <c r="D330" i="17"/>
  <c r="D331" i="17"/>
  <c r="D332" i="17"/>
  <c r="D333" i="17"/>
  <c r="D334" i="17"/>
  <c r="D335" i="17"/>
  <c r="D336" i="17"/>
  <c r="D337" i="17"/>
  <c r="D338" i="17"/>
  <c r="D339" i="17"/>
  <c r="D340" i="17"/>
  <c r="D341" i="17"/>
  <c r="D342" i="17"/>
  <c r="D343" i="17"/>
  <c r="D344" i="17"/>
  <c r="D345" i="17"/>
  <c r="D346" i="17"/>
  <c r="D347" i="17"/>
  <c r="D348" i="17"/>
  <c r="D349" i="17"/>
  <c r="D350" i="17"/>
  <c r="D351" i="17"/>
  <c r="D352" i="17"/>
  <c r="D353" i="17"/>
  <c r="D354" i="17"/>
  <c r="D355" i="17"/>
  <c r="D356" i="17"/>
  <c r="D357" i="17"/>
  <c r="D358" i="17"/>
  <c r="D359" i="17"/>
  <c r="D360" i="17"/>
  <c r="D361" i="17"/>
  <c r="D362" i="17"/>
  <c r="D363" i="17"/>
  <c r="D364" i="17"/>
  <c r="D365" i="17"/>
  <c r="D366" i="17"/>
  <c r="D367" i="17"/>
  <c r="D368" i="17"/>
  <c r="D369" i="17"/>
  <c r="D370" i="17"/>
  <c r="D371" i="17"/>
  <c r="D372" i="17"/>
  <c r="D373" i="17"/>
  <c r="D374" i="17"/>
  <c r="D375" i="17"/>
  <c r="D376" i="17"/>
  <c r="D377" i="17"/>
  <c r="D378" i="17"/>
  <c r="D379" i="17"/>
  <c r="D380" i="17"/>
  <c r="D381" i="17"/>
  <c r="D382" i="17"/>
  <c r="D383" i="17"/>
  <c r="D384" i="17"/>
  <c r="D385" i="17"/>
  <c r="D386" i="17"/>
  <c r="D387" i="17"/>
  <c r="D388" i="17"/>
  <c r="D389" i="17"/>
  <c r="D390" i="17"/>
  <c r="D391" i="17"/>
  <c r="D392" i="17"/>
  <c r="D393" i="17"/>
  <c r="D394" i="17"/>
  <c r="D395" i="17"/>
  <c r="D396" i="17"/>
  <c r="D397" i="17"/>
  <c r="D398" i="17"/>
  <c r="D399" i="17"/>
  <c r="D400" i="17"/>
  <c r="D401" i="17"/>
  <c r="D402" i="17"/>
  <c r="D403" i="17"/>
  <c r="D404" i="17"/>
  <c r="D405" i="17"/>
  <c r="D406" i="17"/>
  <c r="D407" i="17"/>
  <c r="D408" i="17"/>
  <c r="D409" i="17"/>
  <c r="D410" i="17"/>
  <c r="D411" i="17"/>
  <c r="D412" i="17"/>
  <c r="D413" i="17"/>
  <c r="D414" i="17"/>
  <c r="D415" i="17"/>
  <c r="D416" i="17"/>
  <c r="D417" i="17"/>
  <c r="D418" i="17"/>
  <c r="D419" i="17"/>
  <c r="D420" i="17"/>
  <c r="D421" i="17"/>
  <c r="D422" i="17"/>
  <c r="D423" i="17"/>
  <c r="D424" i="17"/>
  <c r="D425" i="17"/>
  <c r="D426" i="17"/>
  <c r="D427" i="17"/>
  <c r="D428" i="17"/>
  <c r="D429" i="17"/>
  <c r="D430" i="17"/>
  <c r="D431" i="17"/>
  <c r="D432" i="17"/>
  <c r="D433" i="17"/>
  <c r="D434" i="17"/>
  <c r="D435" i="17"/>
  <c r="D436" i="17"/>
  <c r="D437" i="17"/>
  <c r="D438" i="17"/>
  <c r="D439" i="17"/>
  <c r="D440" i="17"/>
  <c r="D441" i="17"/>
  <c r="D442" i="17"/>
  <c r="D443" i="17"/>
  <c r="D444" i="17"/>
  <c r="D445" i="17"/>
  <c r="D446" i="17"/>
  <c r="D447" i="17"/>
  <c r="D448" i="17"/>
  <c r="D449" i="17"/>
  <c r="D450" i="17"/>
  <c r="D451" i="17"/>
  <c r="D452" i="17"/>
  <c r="D453" i="17"/>
  <c r="D454" i="17"/>
  <c r="D455" i="17"/>
  <c r="D456" i="17"/>
  <c r="D457" i="17"/>
  <c r="D458" i="17"/>
  <c r="D459" i="17"/>
  <c r="D460" i="17"/>
  <c r="D461" i="17"/>
  <c r="D462" i="17"/>
  <c r="D463" i="17"/>
  <c r="D464" i="17"/>
  <c r="D465" i="17"/>
  <c r="D466" i="17"/>
  <c r="D467" i="17"/>
  <c r="D468" i="17"/>
  <c r="D469" i="17"/>
  <c r="D470" i="17"/>
  <c r="D471" i="17"/>
  <c r="D472" i="17"/>
  <c r="D473" i="17"/>
  <c r="D474" i="17"/>
  <c r="D475" i="17"/>
  <c r="D476" i="17"/>
  <c r="D477" i="17"/>
  <c r="D478" i="17"/>
  <c r="D479" i="17"/>
  <c r="D480" i="17"/>
  <c r="D481" i="17"/>
  <c r="D482" i="17"/>
  <c r="D483" i="17"/>
  <c r="D484" i="17"/>
  <c r="D485" i="17"/>
  <c r="D486" i="17"/>
  <c r="D487" i="17"/>
  <c r="D488" i="17"/>
  <c r="D489" i="17"/>
  <c r="D490" i="17"/>
  <c r="D491" i="17"/>
  <c r="D492" i="17"/>
  <c r="D493" i="17"/>
  <c r="D494" i="17"/>
  <c r="D495" i="17"/>
  <c r="D496" i="17"/>
  <c r="D497" i="17"/>
  <c r="D498" i="17"/>
  <c r="D499" i="17"/>
  <c r="D500" i="17"/>
  <c r="D501" i="17"/>
  <c r="D502" i="17"/>
  <c r="D503" i="17"/>
  <c r="D504" i="17"/>
  <c r="D505" i="17"/>
  <c r="D506" i="17"/>
  <c r="D507" i="17"/>
  <c r="D508" i="17"/>
  <c r="D509" i="17"/>
  <c r="D510" i="17"/>
  <c r="D511" i="17"/>
  <c r="D512" i="17"/>
  <c r="D513" i="17"/>
  <c r="D514" i="17"/>
  <c r="D515" i="17"/>
  <c r="D516" i="17"/>
  <c r="D517" i="17"/>
  <c r="D518" i="17"/>
  <c r="D519" i="17"/>
  <c r="D520" i="17"/>
  <c r="D521" i="17"/>
  <c r="D522" i="17"/>
  <c r="D523" i="17"/>
  <c r="D524" i="17"/>
  <c r="D525" i="17"/>
  <c r="D526" i="17"/>
  <c r="D527" i="17"/>
  <c r="D528" i="17"/>
  <c r="D529" i="17"/>
  <c r="D530" i="17"/>
  <c r="D531" i="17"/>
  <c r="D532" i="17"/>
  <c r="D533" i="17"/>
  <c r="D534" i="17"/>
  <c r="D535" i="17"/>
  <c r="D536" i="17"/>
  <c r="D537" i="17"/>
  <c r="D538" i="17"/>
  <c r="D539" i="17"/>
  <c r="D540" i="17"/>
  <c r="D541" i="17"/>
  <c r="D542" i="17"/>
  <c r="D543" i="17"/>
  <c r="D544" i="17"/>
  <c r="D545" i="17"/>
  <c r="D546" i="17"/>
  <c r="D547" i="17"/>
  <c r="D548" i="17"/>
  <c r="D549" i="17"/>
  <c r="D550" i="17"/>
  <c r="D551" i="17"/>
  <c r="D552" i="17"/>
  <c r="D553" i="17"/>
  <c r="D554" i="17"/>
  <c r="D555" i="17"/>
  <c r="D556" i="17"/>
  <c r="D557" i="17"/>
  <c r="D558" i="17"/>
  <c r="D559" i="17"/>
  <c r="D560" i="17"/>
  <c r="D561" i="17"/>
  <c r="D562" i="17"/>
  <c r="D563" i="17"/>
  <c r="D564" i="17"/>
  <c r="D565" i="17"/>
  <c r="D566" i="17"/>
  <c r="D567" i="17"/>
  <c r="D568" i="17"/>
  <c r="D569" i="17"/>
  <c r="D570" i="17"/>
  <c r="D571" i="17"/>
  <c r="D572" i="17"/>
  <c r="D573" i="17"/>
  <c r="D574" i="17"/>
  <c r="D575" i="17"/>
  <c r="D576" i="17"/>
  <c r="D577" i="17"/>
  <c r="D578" i="17"/>
  <c r="D579" i="17"/>
  <c r="D580" i="17"/>
  <c r="D581" i="17"/>
  <c r="D582" i="17"/>
  <c r="D583" i="17"/>
  <c r="D584" i="17"/>
  <c r="D585" i="17"/>
  <c r="D586" i="17"/>
  <c r="D587" i="17"/>
  <c r="D588" i="17"/>
  <c r="D589" i="17"/>
  <c r="D590" i="17"/>
  <c r="D591" i="17"/>
  <c r="D592" i="17"/>
  <c r="D593" i="17"/>
  <c r="D594" i="17"/>
  <c r="D595" i="17"/>
  <c r="D596" i="17"/>
  <c r="D597" i="17"/>
  <c r="D598" i="17"/>
  <c r="D599" i="17"/>
  <c r="D600" i="17"/>
  <c r="D601" i="17"/>
  <c r="D602" i="17"/>
  <c r="D603" i="17"/>
  <c r="D604" i="17"/>
  <c r="D605" i="17"/>
  <c r="D606" i="17"/>
  <c r="D607" i="17"/>
  <c r="D608" i="17"/>
  <c r="D609" i="17"/>
  <c r="D610" i="17"/>
  <c r="D611" i="17"/>
  <c r="D612" i="17"/>
  <c r="D613" i="17"/>
  <c r="D614" i="17"/>
  <c r="D615" i="17"/>
  <c r="D616" i="17"/>
  <c r="D617" i="17"/>
  <c r="D618" i="17"/>
  <c r="D619" i="17"/>
  <c r="D620" i="17"/>
  <c r="D621" i="17"/>
  <c r="D622" i="17"/>
  <c r="D623" i="17"/>
  <c r="D624" i="17"/>
  <c r="D625" i="17"/>
  <c r="D626" i="17"/>
  <c r="D627" i="17"/>
  <c r="D628" i="17"/>
  <c r="D629" i="17"/>
  <c r="D630" i="17"/>
  <c r="D631" i="17"/>
  <c r="D632" i="17"/>
  <c r="D633" i="17"/>
  <c r="D634" i="17"/>
  <c r="D635" i="17"/>
  <c r="D636" i="17"/>
  <c r="D637" i="17"/>
  <c r="D638" i="17"/>
  <c r="D639" i="17"/>
  <c r="D640" i="17"/>
  <c r="D641" i="17"/>
  <c r="D642" i="17"/>
  <c r="D643" i="17"/>
  <c r="D644" i="17"/>
  <c r="D645" i="17"/>
  <c r="D646" i="17"/>
  <c r="D647" i="17"/>
  <c r="D648" i="17"/>
  <c r="D649" i="17"/>
  <c r="D650" i="17"/>
  <c r="D651" i="17"/>
  <c r="D652" i="17"/>
  <c r="D653" i="17"/>
  <c r="D654" i="17"/>
  <c r="D655" i="17"/>
  <c r="D656" i="17"/>
  <c r="D657" i="17"/>
  <c r="D658" i="17"/>
  <c r="D659" i="17"/>
  <c r="D660" i="17"/>
  <c r="D661" i="17"/>
  <c r="D662" i="17"/>
  <c r="D663" i="17"/>
  <c r="D664" i="17"/>
  <c r="D665" i="17"/>
  <c r="D666" i="17"/>
  <c r="D667" i="17"/>
  <c r="D668" i="17"/>
  <c r="D669" i="17"/>
  <c r="D670" i="17"/>
  <c r="D671" i="17"/>
  <c r="D672" i="17"/>
  <c r="D673" i="17"/>
  <c r="D674" i="17"/>
  <c r="D675" i="17"/>
  <c r="D676" i="17"/>
  <c r="D677" i="17"/>
  <c r="D678" i="17"/>
  <c r="D679" i="17"/>
  <c r="D680" i="17"/>
  <c r="D681" i="17"/>
  <c r="D682" i="17"/>
  <c r="D683" i="17"/>
  <c r="D684" i="17"/>
  <c r="D685" i="17"/>
  <c r="D686" i="17"/>
  <c r="D687" i="17"/>
  <c r="D688" i="17"/>
  <c r="D689" i="17"/>
  <c r="D690" i="17"/>
  <c r="D691" i="17"/>
  <c r="D692" i="17"/>
  <c r="D693" i="17"/>
  <c r="D694" i="17"/>
  <c r="D695" i="17"/>
  <c r="D696" i="17"/>
  <c r="D697" i="17"/>
  <c r="D698" i="17"/>
  <c r="D699" i="17"/>
  <c r="D700" i="17"/>
  <c r="D701" i="17"/>
  <c r="D702" i="17"/>
  <c r="D703" i="17"/>
  <c r="D704" i="17"/>
  <c r="D705" i="17"/>
  <c r="D706" i="17"/>
  <c r="D707" i="17"/>
  <c r="D708" i="17"/>
  <c r="D709" i="17"/>
  <c r="D710" i="17"/>
  <c r="D711" i="17"/>
  <c r="D712" i="17"/>
  <c r="D713" i="17"/>
  <c r="D714" i="17"/>
  <c r="D715" i="17"/>
  <c r="D716" i="17"/>
  <c r="D717" i="17"/>
  <c r="D718" i="17"/>
  <c r="D719" i="17"/>
  <c r="D720" i="17"/>
  <c r="D721" i="17"/>
  <c r="D722" i="17"/>
  <c r="D723" i="17"/>
  <c r="D724" i="17"/>
  <c r="D725" i="17"/>
  <c r="D726" i="17"/>
  <c r="D727" i="17"/>
  <c r="D728" i="17"/>
  <c r="D729" i="17"/>
  <c r="D730" i="17"/>
  <c r="D731" i="17"/>
  <c r="D732" i="17"/>
  <c r="D733" i="17"/>
  <c r="D734" i="17"/>
  <c r="D735" i="17"/>
  <c r="D736" i="17"/>
  <c r="D737" i="17"/>
  <c r="D738" i="17"/>
  <c r="D739" i="17"/>
  <c r="D740" i="17"/>
  <c r="D741" i="17"/>
  <c r="D742" i="17"/>
  <c r="D743" i="17"/>
  <c r="D744" i="17"/>
  <c r="D745" i="17"/>
  <c r="D746" i="17"/>
  <c r="D747" i="17"/>
  <c r="D748" i="17"/>
  <c r="D749" i="17"/>
  <c r="D750" i="17"/>
  <c r="D751" i="17"/>
  <c r="D752" i="17"/>
  <c r="D753" i="17"/>
  <c r="D754" i="17"/>
  <c r="D755" i="17"/>
  <c r="D756" i="17"/>
  <c r="D757" i="17"/>
  <c r="D758" i="17"/>
  <c r="D759" i="17"/>
  <c r="D760" i="17"/>
  <c r="D761" i="17"/>
  <c r="D762" i="17"/>
  <c r="D763" i="17"/>
  <c r="D764" i="17"/>
  <c r="D765" i="17"/>
  <c r="D766" i="17"/>
  <c r="D767" i="17"/>
  <c r="D768" i="17"/>
  <c r="D769" i="17"/>
  <c r="D770" i="17"/>
  <c r="D771" i="17"/>
  <c r="D772" i="17"/>
  <c r="D773" i="17"/>
  <c r="D774" i="17"/>
  <c r="D775" i="17"/>
  <c r="D776" i="17"/>
  <c r="D777" i="17"/>
  <c r="D778" i="17"/>
  <c r="D779" i="17"/>
  <c r="D780" i="17"/>
  <c r="D781" i="17"/>
  <c r="D782" i="17"/>
  <c r="D783" i="17"/>
  <c r="D784" i="17"/>
  <c r="D785" i="17"/>
  <c r="D786" i="17"/>
  <c r="D787" i="17"/>
  <c r="D788" i="17"/>
  <c r="D789" i="17"/>
  <c r="D790" i="17"/>
  <c r="D791" i="17"/>
  <c r="D792" i="17"/>
  <c r="D793" i="17"/>
  <c r="D794" i="17"/>
  <c r="D795" i="17"/>
  <c r="D796" i="17"/>
  <c r="D797" i="17"/>
  <c r="D798" i="17"/>
  <c r="D799" i="17"/>
  <c r="D800" i="17"/>
  <c r="D801" i="17"/>
  <c r="D802" i="17"/>
  <c r="D803" i="17"/>
  <c r="D804" i="17"/>
  <c r="D805" i="17"/>
  <c r="D806" i="17"/>
  <c r="D807" i="17"/>
  <c r="D808" i="17"/>
  <c r="D809" i="17"/>
  <c r="D810" i="17"/>
  <c r="D811" i="17"/>
  <c r="D812" i="17"/>
  <c r="D813" i="17"/>
  <c r="D814" i="17"/>
  <c r="D815" i="17"/>
  <c r="D816" i="17"/>
  <c r="D817" i="17"/>
  <c r="D818" i="17"/>
  <c r="D819" i="17"/>
  <c r="D820" i="17"/>
  <c r="D821" i="17"/>
  <c r="D822" i="17"/>
  <c r="D823" i="17"/>
  <c r="D824" i="17"/>
  <c r="D825" i="17"/>
  <c r="D826" i="17"/>
  <c r="D827" i="17"/>
  <c r="D828" i="17"/>
  <c r="D829" i="17"/>
  <c r="D830" i="17"/>
  <c r="D831" i="17"/>
  <c r="D832" i="17"/>
  <c r="D833" i="17"/>
  <c r="D834" i="17"/>
  <c r="D835" i="17"/>
  <c r="D836" i="17"/>
  <c r="D837" i="17"/>
  <c r="D838" i="17"/>
  <c r="D839" i="17"/>
  <c r="D840" i="17"/>
  <c r="D841" i="17"/>
  <c r="D842" i="17"/>
  <c r="D843" i="17"/>
  <c r="D844" i="17"/>
  <c r="D845" i="17"/>
  <c r="D846" i="17"/>
  <c r="D847" i="17"/>
  <c r="D848" i="17"/>
  <c r="D849" i="17"/>
  <c r="D850" i="17"/>
  <c r="D851" i="17"/>
  <c r="D852" i="17"/>
  <c r="D853" i="17"/>
  <c r="D854" i="17"/>
  <c r="D855" i="17"/>
  <c r="D856" i="17"/>
  <c r="D857" i="17"/>
  <c r="D858" i="17"/>
  <c r="D859" i="17"/>
  <c r="D860" i="17"/>
  <c r="D861" i="17"/>
  <c r="D862" i="17"/>
  <c r="D863" i="17"/>
  <c r="D864" i="17"/>
  <c r="D865" i="17"/>
  <c r="D866" i="17"/>
  <c r="D867" i="17"/>
  <c r="D868" i="17"/>
  <c r="D869" i="17"/>
  <c r="D870" i="17"/>
  <c r="D871" i="17"/>
  <c r="D872" i="17"/>
  <c r="D873" i="17"/>
  <c r="D874" i="17"/>
  <c r="D875" i="17"/>
  <c r="D876" i="17"/>
  <c r="D877" i="17"/>
  <c r="D878" i="17"/>
  <c r="D879" i="17"/>
  <c r="D880" i="17"/>
  <c r="D881" i="17"/>
  <c r="D882" i="17"/>
  <c r="D883" i="17"/>
  <c r="D884" i="17"/>
  <c r="D885" i="17"/>
  <c r="D886" i="17"/>
  <c r="D887" i="17"/>
  <c r="D888" i="17"/>
  <c r="D889" i="17"/>
  <c r="D890" i="17"/>
  <c r="D891" i="17"/>
  <c r="D892" i="17"/>
  <c r="D893" i="17"/>
  <c r="D894" i="17"/>
  <c r="D895" i="17"/>
  <c r="D896" i="17"/>
  <c r="D897" i="17"/>
  <c r="D898" i="17"/>
  <c r="D899" i="17"/>
  <c r="D900" i="17"/>
  <c r="D901" i="17"/>
  <c r="D902" i="17"/>
  <c r="D903" i="17"/>
  <c r="D904" i="17"/>
  <c r="D905" i="17"/>
  <c r="D906" i="17"/>
  <c r="D907" i="17"/>
  <c r="D908" i="17"/>
  <c r="D909" i="17"/>
  <c r="D910" i="17"/>
  <c r="D911" i="17"/>
  <c r="D912" i="17"/>
  <c r="D913" i="17"/>
  <c r="D914" i="17"/>
  <c r="D915" i="17"/>
  <c r="D916" i="17"/>
  <c r="D917" i="17"/>
  <c r="D918" i="17"/>
  <c r="D919" i="17"/>
  <c r="D920" i="17"/>
  <c r="D921" i="17"/>
  <c r="D922" i="17"/>
  <c r="D923" i="17"/>
  <c r="D924" i="17"/>
  <c r="D925" i="17"/>
  <c r="D926" i="17"/>
  <c r="D927" i="17"/>
  <c r="D928" i="17"/>
  <c r="D929" i="17"/>
  <c r="D930" i="17"/>
  <c r="D931" i="17"/>
  <c r="D932" i="17"/>
  <c r="D933" i="17"/>
  <c r="D934" i="17"/>
  <c r="D935" i="17"/>
  <c r="D936" i="17"/>
  <c r="D937" i="17"/>
  <c r="D938" i="17"/>
  <c r="D939" i="17"/>
  <c r="D940" i="17"/>
  <c r="D941" i="17"/>
  <c r="D942" i="17"/>
  <c r="D943" i="17"/>
  <c r="D944" i="17"/>
  <c r="D945" i="17"/>
  <c r="D946" i="17"/>
  <c r="D947" i="17"/>
  <c r="D948" i="17"/>
  <c r="D949" i="17"/>
  <c r="D950" i="17"/>
  <c r="D951" i="17"/>
  <c r="D952" i="17"/>
  <c r="D953" i="17"/>
  <c r="D954" i="17"/>
  <c r="D955" i="17"/>
  <c r="D956" i="17"/>
  <c r="D957" i="17"/>
  <c r="D958" i="17"/>
  <c r="D959" i="17"/>
  <c r="D960" i="17"/>
  <c r="D961" i="17"/>
  <c r="D962" i="17"/>
  <c r="D963" i="17"/>
  <c r="D964" i="17"/>
  <c r="D965" i="17"/>
  <c r="D966" i="17"/>
  <c r="D967" i="17"/>
  <c r="D968" i="17"/>
  <c r="D969" i="17"/>
  <c r="D970" i="17"/>
  <c r="D971" i="17"/>
  <c r="D972" i="17"/>
  <c r="D973" i="17"/>
  <c r="D974" i="17"/>
  <c r="D975" i="17"/>
  <c r="D976" i="17"/>
  <c r="D977" i="17"/>
  <c r="D978" i="17"/>
  <c r="D979" i="17"/>
  <c r="D980" i="17"/>
  <c r="D981" i="17"/>
  <c r="D982" i="17"/>
  <c r="D983" i="17"/>
  <c r="D984" i="17"/>
  <c r="D985" i="17"/>
  <c r="D986" i="17"/>
  <c r="D987" i="17"/>
  <c r="D988" i="17"/>
  <c r="D989" i="17"/>
  <c r="D990" i="17"/>
  <c r="D991" i="17"/>
  <c r="D992" i="17"/>
  <c r="D993" i="17"/>
  <c r="D994" i="17"/>
  <c r="D995" i="17"/>
  <c r="D996" i="17"/>
  <c r="D997" i="17"/>
  <c r="D998" i="17"/>
  <c r="D999" i="17"/>
  <c r="D1000" i="17"/>
  <c r="D1001" i="17"/>
  <c r="D1002" i="17"/>
  <c r="D1003" i="17"/>
  <c r="D1004" i="17"/>
  <c r="D1005" i="17"/>
  <c r="D1006" i="17"/>
  <c r="D1007" i="17"/>
  <c r="D1008" i="17"/>
  <c r="D1009" i="17"/>
  <c r="D1010" i="17"/>
  <c r="D1011" i="17"/>
  <c r="D1012" i="17"/>
  <c r="D1013" i="17"/>
  <c r="D1014" i="17"/>
  <c r="D1015" i="17"/>
  <c r="D1016" i="17"/>
  <c r="D1017" i="17"/>
  <c r="D1018" i="17"/>
  <c r="D1019" i="17"/>
  <c r="D1020" i="17"/>
  <c r="D1021" i="17"/>
  <c r="D1022" i="17"/>
  <c r="D1023" i="17"/>
  <c r="D1024" i="17"/>
  <c r="D1025" i="17"/>
  <c r="D1026" i="17"/>
  <c r="D1027" i="17"/>
  <c r="D1028" i="17"/>
  <c r="D1029" i="17"/>
  <c r="D1030" i="17"/>
  <c r="D1031" i="17"/>
  <c r="D1032" i="17"/>
  <c r="D1033" i="17"/>
  <c r="D1034" i="17"/>
  <c r="D1035" i="17"/>
  <c r="D1036" i="17"/>
  <c r="D1037" i="17"/>
  <c r="D1038" i="17"/>
  <c r="D1039" i="17"/>
  <c r="D1040" i="17"/>
  <c r="D1041" i="17"/>
  <c r="D1042" i="17"/>
  <c r="D1043" i="17"/>
  <c r="D1044" i="17"/>
  <c r="D1045" i="17"/>
  <c r="D1046" i="17"/>
  <c r="D1047" i="17"/>
  <c r="D1048" i="17"/>
  <c r="D1049" i="17"/>
  <c r="D1050" i="17"/>
  <c r="D1051" i="17"/>
  <c r="D1052" i="17"/>
  <c r="D1053" i="17"/>
  <c r="D1054" i="17"/>
  <c r="D1055" i="17"/>
  <c r="D1056" i="17"/>
  <c r="D1057" i="17"/>
  <c r="D1058" i="17"/>
  <c r="D1059" i="17"/>
  <c r="D1060" i="17"/>
  <c r="D1061" i="17"/>
  <c r="D1062" i="17"/>
  <c r="D1063" i="17"/>
  <c r="D1064" i="17"/>
  <c r="D1065" i="17"/>
  <c r="D1066" i="17"/>
  <c r="D1067" i="17"/>
  <c r="D1068" i="17"/>
  <c r="D1069" i="17"/>
  <c r="D1070" i="17"/>
  <c r="D1071" i="17"/>
  <c r="D1072" i="17"/>
  <c r="D1073" i="17"/>
  <c r="D1074" i="17"/>
  <c r="D1075" i="17"/>
  <c r="D1076" i="17"/>
  <c r="D1077" i="17"/>
  <c r="D1078" i="17"/>
  <c r="D1079" i="17"/>
  <c r="D1080" i="17"/>
  <c r="D1081" i="17"/>
  <c r="D1082" i="17"/>
  <c r="D1083" i="17"/>
  <c r="D1084" i="17"/>
  <c r="D1085" i="17"/>
  <c r="D1086" i="17"/>
  <c r="D1087" i="17"/>
  <c r="D1088" i="17"/>
  <c r="D1089" i="17"/>
  <c r="D1090" i="17"/>
  <c r="D1091" i="17"/>
  <c r="D1092" i="17"/>
  <c r="D1093" i="17"/>
  <c r="D1094" i="17"/>
  <c r="D1095" i="17"/>
  <c r="D1096" i="17"/>
  <c r="D1097" i="17"/>
  <c r="D1098" i="17"/>
  <c r="D1099" i="17"/>
  <c r="D1100" i="17"/>
  <c r="D1101" i="17"/>
  <c r="D1102" i="17"/>
  <c r="D1103" i="17"/>
  <c r="D1104" i="17"/>
  <c r="D1105" i="17"/>
  <c r="D1106" i="17"/>
  <c r="D1107" i="17"/>
  <c r="D1108" i="17"/>
  <c r="D1109" i="17"/>
  <c r="D1110" i="17"/>
  <c r="D1111" i="17"/>
  <c r="D1112" i="17"/>
  <c r="D1113" i="17"/>
  <c r="D1114" i="17"/>
  <c r="D1115" i="17"/>
  <c r="D1116" i="17"/>
  <c r="D1117" i="17"/>
  <c r="D1118" i="17"/>
  <c r="D1119" i="17"/>
  <c r="D1120" i="17"/>
  <c r="D1121" i="17"/>
  <c r="D1122" i="17"/>
  <c r="D1123" i="17"/>
  <c r="D1124" i="17"/>
  <c r="D1125" i="17"/>
  <c r="D1126" i="17"/>
  <c r="D1127" i="17"/>
  <c r="D1128" i="17"/>
  <c r="D1129" i="17"/>
  <c r="D1130" i="17"/>
  <c r="D1131" i="17"/>
  <c r="D1132" i="17"/>
  <c r="D1133" i="17"/>
  <c r="D1134" i="17"/>
  <c r="D1135" i="17"/>
  <c r="D1136" i="17"/>
  <c r="D1137" i="17"/>
  <c r="D1138" i="17"/>
  <c r="D1139" i="17"/>
  <c r="D1140" i="17"/>
  <c r="D1141" i="17"/>
  <c r="D1142" i="17"/>
  <c r="D1143" i="17"/>
  <c r="D1144" i="17"/>
  <c r="D1145" i="17"/>
  <c r="D1146" i="17"/>
  <c r="D1147" i="17"/>
  <c r="D1148" i="17"/>
  <c r="D1149" i="17"/>
  <c r="D1150" i="17"/>
  <c r="D1151" i="17"/>
  <c r="D1152" i="17"/>
  <c r="D1153" i="17"/>
  <c r="D1154" i="17"/>
  <c r="D1155" i="17"/>
  <c r="D1156" i="17"/>
  <c r="D1157" i="17"/>
  <c r="D1158" i="17"/>
  <c r="D1159" i="17"/>
  <c r="D1160" i="17"/>
  <c r="D1161" i="17"/>
  <c r="D1162" i="17"/>
  <c r="D1163" i="17"/>
  <c r="D1164" i="17"/>
  <c r="D1165" i="17"/>
  <c r="D1166" i="17"/>
  <c r="D1167" i="17"/>
  <c r="D1168" i="17"/>
  <c r="D1169" i="17"/>
  <c r="D1170" i="17"/>
  <c r="D1171" i="17"/>
  <c r="D1172" i="17"/>
  <c r="D1173" i="17"/>
  <c r="D1174" i="17"/>
  <c r="D1175" i="17"/>
  <c r="D1176" i="17"/>
  <c r="D1177" i="17"/>
  <c r="D1178" i="17"/>
  <c r="D1179" i="17"/>
  <c r="D1180" i="17"/>
  <c r="D1181" i="17"/>
  <c r="D1182" i="17"/>
  <c r="D1183" i="17"/>
  <c r="D1184" i="17"/>
  <c r="D1185" i="17"/>
  <c r="D1186" i="17"/>
  <c r="D1187" i="17"/>
  <c r="D1188" i="17"/>
  <c r="D1189" i="17"/>
  <c r="D1190" i="17"/>
  <c r="D1191" i="17"/>
  <c r="D1192" i="17"/>
  <c r="D1193" i="17"/>
  <c r="D1194" i="17"/>
  <c r="D1195" i="17"/>
  <c r="D1196" i="17"/>
  <c r="D1197" i="17"/>
  <c r="D1198" i="17"/>
  <c r="D1199" i="17"/>
  <c r="D1200" i="17"/>
  <c r="D1201" i="17"/>
  <c r="D1202" i="17"/>
  <c r="D1203" i="17"/>
  <c r="D1204" i="17"/>
  <c r="D1205" i="17"/>
  <c r="D1206" i="17"/>
  <c r="D1207" i="17"/>
  <c r="C2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C194" i="17"/>
  <c r="C195" i="17"/>
  <c r="C196" i="17"/>
  <c r="C197" i="17"/>
  <c r="C198" i="17"/>
  <c r="C199" i="17"/>
  <c r="C200" i="17"/>
  <c r="C201" i="17"/>
  <c r="C202" i="17"/>
  <c r="C203" i="17"/>
  <c r="C204" i="17"/>
  <c r="C205" i="17"/>
  <c r="C206" i="17"/>
  <c r="C207" i="17"/>
  <c r="C208" i="17"/>
  <c r="C209" i="17"/>
  <c r="C210" i="17"/>
  <c r="C211" i="17"/>
  <c r="C212" i="17"/>
  <c r="C213" i="17"/>
  <c r="C214" i="17"/>
  <c r="C215" i="17"/>
  <c r="C216" i="17"/>
  <c r="C217" i="17"/>
  <c r="C218" i="17"/>
  <c r="C219" i="17"/>
  <c r="C220" i="17"/>
  <c r="C221" i="17"/>
  <c r="C222" i="17"/>
  <c r="C223" i="17"/>
  <c r="C224" i="17"/>
  <c r="C225" i="17"/>
  <c r="C226" i="17"/>
  <c r="C227" i="17"/>
  <c r="C228" i="17"/>
  <c r="C229" i="17"/>
  <c r="C230" i="17"/>
  <c r="C231" i="17"/>
  <c r="C232" i="17"/>
  <c r="C233" i="17"/>
  <c r="C234" i="17"/>
  <c r="C235" i="17"/>
  <c r="C236" i="17"/>
  <c r="C237" i="17"/>
  <c r="C238" i="17"/>
  <c r="C239" i="17"/>
  <c r="C240" i="17"/>
  <c r="C241" i="17"/>
  <c r="C242" i="17"/>
  <c r="C243" i="17"/>
  <c r="C244" i="17"/>
  <c r="C245" i="17"/>
  <c r="C246" i="17"/>
  <c r="C247" i="17"/>
  <c r="C248" i="17"/>
  <c r="C249" i="17"/>
  <c r="C250" i="17"/>
  <c r="C251" i="17"/>
  <c r="C252" i="17"/>
  <c r="C253" i="17"/>
  <c r="C254" i="17"/>
  <c r="C255" i="17"/>
  <c r="C256" i="17"/>
  <c r="C257" i="17"/>
  <c r="C258" i="17"/>
  <c r="C259" i="17"/>
  <c r="C260" i="17"/>
  <c r="C261" i="17"/>
  <c r="C262" i="17"/>
  <c r="C263" i="17"/>
  <c r="C264" i="17"/>
  <c r="C265" i="17"/>
  <c r="C266" i="17"/>
  <c r="C267" i="17"/>
  <c r="C268" i="17"/>
  <c r="C269" i="17"/>
  <c r="C270" i="17"/>
  <c r="C271" i="17"/>
  <c r="C272" i="17"/>
  <c r="C273" i="17"/>
  <c r="C274" i="17"/>
  <c r="C275" i="17"/>
  <c r="C276" i="17"/>
  <c r="C277" i="17"/>
  <c r="C278" i="17"/>
  <c r="C279" i="17"/>
  <c r="C280" i="17"/>
  <c r="C281" i="17"/>
  <c r="C282" i="17"/>
  <c r="C283" i="17"/>
  <c r="C284" i="17"/>
  <c r="C285" i="17"/>
  <c r="C286" i="17"/>
  <c r="C287" i="17"/>
  <c r="C288" i="17"/>
  <c r="C289" i="17"/>
  <c r="C290" i="17"/>
  <c r="C291" i="17"/>
  <c r="C292" i="17"/>
  <c r="C293" i="17"/>
  <c r="C294" i="17"/>
  <c r="C295" i="17"/>
  <c r="C296" i="17"/>
  <c r="C297" i="17"/>
  <c r="C298" i="17"/>
  <c r="C299" i="17"/>
  <c r="C300" i="17"/>
  <c r="C301" i="17"/>
  <c r="C302" i="17"/>
  <c r="C303" i="17"/>
  <c r="C304" i="17"/>
  <c r="C305" i="17"/>
  <c r="C306" i="17"/>
  <c r="C307" i="17"/>
  <c r="C308" i="17"/>
  <c r="C309" i="17"/>
  <c r="C310" i="17"/>
  <c r="C311" i="17"/>
  <c r="C312" i="17"/>
  <c r="C313" i="17"/>
  <c r="C314" i="17"/>
  <c r="C315" i="17"/>
  <c r="C316" i="17"/>
  <c r="C317" i="17"/>
  <c r="C318" i="17"/>
  <c r="C319" i="17"/>
  <c r="C320" i="17"/>
  <c r="C321" i="17"/>
  <c r="C322" i="17"/>
  <c r="C323" i="17"/>
  <c r="C324" i="17"/>
  <c r="C325" i="17"/>
  <c r="C326" i="17"/>
  <c r="C327" i="17"/>
  <c r="C328" i="17"/>
  <c r="C329" i="17"/>
  <c r="C330" i="17"/>
  <c r="C331" i="17"/>
  <c r="C332" i="17"/>
  <c r="C333" i="17"/>
  <c r="C334" i="17"/>
  <c r="C335" i="17"/>
  <c r="C336" i="17"/>
  <c r="C337" i="17"/>
  <c r="C338" i="17"/>
  <c r="C339" i="17"/>
  <c r="C340" i="17"/>
  <c r="C341" i="17"/>
  <c r="C342" i="17"/>
  <c r="C343" i="17"/>
  <c r="C344" i="17"/>
  <c r="C345" i="17"/>
  <c r="C346" i="17"/>
  <c r="C347" i="17"/>
  <c r="C348" i="17"/>
  <c r="C349" i="17"/>
  <c r="C350" i="17"/>
  <c r="C351" i="17"/>
  <c r="C352" i="17"/>
  <c r="C353" i="17"/>
  <c r="C354" i="17"/>
  <c r="C355" i="17"/>
  <c r="C356" i="17"/>
  <c r="C357" i="17"/>
  <c r="C358" i="17"/>
  <c r="C359" i="17"/>
  <c r="C360" i="17"/>
  <c r="C361" i="17"/>
  <c r="C362" i="17"/>
  <c r="C363" i="17"/>
  <c r="C364" i="17"/>
  <c r="C365" i="17"/>
  <c r="C366" i="17"/>
  <c r="C367" i="17"/>
  <c r="C368" i="17"/>
  <c r="C369" i="17"/>
  <c r="C370" i="17"/>
  <c r="C371" i="17"/>
  <c r="C372" i="17"/>
  <c r="C373" i="17"/>
  <c r="C374" i="17"/>
  <c r="C375" i="17"/>
  <c r="C376" i="17"/>
  <c r="C377" i="17"/>
  <c r="C378" i="17"/>
  <c r="C379" i="17"/>
  <c r="C380" i="17"/>
  <c r="C381" i="17"/>
  <c r="C382" i="17"/>
  <c r="C383" i="17"/>
  <c r="C384" i="17"/>
  <c r="C385" i="17"/>
  <c r="C386" i="17"/>
  <c r="C387" i="17"/>
  <c r="C388" i="17"/>
  <c r="C389" i="17"/>
  <c r="C390" i="17"/>
  <c r="C391" i="17"/>
  <c r="C392" i="17"/>
  <c r="C393" i="17"/>
  <c r="C394" i="17"/>
  <c r="C395" i="17"/>
  <c r="C396" i="17"/>
  <c r="C397" i="17"/>
  <c r="C398" i="17"/>
  <c r="C399" i="17"/>
  <c r="C400" i="17"/>
  <c r="C401" i="17"/>
  <c r="C402" i="17"/>
  <c r="C403" i="17"/>
  <c r="C404" i="17"/>
  <c r="C405" i="17"/>
  <c r="C406" i="17"/>
  <c r="C407" i="17"/>
  <c r="C408" i="17"/>
  <c r="C409" i="17"/>
  <c r="C410" i="17"/>
  <c r="C411" i="17"/>
  <c r="C412" i="17"/>
  <c r="C413" i="17"/>
  <c r="C414" i="17"/>
  <c r="C415" i="17"/>
  <c r="C416" i="17"/>
  <c r="C417" i="17"/>
  <c r="C418" i="17"/>
  <c r="C419" i="17"/>
  <c r="C420" i="17"/>
  <c r="C421" i="17"/>
  <c r="C422" i="17"/>
  <c r="C423" i="17"/>
  <c r="C424" i="17"/>
  <c r="C425" i="17"/>
  <c r="C426" i="17"/>
  <c r="C427" i="17"/>
  <c r="C428" i="17"/>
  <c r="C429" i="17"/>
  <c r="C430" i="17"/>
  <c r="C431" i="17"/>
  <c r="C432" i="17"/>
  <c r="C433" i="17"/>
  <c r="C434" i="17"/>
  <c r="C435" i="17"/>
  <c r="C436" i="17"/>
  <c r="C437" i="17"/>
  <c r="C438" i="17"/>
  <c r="C439" i="17"/>
  <c r="C440" i="17"/>
  <c r="C441" i="17"/>
  <c r="C442" i="17"/>
  <c r="C443" i="17"/>
  <c r="C444" i="17"/>
  <c r="C445" i="17"/>
  <c r="C446" i="17"/>
  <c r="C447" i="17"/>
  <c r="C448" i="17"/>
  <c r="C449" i="17"/>
  <c r="C450" i="17"/>
  <c r="C451" i="17"/>
  <c r="C452" i="17"/>
  <c r="C453" i="17"/>
  <c r="C454" i="17"/>
  <c r="C455" i="17"/>
  <c r="C456" i="17"/>
  <c r="C457" i="17"/>
  <c r="C458" i="17"/>
  <c r="C459" i="17"/>
  <c r="C460" i="17"/>
  <c r="C461" i="17"/>
  <c r="C462" i="17"/>
  <c r="C463" i="17"/>
  <c r="C464" i="17"/>
  <c r="C465" i="17"/>
  <c r="C466" i="17"/>
  <c r="C467" i="17"/>
  <c r="C468" i="17"/>
  <c r="C469" i="17"/>
  <c r="C470" i="17"/>
  <c r="C471" i="17"/>
  <c r="C472" i="17"/>
  <c r="C473" i="17"/>
  <c r="C474" i="17"/>
  <c r="C475" i="17"/>
  <c r="C476" i="17"/>
  <c r="C477" i="17"/>
  <c r="C478" i="17"/>
  <c r="C479" i="17"/>
  <c r="C480" i="17"/>
  <c r="C481" i="17"/>
  <c r="C482" i="17"/>
  <c r="C483" i="17"/>
  <c r="C484" i="17"/>
  <c r="C485" i="17"/>
  <c r="C486" i="17"/>
  <c r="C487" i="17"/>
  <c r="C488" i="17"/>
  <c r="C489" i="17"/>
  <c r="C490" i="17"/>
  <c r="C491" i="17"/>
  <c r="C492" i="17"/>
  <c r="C493" i="17"/>
  <c r="C494" i="17"/>
  <c r="C495" i="17"/>
  <c r="C496" i="17"/>
  <c r="C497" i="17"/>
  <c r="C498" i="17"/>
  <c r="C499" i="17"/>
  <c r="C500" i="17"/>
  <c r="C501" i="17"/>
  <c r="C502" i="17"/>
  <c r="C503" i="17"/>
  <c r="C504" i="17"/>
  <c r="C505" i="17"/>
  <c r="C506" i="17"/>
  <c r="C507" i="17"/>
  <c r="C508" i="17"/>
  <c r="C509" i="17"/>
  <c r="C510" i="17"/>
  <c r="C511" i="17"/>
  <c r="C512" i="17"/>
  <c r="C513" i="17"/>
  <c r="C514" i="17"/>
  <c r="C515" i="17"/>
  <c r="C516" i="17"/>
  <c r="C517" i="17"/>
  <c r="C518" i="17"/>
  <c r="C519" i="17"/>
  <c r="C520" i="17"/>
  <c r="C521" i="17"/>
  <c r="C522" i="17"/>
  <c r="C523" i="17"/>
  <c r="C524" i="17"/>
  <c r="C525" i="17"/>
  <c r="C526" i="17"/>
  <c r="C527" i="17"/>
  <c r="C528" i="17"/>
  <c r="C529" i="17"/>
  <c r="C530" i="17"/>
  <c r="C531" i="17"/>
  <c r="C532" i="17"/>
  <c r="C533" i="17"/>
  <c r="C534" i="17"/>
  <c r="C535" i="17"/>
  <c r="C536" i="17"/>
  <c r="C537" i="17"/>
  <c r="C538" i="17"/>
  <c r="C539" i="17"/>
  <c r="C540" i="17"/>
  <c r="C541" i="17"/>
  <c r="C542" i="17"/>
  <c r="C543" i="17"/>
  <c r="C544" i="17"/>
  <c r="C545" i="17"/>
  <c r="C546" i="17"/>
  <c r="C547" i="17"/>
  <c r="C548" i="17"/>
  <c r="C549" i="17"/>
  <c r="C550" i="17"/>
  <c r="C551" i="17"/>
  <c r="C552" i="17"/>
  <c r="C553" i="17"/>
  <c r="C554" i="17"/>
  <c r="C555" i="17"/>
  <c r="C556" i="17"/>
  <c r="C557" i="17"/>
  <c r="C558" i="17"/>
  <c r="C559" i="17"/>
  <c r="C560" i="17"/>
  <c r="C561" i="17"/>
  <c r="C562" i="17"/>
  <c r="C563" i="17"/>
  <c r="C564" i="17"/>
  <c r="C565" i="17"/>
  <c r="C566" i="17"/>
  <c r="C567" i="17"/>
  <c r="C568" i="17"/>
  <c r="C569" i="17"/>
  <c r="C570" i="17"/>
  <c r="C571" i="17"/>
  <c r="C572" i="17"/>
  <c r="C573" i="17"/>
  <c r="C574" i="17"/>
  <c r="C575" i="17"/>
  <c r="C576" i="17"/>
  <c r="C577" i="17"/>
  <c r="C578" i="17"/>
  <c r="C579" i="17"/>
  <c r="C580" i="17"/>
  <c r="C581" i="17"/>
  <c r="C582" i="17"/>
  <c r="C583" i="17"/>
  <c r="C584" i="17"/>
  <c r="C585" i="17"/>
  <c r="C586" i="17"/>
  <c r="C587" i="17"/>
  <c r="C588" i="17"/>
  <c r="C589" i="17"/>
  <c r="C590" i="17"/>
  <c r="C591" i="17"/>
  <c r="C592" i="17"/>
  <c r="C593" i="17"/>
  <c r="C594" i="17"/>
  <c r="C595" i="17"/>
  <c r="C596" i="17"/>
  <c r="C597" i="17"/>
  <c r="C598" i="17"/>
  <c r="C599" i="17"/>
  <c r="C600" i="17"/>
  <c r="C601" i="17"/>
  <c r="C602" i="17"/>
  <c r="C603" i="17"/>
  <c r="C604" i="17"/>
  <c r="C605" i="17"/>
  <c r="C606" i="17"/>
  <c r="C607" i="17"/>
  <c r="C608" i="17"/>
  <c r="C609" i="17"/>
  <c r="C610" i="17"/>
  <c r="C611" i="17"/>
  <c r="C612" i="17"/>
  <c r="C613" i="17"/>
  <c r="C614" i="17"/>
  <c r="C615" i="17"/>
  <c r="C616" i="17"/>
  <c r="C617" i="17"/>
  <c r="C618" i="17"/>
  <c r="C619" i="17"/>
  <c r="C620" i="17"/>
  <c r="C621" i="17"/>
  <c r="C622" i="17"/>
  <c r="C623" i="17"/>
  <c r="C624" i="17"/>
  <c r="C625" i="17"/>
  <c r="C626" i="17"/>
  <c r="C627" i="17"/>
  <c r="C628" i="17"/>
  <c r="C629" i="17"/>
  <c r="C630" i="17"/>
  <c r="C631" i="17"/>
  <c r="C632" i="17"/>
  <c r="C633" i="17"/>
  <c r="C634" i="17"/>
  <c r="C635" i="17"/>
  <c r="C636" i="17"/>
  <c r="C637" i="17"/>
  <c r="C638" i="17"/>
  <c r="C639" i="17"/>
  <c r="C640" i="17"/>
  <c r="C641" i="17"/>
  <c r="C642" i="17"/>
  <c r="C643" i="17"/>
  <c r="C644" i="17"/>
  <c r="C645" i="17"/>
  <c r="C646" i="17"/>
  <c r="C647" i="17"/>
  <c r="C648" i="17"/>
  <c r="C649" i="17"/>
  <c r="C650" i="17"/>
  <c r="C651" i="17"/>
  <c r="C652" i="17"/>
  <c r="C653" i="17"/>
  <c r="C654" i="17"/>
  <c r="C655" i="17"/>
  <c r="C656" i="17"/>
  <c r="C657" i="17"/>
  <c r="C658" i="17"/>
  <c r="C659" i="17"/>
  <c r="C660" i="17"/>
  <c r="C661" i="17"/>
  <c r="C662" i="17"/>
  <c r="C663" i="17"/>
  <c r="C664" i="17"/>
  <c r="C665" i="17"/>
  <c r="C666" i="17"/>
  <c r="C667" i="17"/>
  <c r="C668" i="17"/>
  <c r="C669" i="17"/>
  <c r="C670" i="17"/>
  <c r="C671" i="17"/>
  <c r="C672" i="17"/>
  <c r="C673" i="17"/>
  <c r="C674" i="17"/>
  <c r="C675" i="17"/>
  <c r="C676" i="17"/>
  <c r="C677" i="17"/>
  <c r="C678" i="17"/>
  <c r="C679" i="17"/>
  <c r="C680" i="17"/>
  <c r="C681" i="17"/>
  <c r="C682" i="17"/>
  <c r="C683" i="17"/>
  <c r="C684" i="17"/>
  <c r="C685" i="17"/>
  <c r="C686" i="17"/>
  <c r="C687" i="17"/>
  <c r="C688" i="17"/>
  <c r="C689" i="17"/>
  <c r="C690" i="17"/>
  <c r="C691" i="17"/>
  <c r="C692" i="17"/>
  <c r="C693" i="17"/>
  <c r="C694" i="17"/>
  <c r="C695" i="17"/>
  <c r="C696" i="17"/>
  <c r="C697" i="17"/>
  <c r="C698" i="17"/>
  <c r="C699" i="17"/>
  <c r="C700" i="17"/>
  <c r="C701" i="17"/>
  <c r="C702" i="17"/>
  <c r="C703" i="17"/>
  <c r="C704" i="17"/>
  <c r="C705" i="17"/>
  <c r="C706" i="17"/>
  <c r="C707" i="17"/>
  <c r="C708" i="17"/>
  <c r="C709" i="17"/>
  <c r="C710" i="17"/>
  <c r="C711" i="17"/>
  <c r="C712" i="17"/>
  <c r="C713" i="17"/>
  <c r="C714" i="17"/>
  <c r="C715" i="17"/>
  <c r="C716" i="17"/>
  <c r="C717" i="17"/>
  <c r="C718" i="17"/>
  <c r="C719" i="17"/>
  <c r="C720" i="17"/>
  <c r="C721" i="17"/>
  <c r="C722" i="17"/>
  <c r="C723" i="17"/>
  <c r="C724" i="17"/>
  <c r="C725" i="17"/>
  <c r="C726" i="17"/>
  <c r="C727" i="17"/>
  <c r="C728" i="17"/>
  <c r="C729" i="17"/>
  <c r="C730" i="17"/>
  <c r="C731" i="17"/>
  <c r="C732" i="17"/>
  <c r="C733" i="17"/>
  <c r="C734" i="17"/>
  <c r="C735" i="17"/>
  <c r="C736" i="17"/>
  <c r="C737" i="17"/>
  <c r="C738" i="17"/>
  <c r="C739" i="17"/>
  <c r="C740" i="17"/>
  <c r="C741" i="17"/>
  <c r="C742" i="17"/>
  <c r="C743" i="17"/>
  <c r="C744" i="17"/>
  <c r="C745" i="17"/>
  <c r="C746" i="17"/>
  <c r="C747" i="17"/>
  <c r="C748" i="17"/>
  <c r="C749" i="17"/>
  <c r="C750" i="17"/>
  <c r="C751" i="17"/>
  <c r="C752" i="17"/>
  <c r="C753" i="17"/>
  <c r="C754" i="17"/>
  <c r="C755" i="17"/>
  <c r="C756" i="17"/>
  <c r="C757" i="17"/>
  <c r="C758" i="17"/>
  <c r="C759" i="17"/>
  <c r="C760" i="17"/>
  <c r="C761" i="17"/>
  <c r="C762" i="17"/>
  <c r="C763" i="17"/>
  <c r="C764" i="17"/>
  <c r="C765" i="17"/>
  <c r="C766" i="17"/>
  <c r="C767" i="17"/>
  <c r="C768" i="17"/>
  <c r="C769" i="17"/>
  <c r="C770" i="17"/>
  <c r="C771" i="17"/>
  <c r="C772" i="17"/>
  <c r="C773" i="17"/>
  <c r="C774" i="17"/>
  <c r="C775" i="17"/>
  <c r="C776" i="17"/>
  <c r="C777" i="17"/>
  <c r="C778" i="17"/>
  <c r="C779" i="17"/>
  <c r="C780" i="17"/>
  <c r="C781" i="17"/>
  <c r="C782" i="17"/>
  <c r="C783" i="17"/>
  <c r="C784" i="17"/>
  <c r="C785" i="17"/>
  <c r="C786" i="17"/>
  <c r="C787" i="17"/>
  <c r="C788" i="17"/>
  <c r="C789" i="17"/>
  <c r="C790" i="17"/>
  <c r="C791" i="17"/>
  <c r="C792" i="17"/>
  <c r="C793" i="17"/>
  <c r="C794" i="17"/>
  <c r="C795" i="17"/>
  <c r="C796" i="17"/>
  <c r="C797" i="17"/>
  <c r="C798" i="17"/>
  <c r="C799" i="17"/>
  <c r="C800" i="17"/>
  <c r="C801" i="17"/>
  <c r="C802" i="17"/>
  <c r="C803" i="17"/>
  <c r="C804" i="17"/>
  <c r="C805" i="17"/>
  <c r="C806" i="17"/>
  <c r="C807" i="17"/>
  <c r="C808" i="17"/>
  <c r="C809" i="17"/>
  <c r="C810" i="17"/>
  <c r="C811" i="17"/>
  <c r="C812" i="17"/>
  <c r="C813" i="17"/>
  <c r="C814" i="17"/>
  <c r="C815" i="17"/>
  <c r="C816" i="17"/>
  <c r="C817" i="17"/>
  <c r="C818" i="17"/>
  <c r="C819" i="17"/>
  <c r="C820" i="17"/>
  <c r="C821" i="17"/>
  <c r="C822" i="17"/>
  <c r="C823" i="17"/>
  <c r="C824" i="17"/>
  <c r="C825" i="17"/>
  <c r="C826" i="17"/>
  <c r="C827" i="17"/>
  <c r="C828" i="17"/>
  <c r="C829" i="17"/>
  <c r="C830" i="17"/>
  <c r="C831" i="17"/>
  <c r="C832" i="17"/>
  <c r="C833" i="17"/>
  <c r="C834" i="17"/>
  <c r="C835" i="17"/>
  <c r="C836" i="17"/>
  <c r="C837" i="17"/>
  <c r="C838" i="17"/>
  <c r="C839" i="17"/>
  <c r="C840" i="17"/>
  <c r="C841" i="17"/>
  <c r="C842" i="17"/>
  <c r="C843" i="17"/>
  <c r="C844" i="17"/>
  <c r="C845" i="17"/>
  <c r="C846" i="17"/>
  <c r="C847" i="17"/>
  <c r="C848" i="17"/>
  <c r="C849" i="17"/>
  <c r="C850" i="17"/>
  <c r="C851" i="17"/>
  <c r="C852" i="17"/>
  <c r="C853" i="17"/>
  <c r="C854" i="17"/>
  <c r="C855" i="17"/>
  <c r="C856" i="17"/>
  <c r="C857" i="17"/>
  <c r="C858" i="17"/>
  <c r="C859" i="17"/>
  <c r="C860" i="17"/>
  <c r="C861" i="17"/>
  <c r="C862" i="17"/>
  <c r="C863" i="17"/>
  <c r="C864" i="17"/>
  <c r="C865" i="17"/>
  <c r="C866" i="17"/>
  <c r="C867" i="17"/>
  <c r="C868" i="17"/>
  <c r="C869" i="17"/>
  <c r="C870" i="17"/>
  <c r="C871" i="17"/>
  <c r="C872" i="17"/>
  <c r="C873" i="17"/>
  <c r="C874" i="17"/>
  <c r="C875" i="17"/>
  <c r="C876" i="17"/>
  <c r="C877" i="17"/>
  <c r="C878" i="17"/>
  <c r="C879" i="17"/>
  <c r="C880" i="17"/>
  <c r="C881" i="17"/>
  <c r="C882" i="17"/>
  <c r="C883" i="17"/>
  <c r="C884" i="17"/>
  <c r="C885" i="17"/>
  <c r="C886" i="17"/>
  <c r="C887" i="17"/>
  <c r="C888" i="17"/>
  <c r="C889" i="17"/>
  <c r="C890" i="17"/>
  <c r="C891" i="17"/>
  <c r="C892" i="17"/>
  <c r="C893" i="17"/>
  <c r="C894" i="17"/>
  <c r="C895" i="17"/>
  <c r="C896" i="17"/>
  <c r="C897" i="17"/>
  <c r="C898" i="17"/>
  <c r="C899" i="17"/>
  <c r="C900" i="17"/>
  <c r="C901" i="17"/>
  <c r="C902" i="17"/>
  <c r="C903" i="17"/>
  <c r="C904" i="17"/>
  <c r="C905" i="17"/>
  <c r="C906" i="17"/>
  <c r="C907" i="17"/>
  <c r="C908" i="17"/>
  <c r="C909" i="17"/>
  <c r="C910" i="17"/>
  <c r="C911" i="17"/>
  <c r="C912" i="17"/>
  <c r="C913" i="17"/>
  <c r="C914" i="17"/>
  <c r="C915" i="17"/>
  <c r="C916" i="17"/>
  <c r="C917" i="17"/>
  <c r="C918" i="17"/>
  <c r="C919" i="17"/>
  <c r="C920" i="17"/>
  <c r="C921" i="17"/>
  <c r="C922" i="17"/>
  <c r="C923" i="17"/>
  <c r="C924" i="17"/>
  <c r="C925" i="17"/>
  <c r="C926" i="17"/>
  <c r="C927" i="17"/>
  <c r="C928" i="17"/>
  <c r="C929" i="17"/>
  <c r="C930" i="17"/>
  <c r="C931" i="17"/>
  <c r="C932" i="17"/>
  <c r="C933" i="17"/>
  <c r="C934" i="17"/>
  <c r="C935" i="17"/>
  <c r="C936" i="17"/>
  <c r="C937" i="17"/>
  <c r="C938" i="17"/>
  <c r="C939" i="17"/>
  <c r="C940" i="17"/>
  <c r="C941" i="17"/>
  <c r="C942" i="17"/>
  <c r="C943" i="17"/>
  <c r="C944" i="17"/>
  <c r="C945" i="17"/>
  <c r="C946" i="17"/>
  <c r="C947" i="17"/>
  <c r="C948" i="17"/>
  <c r="C949" i="17"/>
  <c r="C950" i="17"/>
  <c r="C951" i="17"/>
  <c r="C952" i="17"/>
  <c r="C953" i="17"/>
  <c r="C954" i="17"/>
  <c r="C955" i="17"/>
  <c r="C956" i="17"/>
  <c r="C957" i="17"/>
  <c r="C958" i="17"/>
  <c r="C959" i="17"/>
  <c r="C960" i="17"/>
  <c r="C961" i="17"/>
  <c r="C962" i="17"/>
  <c r="C963" i="17"/>
  <c r="C964" i="17"/>
  <c r="C965" i="17"/>
  <c r="C966" i="17"/>
  <c r="C967" i="17"/>
  <c r="C968" i="17"/>
  <c r="C969" i="17"/>
  <c r="C970" i="17"/>
  <c r="C971" i="17"/>
  <c r="C972" i="17"/>
  <c r="C973" i="17"/>
  <c r="C974" i="17"/>
  <c r="C975" i="17"/>
  <c r="C976" i="17"/>
  <c r="C977" i="17"/>
  <c r="C978" i="17"/>
  <c r="C979" i="17"/>
  <c r="C980" i="17"/>
  <c r="C981" i="17"/>
  <c r="C982" i="17"/>
  <c r="C983" i="17"/>
  <c r="C984" i="17"/>
  <c r="C985" i="17"/>
  <c r="C986" i="17"/>
  <c r="C987" i="17"/>
  <c r="C988" i="17"/>
  <c r="C989" i="17"/>
  <c r="C990" i="17"/>
  <c r="C991" i="17"/>
  <c r="C992" i="17"/>
  <c r="C993" i="17"/>
  <c r="C994" i="17"/>
  <c r="C995" i="17"/>
  <c r="C996" i="17"/>
  <c r="C997" i="17"/>
  <c r="C998" i="17"/>
  <c r="C999" i="17"/>
  <c r="C1000" i="17"/>
  <c r="C1001" i="17"/>
  <c r="C1002" i="17"/>
  <c r="C1003" i="17"/>
  <c r="C1004" i="17"/>
  <c r="C1005" i="17"/>
  <c r="C1006" i="17"/>
  <c r="C1007" i="17"/>
  <c r="C1008" i="17"/>
  <c r="C1009" i="17"/>
  <c r="C1010" i="17"/>
  <c r="C1011" i="17"/>
  <c r="C1012" i="17"/>
  <c r="C1013" i="17"/>
  <c r="C1014" i="17"/>
  <c r="C1015" i="17"/>
  <c r="C1016" i="17"/>
  <c r="C1017" i="17"/>
  <c r="C1018" i="17"/>
  <c r="C1019" i="17"/>
  <c r="C1020" i="17"/>
  <c r="C1021" i="17"/>
  <c r="C1022" i="17"/>
  <c r="C1023" i="17"/>
  <c r="C1024" i="17"/>
  <c r="C1025" i="17"/>
  <c r="C1026" i="17"/>
  <c r="C1027" i="17"/>
  <c r="C1028" i="17"/>
  <c r="C1029" i="17"/>
  <c r="C1030" i="17"/>
  <c r="C1031" i="17"/>
  <c r="C1032" i="17"/>
  <c r="C1033" i="17"/>
  <c r="C1034" i="17"/>
  <c r="C1035" i="17"/>
  <c r="C1036" i="17"/>
  <c r="C1037" i="17"/>
  <c r="C1038" i="17"/>
  <c r="C1039" i="17"/>
  <c r="C1040" i="17"/>
  <c r="C1041" i="17"/>
  <c r="C1042" i="17"/>
  <c r="C1043" i="17"/>
  <c r="C1044" i="17"/>
  <c r="C1045" i="17"/>
  <c r="C1046" i="17"/>
  <c r="C1047" i="17"/>
  <c r="C1048" i="17"/>
  <c r="C1049" i="17"/>
  <c r="C1050" i="17"/>
  <c r="C1051" i="17"/>
  <c r="C1052" i="17"/>
  <c r="C1053" i="17"/>
  <c r="C1054" i="17"/>
  <c r="C1055" i="17"/>
  <c r="C1056" i="17"/>
  <c r="C1057" i="17"/>
  <c r="C1058" i="17"/>
  <c r="C1059" i="17"/>
  <c r="C1060" i="17"/>
  <c r="C1061" i="17"/>
  <c r="C1062" i="17"/>
  <c r="C1063" i="17"/>
  <c r="C1064" i="17"/>
  <c r="C1065" i="17"/>
  <c r="C1066" i="17"/>
  <c r="C1067" i="17"/>
  <c r="C1068" i="17"/>
  <c r="C1069" i="17"/>
  <c r="C1070" i="17"/>
  <c r="C1071" i="17"/>
  <c r="C1072" i="17"/>
  <c r="C1073" i="17"/>
  <c r="C1074" i="17"/>
  <c r="C1075" i="17"/>
  <c r="C1076" i="17"/>
  <c r="C1077" i="17"/>
  <c r="C1078" i="17"/>
  <c r="C1079" i="17"/>
  <c r="C1080" i="17"/>
  <c r="C1081" i="17"/>
  <c r="C1082" i="17"/>
  <c r="C1083" i="17"/>
  <c r="C1084" i="17"/>
  <c r="C1085" i="17"/>
  <c r="C1086" i="17"/>
  <c r="C1087" i="17"/>
  <c r="C1088" i="17"/>
  <c r="C1089" i="17"/>
  <c r="C1090" i="17"/>
  <c r="C1091" i="17"/>
  <c r="C1092" i="17"/>
  <c r="C1093" i="17"/>
  <c r="C1094" i="17"/>
  <c r="C1095" i="17"/>
  <c r="C1096" i="17"/>
  <c r="C1097" i="17"/>
  <c r="C1098" i="17"/>
  <c r="C1099" i="17"/>
  <c r="C1100" i="17"/>
  <c r="C1101" i="17"/>
  <c r="C1102" i="17"/>
  <c r="C1103" i="17"/>
  <c r="C1104" i="17"/>
  <c r="C1105" i="17"/>
  <c r="C1106" i="17"/>
  <c r="C1107" i="17"/>
  <c r="C1108" i="17"/>
  <c r="C1109" i="17"/>
  <c r="C1110" i="17"/>
  <c r="C1111" i="17"/>
  <c r="C1112" i="17"/>
  <c r="C1113" i="17"/>
  <c r="C1114" i="17"/>
  <c r="C1115" i="17"/>
  <c r="C1116" i="17"/>
  <c r="C1117" i="17"/>
  <c r="C1118" i="17"/>
  <c r="C1119" i="17"/>
  <c r="C1120" i="17"/>
  <c r="C1121" i="17"/>
  <c r="C1122" i="17"/>
  <c r="C1123" i="17"/>
  <c r="C1124" i="17"/>
  <c r="C1125" i="17"/>
  <c r="C1126" i="17"/>
  <c r="C1127" i="17"/>
  <c r="C1128" i="17"/>
  <c r="C1129" i="17"/>
  <c r="C1130" i="17"/>
  <c r="C1131" i="17"/>
  <c r="C1132" i="17"/>
  <c r="C1133" i="17"/>
  <c r="C1134" i="17"/>
  <c r="C1135" i="17"/>
  <c r="C1136" i="17"/>
  <c r="C1137" i="17"/>
  <c r="C1138" i="17"/>
  <c r="C1139" i="17"/>
  <c r="C1140" i="17"/>
  <c r="C1141" i="17"/>
  <c r="C1142" i="17"/>
  <c r="C1143" i="17"/>
  <c r="C1144" i="17"/>
  <c r="C1145" i="17"/>
  <c r="C1146" i="17"/>
  <c r="C1147" i="17"/>
  <c r="C1148" i="17"/>
  <c r="C1149" i="17"/>
  <c r="C1150" i="17"/>
  <c r="C1151" i="17"/>
  <c r="C1152" i="17"/>
  <c r="C1153" i="17"/>
  <c r="C1154" i="17"/>
  <c r="C1155" i="17"/>
  <c r="C1156" i="17"/>
  <c r="C1157" i="17"/>
  <c r="C1158" i="17"/>
  <c r="C1159" i="17"/>
  <c r="C1160" i="17"/>
  <c r="C1161" i="17"/>
  <c r="C1162" i="17"/>
  <c r="C1163" i="17"/>
  <c r="C1164" i="17"/>
  <c r="C1165" i="17"/>
  <c r="C1166" i="17"/>
  <c r="C1167" i="17"/>
  <c r="C1168" i="17"/>
  <c r="C1169" i="17"/>
  <c r="C1170" i="17"/>
  <c r="C1171" i="17"/>
  <c r="C1172" i="17"/>
  <c r="C1173" i="17"/>
  <c r="C1174" i="17"/>
  <c r="C1175" i="17"/>
  <c r="C1176" i="17"/>
  <c r="C1177" i="17"/>
  <c r="C1178" i="17"/>
  <c r="C1179" i="17"/>
  <c r="C1180" i="17"/>
  <c r="C1181" i="17"/>
  <c r="C1182" i="17"/>
  <c r="C1183" i="17"/>
  <c r="C1184" i="17"/>
  <c r="C1185" i="17"/>
  <c r="C1186" i="17"/>
  <c r="C1187" i="17"/>
  <c r="C1188" i="17"/>
  <c r="C1189" i="17"/>
  <c r="C1190" i="17"/>
  <c r="C1191" i="17"/>
  <c r="C1192" i="17"/>
  <c r="C1193" i="17"/>
  <c r="C1194" i="17"/>
  <c r="C1195" i="17"/>
  <c r="C1196" i="17"/>
  <c r="C1197" i="17"/>
  <c r="C1198" i="17"/>
  <c r="C1199" i="17"/>
  <c r="C1200" i="17"/>
  <c r="C1201" i="17"/>
  <c r="C1202" i="17"/>
  <c r="C1203" i="17"/>
  <c r="C1204" i="17"/>
  <c r="C1205" i="17"/>
  <c r="C1206" i="17"/>
  <c r="C1207" i="17"/>
  <c r="B2" i="17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130" i="17"/>
  <c r="B131" i="17"/>
  <c r="B132" i="17"/>
  <c r="B133" i="17"/>
  <c r="B134" i="17"/>
  <c r="B135" i="17"/>
  <c r="B136" i="17"/>
  <c r="B137" i="17"/>
  <c r="B138" i="17"/>
  <c r="B139" i="17"/>
  <c r="B140" i="17"/>
  <c r="B141" i="17"/>
  <c r="B142" i="17"/>
  <c r="B143" i="17"/>
  <c r="B144" i="17"/>
  <c r="B145" i="17"/>
  <c r="B146" i="17"/>
  <c r="B147" i="17"/>
  <c r="B148" i="17"/>
  <c r="B149" i="17"/>
  <c r="B150" i="17"/>
  <c r="B151" i="17"/>
  <c r="B152" i="17"/>
  <c r="B153" i="17"/>
  <c r="B154" i="17"/>
  <c r="B155" i="17"/>
  <c r="B156" i="17"/>
  <c r="B157" i="17"/>
  <c r="B158" i="17"/>
  <c r="B159" i="17"/>
  <c r="B160" i="17"/>
  <c r="B161" i="17"/>
  <c r="B162" i="17"/>
  <c r="B163" i="17"/>
  <c r="B164" i="17"/>
  <c r="B165" i="17"/>
  <c r="B166" i="17"/>
  <c r="B167" i="17"/>
  <c r="B168" i="17"/>
  <c r="B169" i="17"/>
  <c r="B170" i="17"/>
  <c r="B171" i="17"/>
  <c r="B172" i="17"/>
  <c r="B173" i="17"/>
  <c r="B174" i="17"/>
  <c r="B175" i="17"/>
  <c r="B176" i="17"/>
  <c r="B177" i="17"/>
  <c r="B178" i="17"/>
  <c r="B179" i="17"/>
  <c r="B180" i="17"/>
  <c r="B181" i="17"/>
  <c r="B182" i="17"/>
  <c r="B183" i="17"/>
  <c r="B184" i="17"/>
  <c r="B185" i="17"/>
  <c r="B186" i="17"/>
  <c r="B187" i="17"/>
  <c r="B188" i="17"/>
  <c r="B189" i="17"/>
  <c r="B190" i="17"/>
  <c r="B191" i="17"/>
  <c r="B192" i="17"/>
  <c r="B193" i="17"/>
  <c r="B194" i="17"/>
  <c r="B195" i="17"/>
  <c r="B196" i="17"/>
  <c r="B197" i="17"/>
  <c r="B198" i="17"/>
  <c r="B199" i="17"/>
  <c r="B200" i="17"/>
  <c r="B201" i="17"/>
  <c r="B202" i="17"/>
  <c r="B203" i="17"/>
  <c r="B204" i="17"/>
  <c r="B205" i="17"/>
  <c r="B206" i="17"/>
  <c r="B207" i="17"/>
  <c r="B208" i="17"/>
  <c r="B209" i="17"/>
  <c r="B210" i="17"/>
  <c r="B211" i="17"/>
  <c r="B212" i="17"/>
  <c r="B213" i="17"/>
  <c r="B214" i="17"/>
  <c r="B215" i="17"/>
  <c r="B216" i="17"/>
  <c r="B217" i="17"/>
  <c r="B218" i="17"/>
  <c r="B219" i="17"/>
  <c r="B220" i="17"/>
  <c r="B221" i="17"/>
  <c r="B222" i="17"/>
  <c r="B223" i="17"/>
  <c r="B224" i="17"/>
  <c r="B225" i="17"/>
  <c r="B226" i="17"/>
  <c r="B227" i="17"/>
  <c r="B228" i="17"/>
  <c r="B229" i="17"/>
  <c r="B230" i="17"/>
  <c r="B231" i="17"/>
  <c r="B232" i="17"/>
  <c r="B233" i="17"/>
  <c r="B234" i="17"/>
  <c r="B235" i="17"/>
  <c r="B236" i="17"/>
  <c r="B237" i="17"/>
  <c r="B238" i="17"/>
  <c r="B239" i="17"/>
  <c r="B240" i="17"/>
  <c r="B241" i="17"/>
  <c r="B242" i="17"/>
  <c r="B243" i="17"/>
  <c r="B244" i="17"/>
  <c r="B245" i="17"/>
  <c r="B246" i="17"/>
  <c r="B247" i="17"/>
  <c r="B248" i="17"/>
  <c r="B249" i="17"/>
  <c r="B250" i="17"/>
  <c r="B251" i="17"/>
  <c r="B252" i="17"/>
  <c r="B253" i="17"/>
  <c r="B254" i="17"/>
  <c r="B255" i="17"/>
  <c r="B256" i="17"/>
  <c r="B257" i="17"/>
  <c r="B258" i="17"/>
  <c r="B259" i="17"/>
  <c r="B260" i="17"/>
  <c r="B261" i="17"/>
  <c r="B262" i="17"/>
  <c r="B263" i="17"/>
  <c r="B264" i="17"/>
  <c r="B265" i="17"/>
  <c r="B266" i="17"/>
  <c r="B267" i="17"/>
  <c r="B268" i="17"/>
  <c r="B269" i="17"/>
  <c r="B270" i="17"/>
  <c r="B271" i="17"/>
  <c r="B272" i="17"/>
  <c r="B273" i="17"/>
  <c r="B274" i="17"/>
  <c r="B275" i="17"/>
  <c r="B276" i="17"/>
  <c r="B277" i="17"/>
  <c r="B278" i="17"/>
  <c r="B279" i="17"/>
  <c r="B280" i="17"/>
  <c r="B281" i="17"/>
  <c r="B282" i="17"/>
  <c r="B283" i="17"/>
  <c r="B284" i="17"/>
  <c r="B285" i="17"/>
  <c r="B286" i="17"/>
  <c r="B287" i="17"/>
  <c r="B288" i="17"/>
  <c r="B289" i="17"/>
  <c r="B290" i="17"/>
  <c r="B291" i="17"/>
  <c r="B292" i="17"/>
  <c r="B293" i="17"/>
  <c r="B294" i="17"/>
  <c r="B295" i="17"/>
  <c r="B296" i="17"/>
  <c r="B297" i="17"/>
  <c r="B298" i="17"/>
  <c r="B299" i="17"/>
  <c r="B300" i="17"/>
  <c r="B301" i="17"/>
  <c r="B302" i="17"/>
  <c r="B303" i="17"/>
  <c r="B304" i="17"/>
  <c r="B305" i="17"/>
  <c r="B306" i="17"/>
  <c r="B307" i="17"/>
  <c r="B308" i="17"/>
  <c r="B309" i="17"/>
  <c r="B310" i="17"/>
  <c r="B311" i="17"/>
  <c r="B312" i="17"/>
  <c r="B313" i="17"/>
  <c r="B314" i="17"/>
  <c r="B315" i="17"/>
  <c r="B316" i="17"/>
  <c r="B317" i="17"/>
  <c r="B318" i="17"/>
  <c r="B319" i="17"/>
  <c r="B320" i="17"/>
  <c r="B321" i="17"/>
  <c r="B322" i="17"/>
  <c r="B323" i="17"/>
  <c r="B324" i="17"/>
  <c r="B325" i="17"/>
  <c r="B326" i="17"/>
  <c r="B327" i="17"/>
  <c r="B328" i="17"/>
  <c r="B329" i="17"/>
  <c r="B330" i="17"/>
  <c r="B331" i="17"/>
  <c r="B332" i="17"/>
  <c r="B333" i="17"/>
  <c r="B334" i="17"/>
  <c r="B335" i="17"/>
  <c r="B336" i="17"/>
  <c r="B337" i="17"/>
  <c r="B338" i="17"/>
  <c r="B339" i="17"/>
  <c r="B340" i="17"/>
  <c r="B341" i="17"/>
  <c r="B342" i="17"/>
  <c r="B343" i="17"/>
  <c r="B344" i="17"/>
  <c r="B345" i="17"/>
  <c r="B346" i="17"/>
  <c r="B347" i="17"/>
  <c r="B348" i="17"/>
  <c r="B349" i="17"/>
  <c r="B350" i="17"/>
  <c r="B351" i="17"/>
  <c r="B352" i="17"/>
  <c r="B353" i="17"/>
  <c r="B354" i="17"/>
  <c r="B355" i="17"/>
  <c r="B356" i="17"/>
  <c r="B357" i="17"/>
  <c r="B358" i="17"/>
  <c r="B359" i="17"/>
  <c r="B360" i="17"/>
  <c r="B361" i="17"/>
  <c r="B362" i="17"/>
  <c r="B363" i="17"/>
  <c r="B364" i="17"/>
  <c r="B365" i="17"/>
  <c r="B366" i="17"/>
  <c r="B367" i="17"/>
  <c r="B368" i="17"/>
  <c r="B369" i="17"/>
  <c r="B370" i="17"/>
  <c r="B371" i="17"/>
  <c r="B372" i="17"/>
  <c r="B373" i="17"/>
  <c r="B374" i="17"/>
  <c r="B375" i="17"/>
  <c r="B376" i="17"/>
  <c r="B377" i="17"/>
  <c r="B378" i="17"/>
  <c r="B379" i="17"/>
  <c r="B380" i="17"/>
  <c r="B381" i="17"/>
  <c r="B382" i="17"/>
  <c r="B383" i="17"/>
  <c r="B384" i="17"/>
  <c r="B385" i="17"/>
  <c r="B386" i="17"/>
  <c r="B387" i="17"/>
  <c r="B388" i="17"/>
  <c r="B389" i="17"/>
  <c r="B390" i="17"/>
  <c r="B391" i="17"/>
  <c r="B392" i="17"/>
  <c r="B393" i="17"/>
  <c r="B394" i="17"/>
  <c r="B395" i="17"/>
  <c r="B396" i="17"/>
  <c r="B397" i="17"/>
  <c r="B398" i="17"/>
  <c r="B399" i="17"/>
  <c r="B400" i="17"/>
  <c r="B401" i="17"/>
  <c r="B402" i="17"/>
  <c r="B403" i="17"/>
  <c r="B404" i="17"/>
  <c r="B405" i="17"/>
  <c r="B406" i="17"/>
  <c r="B407" i="17"/>
  <c r="B408" i="17"/>
  <c r="B409" i="17"/>
  <c r="B410" i="17"/>
  <c r="B411" i="17"/>
  <c r="B412" i="17"/>
  <c r="B413" i="17"/>
  <c r="B414" i="17"/>
  <c r="B415" i="17"/>
  <c r="B416" i="17"/>
  <c r="B417" i="17"/>
  <c r="B418" i="17"/>
  <c r="B419" i="17"/>
  <c r="B420" i="17"/>
  <c r="B421" i="17"/>
  <c r="B422" i="17"/>
  <c r="B423" i="17"/>
  <c r="B424" i="17"/>
  <c r="B425" i="17"/>
  <c r="B426" i="17"/>
  <c r="B427" i="17"/>
  <c r="B428" i="17"/>
  <c r="B429" i="17"/>
  <c r="B430" i="17"/>
  <c r="B431" i="17"/>
  <c r="B432" i="17"/>
  <c r="B433" i="17"/>
  <c r="B434" i="17"/>
  <c r="B435" i="17"/>
  <c r="B436" i="17"/>
  <c r="B437" i="17"/>
  <c r="B438" i="17"/>
  <c r="B439" i="17"/>
  <c r="B440" i="17"/>
  <c r="B441" i="17"/>
  <c r="B442" i="17"/>
  <c r="B443" i="17"/>
  <c r="B444" i="17"/>
  <c r="B445" i="17"/>
  <c r="B446" i="17"/>
  <c r="B447" i="17"/>
  <c r="B448" i="17"/>
  <c r="B449" i="17"/>
  <c r="B450" i="17"/>
  <c r="B451" i="17"/>
  <c r="B452" i="17"/>
  <c r="B453" i="17"/>
  <c r="B454" i="17"/>
  <c r="B455" i="17"/>
  <c r="B456" i="17"/>
  <c r="B457" i="17"/>
  <c r="B458" i="17"/>
  <c r="B459" i="17"/>
  <c r="B460" i="17"/>
  <c r="B461" i="17"/>
  <c r="B462" i="17"/>
  <c r="B463" i="17"/>
  <c r="B464" i="17"/>
  <c r="B465" i="17"/>
  <c r="B466" i="17"/>
  <c r="B467" i="17"/>
  <c r="B468" i="17"/>
  <c r="B469" i="17"/>
  <c r="B470" i="17"/>
  <c r="B471" i="17"/>
  <c r="B472" i="17"/>
  <c r="B473" i="17"/>
  <c r="B474" i="17"/>
  <c r="B475" i="17"/>
  <c r="B476" i="17"/>
  <c r="B477" i="17"/>
  <c r="B478" i="17"/>
  <c r="B479" i="17"/>
  <c r="B480" i="17"/>
  <c r="B481" i="17"/>
  <c r="B482" i="17"/>
  <c r="B483" i="17"/>
  <c r="B484" i="17"/>
  <c r="B485" i="17"/>
  <c r="B486" i="17"/>
  <c r="B487" i="17"/>
  <c r="B488" i="17"/>
  <c r="B489" i="17"/>
  <c r="B490" i="17"/>
  <c r="B491" i="17"/>
  <c r="B492" i="17"/>
  <c r="B493" i="17"/>
  <c r="B494" i="17"/>
  <c r="B495" i="17"/>
  <c r="B496" i="17"/>
  <c r="B497" i="17"/>
  <c r="B498" i="17"/>
  <c r="B499" i="17"/>
  <c r="B500" i="17"/>
  <c r="B501" i="17"/>
  <c r="B502" i="17"/>
  <c r="B503" i="17"/>
  <c r="B504" i="17"/>
  <c r="B505" i="17"/>
  <c r="B506" i="17"/>
  <c r="B507" i="17"/>
  <c r="B508" i="17"/>
  <c r="B509" i="17"/>
  <c r="B510" i="17"/>
  <c r="B511" i="17"/>
  <c r="B512" i="17"/>
  <c r="B513" i="17"/>
  <c r="B514" i="17"/>
  <c r="B515" i="17"/>
  <c r="B516" i="17"/>
  <c r="B517" i="17"/>
  <c r="B518" i="17"/>
  <c r="B519" i="17"/>
  <c r="B520" i="17"/>
  <c r="B521" i="17"/>
  <c r="B522" i="17"/>
  <c r="B523" i="17"/>
  <c r="B524" i="17"/>
  <c r="B525" i="17"/>
  <c r="B526" i="17"/>
  <c r="B527" i="17"/>
  <c r="B528" i="17"/>
  <c r="B529" i="17"/>
  <c r="B530" i="17"/>
  <c r="B531" i="17"/>
  <c r="B532" i="17"/>
  <c r="B533" i="17"/>
  <c r="B534" i="17"/>
  <c r="B535" i="17"/>
  <c r="B536" i="17"/>
  <c r="B537" i="17"/>
  <c r="B538" i="17"/>
  <c r="B539" i="17"/>
  <c r="B540" i="17"/>
  <c r="B541" i="17"/>
  <c r="B542" i="17"/>
  <c r="B543" i="17"/>
  <c r="B544" i="17"/>
  <c r="B545" i="17"/>
  <c r="B546" i="17"/>
  <c r="B547" i="17"/>
  <c r="B548" i="17"/>
  <c r="B549" i="17"/>
  <c r="B550" i="17"/>
  <c r="B551" i="17"/>
  <c r="B552" i="17"/>
  <c r="B553" i="17"/>
  <c r="B554" i="17"/>
  <c r="B555" i="17"/>
  <c r="B556" i="17"/>
  <c r="B557" i="17"/>
  <c r="B558" i="17"/>
  <c r="B559" i="17"/>
  <c r="B560" i="17"/>
  <c r="B561" i="17"/>
  <c r="B562" i="17"/>
  <c r="B563" i="17"/>
  <c r="B564" i="17"/>
  <c r="B565" i="17"/>
  <c r="B566" i="17"/>
  <c r="B567" i="17"/>
  <c r="B568" i="17"/>
  <c r="B569" i="17"/>
  <c r="B570" i="17"/>
  <c r="B571" i="17"/>
  <c r="B572" i="17"/>
  <c r="B573" i="17"/>
  <c r="B574" i="17"/>
  <c r="B575" i="17"/>
  <c r="B576" i="17"/>
  <c r="B577" i="17"/>
  <c r="B578" i="17"/>
  <c r="B579" i="17"/>
  <c r="B580" i="17"/>
  <c r="B581" i="17"/>
  <c r="B582" i="17"/>
  <c r="B583" i="17"/>
  <c r="B584" i="17"/>
  <c r="B585" i="17"/>
  <c r="B586" i="17"/>
  <c r="B587" i="17"/>
  <c r="B588" i="17"/>
  <c r="B589" i="17"/>
  <c r="B590" i="17"/>
  <c r="B591" i="17"/>
  <c r="B592" i="17"/>
  <c r="B593" i="17"/>
  <c r="B594" i="17"/>
  <c r="B595" i="17"/>
  <c r="B596" i="17"/>
  <c r="B597" i="17"/>
  <c r="B598" i="17"/>
  <c r="B599" i="17"/>
  <c r="B600" i="17"/>
  <c r="B601" i="17"/>
  <c r="B602" i="17"/>
  <c r="B603" i="17"/>
  <c r="B604" i="17"/>
  <c r="B605" i="17"/>
  <c r="B606" i="17"/>
  <c r="B607" i="17"/>
  <c r="B608" i="17"/>
  <c r="B609" i="17"/>
  <c r="B610" i="17"/>
  <c r="B611" i="17"/>
  <c r="B612" i="17"/>
  <c r="B613" i="17"/>
  <c r="B614" i="17"/>
  <c r="B615" i="17"/>
  <c r="B616" i="17"/>
  <c r="B617" i="17"/>
  <c r="B618" i="17"/>
  <c r="B619" i="17"/>
  <c r="B620" i="17"/>
  <c r="B621" i="17"/>
  <c r="B622" i="17"/>
  <c r="B623" i="17"/>
  <c r="B624" i="17"/>
  <c r="B625" i="17"/>
  <c r="B626" i="17"/>
  <c r="B627" i="17"/>
  <c r="B628" i="17"/>
  <c r="B629" i="17"/>
  <c r="B630" i="17"/>
  <c r="B631" i="17"/>
  <c r="B632" i="17"/>
  <c r="B633" i="17"/>
  <c r="B634" i="17"/>
  <c r="B635" i="17"/>
  <c r="B636" i="17"/>
  <c r="B637" i="17"/>
  <c r="B638" i="17"/>
  <c r="B639" i="17"/>
  <c r="B640" i="17"/>
  <c r="B641" i="17"/>
  <c r="B642" i="17"/>
  <c r="B643" i="17"/>
  <c r="B644" i="17"/>
  <c r="B645" i="17"/>
  <c r="B646" i="17"/>
  <c r="B647" i="17"/>
  <c r="B648" i="17"/>
  <c r="B649" i="17"/>
  <c r="B650" i="17"/>
  <c r="B651" i="17"/>
  <c r="B652" i="17"/>
  <c r="B653" i="17"/>
  <c r="B654" i="17"/>
  <c r="B655" i="17"/>
  <c r="B656" i="17"/>
  <c r="B657" i="17"/>
  <c r="B658" i="17"/>
  <c r="B659" i="17"/>
  <c r="B660" i="17"/>
  <c r="B661" i="17"/>
  <c r="B662" i="17"/>
  <c r="B663" i="17"/>
  <c r="B664" i="17"/>
  <c r="B665" i="17"/>
  <c r="B666" i="17"/>
  <c r="B667" i="17"/>
  <c r="B668" i="17"/>
  <c r="B669" i="17"/>
  <c r="B670" i="17"/>
  <c r="B671" i="17"/>
  <c r="B672" i="17"/>
  <c r="B673" i="17"/>
  <c r="B674" i="17"/>
  <c r="B675" i="17"/>
  <c r="B676" i="17"/>
  <c r="B677" i="17"/>
  <c r="B678" i="17"/>
  <c r="B679" i="17"/>
  <c r="B680" i="17"/>
  <c r="B681" i="17"/>
  <c r="B682" i="17"/>
  <c r="B683" i="17"/>
  <c r="B684" i="17"/>
  <c r="B685" i="17"/>
  <c r="B686" i="17"/>
  <c r="B687" i="17"/>
  <c r="B688" i="17"/>
  <c r="B689" i="17"/>
  <c r="B690" i="17"/>
  <c r="B691" i="17"/>
  <c r="B692" i="17"/>
  <c r="B693" i="17"/>
  <c r="B694" i="17"/>
  <c r="B695" i="17"/>
  <c r="B696" i="17"/>
  <c r="B697" i="17"/>
  <c r="B698" i="17"/>
  <c r="B699" i="17"/>
  <c r="B700" i="17"/>
  <c r="B701" i="17"/>
  <c r="B702" i="17"/>
  <c r="B703" i="17"/>
  <c r="B704" i="17"/>
  <c r="B705" i="17"/>
  <c r="B706" i="17"/>
  <c r="B707" i="17"/>
  <c r="B708" i="17"/>
  <c r="B709" i="17"/>
  <c r="B710" i="17"/>
  <c r="B711" i="17"/>
  <c r="B712" i="17"/>
  <c r="B713" i="17"/>
  <c r="B714" i="17"/>
  <c r="B715" i="17"/>
  <c r="B716" i="17"/>
  <c r="B717" i="17"/>
  <c r="B718" i="17"/>
  <c r="B719" i="17"/>
  <c r="B720" i="17"/>
  <c r="B721" i="17"/>
  <c r="B722" i="17"/>
  <c r="B723" i="17"/>
  <c r="B724" i="17"/>
  <c r="B725" i="17"/>
  <c r="B726" i="17"/>
  <c r="B727" i="17"/>
  <c r="B728" i="17"/>
  <c r="B729" i="17"/>
  <c r="B730" i="17"/>
  <c r="B731" i="17"/>
  <c r="B732" i="17"/>
  <c r="B733" i="17"/>
  <c r="B734" i="17"/>
  <c r="B735" i="17"/>
  <c r="B736" i="17"/>
  <c r="B737" i="17"/>
  <c r="B738" i="17"/>
  <c r="B739" i="17"/>
  <c r="B740" i="17"/>
  <c r="B741" i="17"/>
  <c r="B742" i="17"/>
  <c r="B743" i="17"/>
  <c r="B744" i="17"/>
  <c r="B745" i="17"/>
  <c r="B746" i="17"/>
  <c r="B747" i="17"/>
  <c r="B748" i="17"/>
  <c r="B749" i="17"/>
  <c r="B750" i="17"/>
  <c r="B751" i="17"/>
  <c r="B752" i="17"/>
  <c r="B753" i="17"/>
  <c r="B754" i="17"/>
  <c r="B755" i="17"/>
  <c r="B756" i="17"/>
  <c r="B757" i="17"/>
  <c r="B758" i="17"/>
  <c r="B759" i="17"/>
  <c r="B760" i="17"/>
  <c r="B761" i="17"/>
  <c r="B762" i="17"/>
  <c r="B763" i="17"/>
  <c r="B764" i="17"/>
  <c r="B765" i="17"/>
  <c r="B766" i="17"/>
  <c r="B767" i="17"/>
  <c r="B768" i="17"/>
  <c r="B769" i="17"/>
  <c r="B770" i="17"/>
  <c r="B771" i="17"/>
  <c r="B772" i="17"/>
  <c r="B773" i="17"/>
  <c r="B774" i="17"/>
  <c r="B775" i="17"/>
  <c r="B776" i="17"/>
  <c r="B777" i="17"/>
  <c r="B778" i="17"/>
  <c r="B779" i="17"/>
  <c r="B780" i="17"/>
  <c r="B781" i="17"/>
  <c r="B782" i="17"/>
  <c r="B783" i="17"/>
  <c r="B784" i="17"/>
  <c r="B785" i="17"/>
  <c r="B786" i="17"/>
  <c r="B787" i="17"/>
  <c r="B788" i="17"/>
  <c r="B789" i="17"/>
  <c r="B790" i="17"/>
  <c r="B791" i="17"/>
  <c r="B792" i="17"/>
  <c r="B793" i="17"/>
  <c r="B794" i="17"/>
  <c r="B795" i="17"/>
  <c r="B796" i="17"/>
  <c r="B797" i="17"/>
  <c r="B798" i="17"/>
  <c r="B799" i="17"/>
  <c r="B800" i="17"/>
  <c r="B801" i="17"/>
  <c r="B802" i="17"/>
  <c r="B803" i="17"/>
  <c r="B804" i="17"/>
  <c r="B805" i="17"/>
  <c r="B806" i="17"/>
  <c r="B807" i="17"/>
  <c r="B808" i="17"/>
  <c r="B809" i="17"/>
  <c r="B810" i="17"/>
  <c r="B811" i="17"/>
  <c r="B812" i="17"/>
  <c r="B813" i="17"/>
  <c r="B814" i="17"/>
  <c r="B815" i="17"/>
  <c r="B816" i="17"/>
  <c r="B817" i="17"/>
  <c r="B818" i="17"/>
  <c r="B819" i="17"/>
  <c r="B820" i="17"/>
  <c r="B821" i="17"/>
  <c r="B822" i="17"/>
  <c r="B823" i="17"/>
  <c r="B824" i="17"/>
  <c r="B825" i="17"/>
  <c r="B826" i="17"/>
  <c r="B827" i="17"/>
  <c r="B828" i="17"/>
  <c r="B829" i="17"/>
  <c r="B830" i="17"/>
  <c r="B831" i="17"/>
  <c r="B832" i="17"/>
  <c r="B833" i="17"/>
  <c r="B834" i="17"/>
  <c r="B835" i="17"/>
  <c r="B836" i="17"/>
  <c r="B837" i="17"/>
  <c r="B838" i="17"/>
  <c r="B839" i="17"/>
  <c r="B840" i="17"/>
  <c r="B841" i="17"/>
  <c r="B842" i="17"/>
  <c r="B843" i="17"/>
  <c r="B844" i="17"/>
  <c r="B845" i="17"/>
  <c r="B846" i="17"/>
  <c r="B847" i="17"/>
  <c r="B848" i="17"/>
  <c r="B849" i="17"/>
  <c r="B850" i="17"/>
  <c r="B851" i="17"/>
  <c r="B852" i="17"/>
  <c r="B853" i="17"/>
  <c r="B854" i="17"/>
  <c r="B855" i="17"/>
  <c r="B856" i="17"/>
  <c r="B857" i="17"/>
  <c r="B858" i="17"/>
  <c r="B859" i="17"/>
  <c r="B860" i="17"/>
  <c r="B861" i="17"/>
  <c r="B862" i="17"/>
  <c r="B863" i="17"/>
  <c r="B864" i="17"/>
  <c r="B865" i="17"/>
  <c r="B866" i="17"/>
  <c r="B867" i="17"/>
  <c r="B868" i="17"/>
  <c r="B869" i="17"/>
  <c r="B870" i="17"/>
  <c r="B871" i="17"/>
  <c r="B872" i="17"/>
  <c r="B873" i="17"/>
  <c r="B874" i="17"/>
  <c r="B875" i="17"/>
  <c r="B876" i="17"/>
  <c r="B877" i="17"/>
  <c r="B878" i="17"/>
  <c r="B879" i="17"/>
  <c r="B880" i="17"/>
  <c r="B881" i="17"/>
  <c r="B882" i="17"/>
  <c r="B883" i="17"/>
  <c r="B884" i="17"/>
  <c r="B885" i="17"/>
  <c r="B886" i="17"/>
  <c r="B887" i="17"/>
  <c r="B888" i="17"/>
  <c r="B889" i="17"/>
  <c r="B890" i="17"/>
  <c r="B891" i="17"/>
  <c r="B892" i="17"/>
  <c r="B893" i="17"/>
  <c r="B894" i="17"/>
  <c r="B895" i="17"/>
  <c r="B896" i="17"/>
  <c r="B897" i="17"/>
  <c r="B898" i="17"/>
  <c r="B899" i="17"/>
  <c r="B900" i="17"/>
  <c r="B901" i="17"/>
  <c r="B902" i="17"/>
  <c r="B903" i="17"/>
  <c r="B904" i="17"/>
  <c r="B905" i="17"/>
  <c r="B906" i="17"/>
  <c r="B907" i="17"/>
  <c r="B908" i="17"/>
  <c r="B909" i="17"/>
  <c r="B910" i="17"/>
  <c r="B911" i="17"/>
  <c r="B912" i="17"/>
  <c r="B913" i="17"/>
  <c r="B914" i="17"/>
  <c r="B915" i="17"/>
  <c r="B916" i="17"/>
  <c r="B917" i="17"/>
  <c r="B918" i="17"/>
  <c r="B919" i="17"/>
  <c r="B920" i="17"/>
  <c r="B921" i="17"/>
  <c r="B922" i="17"/>
  <c r="B923" i="17"/>
  <c r="B924" i="17"/>
  <c r="B925" i="17"/>
  <c r="B926" i="17"/>
  <c r="B927" i="17"/>
  <c r="B928" i="17"/>
  <c r="B929" i="17"/>
  <c r="B930" i="17"/>
  <c r="B931" i="17"/>
  <c r="B932" i="17"/>
  <c r="B933" i="17"/>
  <c r="B934" i="17"/>
  <c r="B935" i="17"/>
  <c r="B936" i="17"/>
  <c r="B937" i="17"/>
  <c r="B938" i="17"/>
  <c r="B939" i="17"/>
  <c r="B940" i="17"/>
  <c r="B941" i="17"/>
  <c r="B942" i="17"/>
  <c r="B943" i="17"/>
  <c r="B944" i="17"/>
  <c r="B945" i="17"/>
  <c r="B946" i="17"/>
  <c r="B947" i="17"/>
  <c r="B948" i="17"/>
  <c r="B949" i="17"/>
  <c r="B950" i="17"/>
  <c r="B951" i="17"/>
  <c r="B952" i="17"/>
  <c r="B953" i="17"/>
  <c r="B954" i="17"/>
  <c r="B955" i="17"/>
  <c r="B956" i="17"/>
  <c r="B957" i="17"/>
  <c r="B958" i="17"/>
  <c r="B959" i="17"/>
  <c r="B960" i="17"/>
  <c r="B961" i="17"/>
  <c r="B962" i="17"/>
  <c r="B963" i="17"/>
  <c r="B964" i="17"/>
  <c r="B965" i="17"/>
  <c r="B966" i="17"/>
  <c r="B967" i="17"/>
  <c r="B968" i="17"/>
  <c r="B969" i="17"/>
  <c r="B970" i="17"/>
  <c r="B971" i="17"/>
  <c r="B972" i="17"/>
  <c r="B973" i="17"/>
  <c r="B974" i="17"/>
  <c r="B975" i="17"/>
  <c r="B976" i="17"/>
  <c r="B977" i="17"/>
  <c r="B978" i="17"/>
  <c r="B979" i="17"/>
  <c r="B980" i="17"/>
  <c r="B981" i="17"/>
  <c r="B982" i="17"/>
  <c r="B983" i="17"/>
  <c r="B984" i="17"/>
  <c r="B985" i="17"/>
  <c r="B986" i="17"/>
  <c r="B987" i="17"/>
  <c r="B988" i="17"/>
  <c r="B989" i="17"/>
  <c r="B990" i="17"/>
  <c r="B991" i="17"/>
  <c r="B992" i="17"/>
  <c r="B993" i="17"/>
  <c r="B994" i="17"/>
  <c r="B995" i="17"/>
  <c r="B996" i="17"/>
  <c r="B997" i="17"/>
  <c r="B998" i="17"/>
  <c r="B999" i="17"/>
  <c r="B1000" i="17"/>
  <c r="B1001" i="17"/>
  <c r="B1002" i="17"/>
  <c r="B1003" i="17"/>
  <c r="B1004" i="17"/>
  <c r="B1005" i="17"/>
  <c r="B1006" i="17"/>
  <c r="B1007" i="17"/>
  <c r="B1008" i="17"/>
  <c r="B1009" i="17"/>
  <c r="B1010" i="17"/>
  <c r="B1011" i="17"/>
  <c r="B1012" i="17"/>
  <c r="B1013" i="17"/>
  <c r="B1014" i="17"/>
  <c r="B1015" i="17"/>
  <c r="B1016" i="17"/>
  <c r="B1017" i="17"/>
  <c r="B1018" i="17"/>
  <c r="B1019" i="17"/>
  <c r="B1020" i="17"/>
  <c r="B1021" i="17"/>
  <c r="B1022" i="17"/>
  <c r="B1023" i="17"/>
  <c r="B1024" i="17"/>
  <c r="B1025" i="17"/>
  <c r="B1026" i="17"/>
  <c r="B1027" i="17"/>
  <c r="B1028" i="17"/>
  <c r="B1029" i="17"/>
  <c r="B1030" i="17"/>
  <c r="B1031" i="17"/>
  <c r="B1032" i="17"/>
  <c r="B1033" i="17"/>
  <c r="B1034" i="17"/>
  <c r="B1035" i="17"/>
  <c r="B1036" i="17"/>
  <c r="B1037" i="17"/>
  <c r="B1038" i="17"/>
  <c r="B1039" i="17"/>
  <c r="B1040" i="17"/>
  <c r="B1041" i="17"/>
  <c r="B1042" i="17"/>
  <c r="B1043" i="17"/>
  <c r="B1044" i="17"/>
  <c r="B1045" i="17"/>
  <c r="B1046" i="17"/>
  <c r="B1047" i="17"/>
  <c r="B1048" i="17"/>
  <c r="B1049" i="17"/>
  <c r="B1050" i="17"/>
  <c r="B1051" i="17"/>
  <c r="B1052" i="17"/>
  <c r="B1053" i="17"/>
  <c r="B1054" i="17"/>
  <c r="B1055" i="17"/>
  <c r="B1056" i="17"/>
  <c r="B1057" i="17"/>
  <c r="B1058" i="17"/>
  <c r="B1059" i="17"/>
  <c r="B1060" i="17"/>
  <c r="B1061" i="17"/>
  <c r="B1062" i="17"/>
  <c r="B1063" i="17"/>
  <c r="B1064" i="17"/>
  <c r="B1065" i="17"/>
  <c r="B1066" i="17"/>
  <c r="B1067" i="17"/>
  <c r="B1068" i="17"/>
  <c r="B1069" i="17"/>
  <c r="B1070" i="17"/>
  <c r="B1071" i="17"/>
  <c r="B1072" i="17"/>
  <c r="B1073" i="17"/>
  <c r="B1074" i="17"/>
  <c r="B1075" i="17"/>
  <c r="B1076" i="17"/>
  <c r="B1077" i="17"/>
  <c r="B1078" i="17"/>
  <c r="B1079" i="17"/>
  <c r="B1080" i="17"/>
  <c r="B1081" i="17"/>
  <c r="B1082" i="17"/>
  <c r="B1083" i="17"/>
  <c r="B1084" i="17"/>
  <c r="B1085" i="17"/>
  <c r="B1086" i="17"/>
  <c r="B1087" i="17"/>
  <c r="B1088" i="17"/>
  <c r="B1089" i="17"/>
  <c r="B1090" i="17"/>
  <c r="B1091" i="17"/>
  <c r="B1092" i="17"/>
  <c r="B1093" i="17"/>
  <c r="B1094" i="17"/>
  <c r="B1095" i="17"/>
  <c r="B1096" i="17"/>
  <c r="B1097" i="17"/>
  <c r="B1098" i="17"/>
  <c r="B1099" i="17"/>
  <c r="B1100" i="17"/>
  <c r="B1101" i="17"/>
  <c r="B1102" i="17"/>
  <c r="B1103" i="17"/>
  <c r="B1104" i="17"/>
  <c r="B1105" i="17"/>
  <c r="B1106" i="17"/>
  <c r="B1107" i="17"/>
  <c r="B1108" i="17"/>
  <c r="B1109" i="17"/>
  <c r="B1110" i="17"/>
  <c r="B1111" i="17"/>
  <c r="B1112" i="17"/>
  <c r="B1113" i="17"/>
  <c r="B1114" i="17"/>
  <c r="B1115" i="17"/>
  <c r="B1116" i="17"/>
  <c r="B1117" i="17"/>
  <c r="B1118" i="17"/>
  <c r="B1119" i="17"/>
  <c r="B1120" i="17"/>
  <c r="B1121" i="17"/>
  <c r="B1122" i="17"/>
  <c r="B1123" i="17"/>
  <c r="B1124" i="17"/>
  <c r="B1125" i="17"/>
  <c r="B1126" i="17"/>
  <c r="B1127" i="17"/>
  <c r="B1128" i="17"/>
  <c r="B1129" i="17"/>
  <c r="B1130" i="17"/>
  <c r="B1131" i="17"/>
  <c r="B1132" i="17"/>
  <c r="B1133" i="17"/>
  <c r="B1134" i="17"/>
  <c r="B1135" i="17"/>
  <c r="B1136" i="17"/>
  <c r="B1137" i="17"/>
  <c r="B1138" i="17"/>
  <c r="B1139" i="17"/>
  <c r="B1140" i="17"/>
  <c r="B1141" i="17"/>
  <c r="B1142" i="17"/>
  <c r="B1143" i="17"/>
  <c r="B1144" i="17"/>
  <c r="B1145" i="17"/>
  <c r="B1146" i="17"/>
  <c r="B1147" i="17"/>
  <c r="B1148" i="17"/>
  <c r="B1149" i="17"/>
  <c r="B1150" i="17"/>
  <c r="B1151" i="17"/>
  <c r="B1152" i="17"/>
  <c r="B1153" i="17"/>
  <c r="B1154" i="17"/>
  <c r="B1155" i="17"/>
  <c r="B1156" i="17"/>
  <c r="B1157" i="17"/>
  <c r="B1158" i="17"/>
  <c r="B1159" i="17"/>
  <c r="B1160" i="17"/>
  <c r="B1161" i="17"/>
  <c r="B1162" i="17"/>
  <c r="B1163" i="17"/>
  <c r="B1164" i="17"/>
  <c r="B1165" i="17"/>
  <c r="B1166" i="17"/>
  <c r="B1167" i="17"/>
  <c r="B1168" i="17"/>
  <c r="B1169" i="17"/>
  <c r="B1170" i="17"/>
  <c r="B1171" i="17"/>
  <c r="B1172" i="17"/>
  <c r="B1173" i="17"/>
  <c r="B1174" i="17"/>
  <c r="B1175" i="17"/>
  <c r="B1176" i="17"/>
  <c r="B1177" i="17"/>
  <c r="B1178" i="17"/>
  <c r="B1179" i="17"/>
  <c r="B1180" i="17"/>
  <c r="B1181" i="17"/>
  <c r="B1182" i="17"/>
  <c r="B1183" i="17"/>
  <c r="B1184" i="17"/>
  <c r="B1185" i="17"/>
  <c r="B1186" i="17"/>
  <c r="B1187" i="17"/>
  <c r="B1188" i="17"/>
  <c r="B1189" i="17"/>
  <c r="B1190" i="17"/>
  <c r="B1191" i="17"/>
  <c r="B1192" i="17"/>
  <c r="B1193" i="17"/>
  <c r="B1194" i="17"/>
  <c r="B1195" i="17"/>
  <c r="B1196" i="17"/>
  <c r="B1197" i="17"/>
  <c r="B1198" i="17"/>
  <c r="B1199" i="17"/>
  <c r="B1200" i="17"/>
  <c r="B1201" i="17"/>
  <c r="B1202" i="17"/>
  <c r="B1203" i="17"/>
  <c r="B1204" i="17"/>
  <c r="B1205" i="17"/>
  <c r="B1206" i="17"/>
  <c r="B1207" i="17"/>
  <c r="A605" i="14" l="1"/>
  <c r="A606" i="14"/>
  <c r="A607" i="14"/>
  <c r="A608" i="14"/>
  <c r="A609" i="14"/>
  <c r="A610" i="14"/>
  <c r="A611" i="14"/>
  <c r="A625" i="14"/>
  <c r="A626" i="14"/>
  <c r="A627" i="14"/>
  <c r="A628" i="14"/>
  <c r="A629" i="14"/>
  <c r="A630" i="14"/>
  <c r="A631" i="14"/>
  <c r="A632" i="14"/>
  <c r="A646" i="14"/>
  <c r="A647" i="14"/>
  <c r="A648" i="14"/>
  <c r="A649" i="14"/>
  <c r="A650" i="14"/>
  <c r="A651" i="14"/>
  <c r="A652" i="14"/>
  <c r="A653" i="14"/>
  <c r="A667" i="14"/>
  <c r="A668" i="14"/>
  <c r="A669" i="14"/>
  <c r="A670" i="14"/>
  <c r="A671" i="14"/>
  <c r="A672" i="14"/>
  <c r="A673" i="14"/>
  <c r="A674" i="14"/>
  <c r="A688" i="14"/>
  <c r="A689" i="14"/>
  <c r="A690" i="14"/>
  <c r="A691" i="14"/>
  <c r="A692" i="14"/>
  <c r="A693" i="14"/>
  <c r="A694" i="14"/>
  <c r="A695" i="14"/>
  <c r="A709" i="14"/>
  <c r="A710" i="14"/>
  <c r="A711" i="14"/>
  <c r="A712" i="14"/>
  <c r="A713" i="14"/>
  <c r="A714" i="14"/>
  <c r="A715" i="14"/>
  <c r="A716" i="14"/>
  <c r="A730" i="14"/>
  <c r="A731" i="14"/>
  <c r="A732" i="14"/>
  <c r="A733" i="14"/>
  <c r="A734" i="14"/>
  <c r="A735" i="14"/>
  <c r="A736" i="14"/>
  <c r="A737" i="14"/>
  <c r="A751" i="14"/>
  <c r="A752" i="14"/>
  <c r="A753" i="14"/>
  <c r="A754" i="14"/>
  <c r="A755" i="14"/>
  <c r="A756" i="14"/>
  <c r="A757" i="14"/>
  <c r="A758" i="14"/>
  <c r="A772" i="14"/>
  <c r="A773" i="14"/>
  <c r="A774" i="14"/>
  <c r="A775" i="14"/>
  <c r="A776" i="14"/>
  <c r="A777" i="14"/>
  <c r="A778" i="14"/>
  <c r="A779" i="14"/>
  <c r="A793" i="14"/>
  <c r="A794" i="14"/>
  <c r="A795" i="14"/>
  <c r="A796" i="14"/>
  <c r="A797" i="14"/>
  <c r="A798" i="14"/>
  <c r="A799" i="14"/>
  <c r="A800" i="14"/>
  <c r="A814" i="14"/>
  <c r="A815" i="14"/>
  <c r="A816" i="14"/>
  <c r="A817" i="14"/>
  <c r="A818" i="14"/>
  <c r="A819" i="14"/>
  <c r="A820" i="14"/>
  <c r="A821" i="14"/>
  <c r="A848" i="14"/>
  <c r="A849" i="14"/>
  <c r="A850" i="14"/>
  <c r="A851" i="14"/>
  <c r="A852" i="14"/>
  <c r="A853" i="14"/>
  <c r="A854" i="14"/>
  <c r="A855" i="14"/>
  <c r="A869" i="14"/>
  <c r="A870" i="14"/>
  <c r="A871" i="14"/>
  <c r="A872" i="14"/>
  <c r="A873" i="14"/>
  <c r="A874" i="14"/>
  <c r="A875" i="14"/>
  <c r="A876" i="14"/>
  <c r="A890" i="14"/>
  <c r="A891" i="14"/>
  <c r="A892" i="14"/>
  <c r="A893" i="14"/>
  <c r="A894" i="14"/>
  <c r="A895" i="14"/>
  <c r="A896" i="14"/>
  <c r="A897" i="14"/>
  <c r="A911" i="14"/>
  <c r="A912" i="14"/>
  <c r="A913" i="14"/>
  <c r="A914" i="14"/>
  <c r="A915" i="14"/>
  <c r="A916" i="14"/>
  <c r="A917" i="14"/>
  <c r="A918" i="14"/>
  <c r="A932" i="14"/>
  <c r="A933" i="14"/>
  <c r="A934" i="14"/>
  <c r="A935" i="14"/>
  <c r="A936" i="14"/>
  <c r="A937" i="14"/>
  <c r="A938" i="14"/>
  <c r="A939" i="14"/>
  <c r="A953" i="14"/>
  <c r="A954" i="14"/>
  <c r="A955" i="14"/>
  <c r="A956" i="14"/>
  <c r="A957" i="14"/>
  <c r="A958" i="14"/>
  <c r="A959" i="14"/>
  <c r="A960" i="14"/>
  <c r="A974" i="14"/>
  <c r="A975" i="14"/>
  <c r="A976" i="14"/>
  <c r="A977" i="14"/>
  <c r="A978" i="14"/>
  <c r="A979" i="14"/>
  <c r="A980" i="14"/>
  <c r="A981" i="14"/>
  <c r="A995" i="14"/>
  <c r="A996" i="14"/>
  <c r="A997" i="14"/>
  <c r="A998" i="14"/>
  <c r="A999" i="14"/>
  <c r="A1000" i="14"/>
  <c r="A1001" i="14"/>
  <c r="A1002" i="14"/>
  <c r="A1016" i="14"/>
  <c r="A1017" i="14"/>
  <c r="A1018" i="14"/>
  <c r="A1019" i="14"/>
  <c r="A1020" i="14"/>
  <c r="A1021" i="14"/>
  <c r="A1022" i="14"/>
  <c r="A1023" i="14"/>
  <c r="A1037" i="14"/>
  <c r="A1038" i="14"/>
  <c r="A1039" i="14"/>
  <c r="A1040" i="14"/>
  <c r="A1041" i="14"/>
  <c r="A1042" i="14"/>
  <c r="A1043" i="14"/>
  <c r="A1044" i="14"/>
  <c r="A1058" i="14"/>
  <c r="A1059" i="14"/>
  <c r="A1060" i="14"/>
  <c r="A1061" i="14"/>
  <c r="A1062" i="14"/>
  <c r="A1063" i="14"/>
  <c r="A1064" i="14"/>
  <c r="A1065" i="14"/>
  <c r="K605" i="14"/>
  <c r="K606" i="14"/>
  <c r="K607" i="14"/>
  <c r="K608" i="14"/>
  <c r="K609" i="14"/>
  <c r="K610" i="14"/>
  <c r="K611" i="14"/>
  <c r="K625" i="14"/>
  <c r="K626" i="14"/>
  <c r="K627" i="14"/>
  <c r="K628" i="14"/>
  <c r="K629" i="14"/>
  <c r="K630" i="14"/>
  <c r="K631" i="14"/>
  <c r="K632" i="14"/>
  <c r="K646" i="14"/>
  <c r="K647" i="14"/>
  <c r="K648" i="14"/>
  <c r="K649" i="14"/>
  <c r="K650" i="14"/>
  <c r="K651" i="14"/>
  <c r="K652" i="14"/>
  <c r="K653" i="14"/>
  <c r="K667" i="14"/>
  <c r="K668" i="14"/>
  <c r="K669" i="14"/>
  <c r="K670" i="14"/>
  <c r="K671" i="14"/>
  <c r="K672" i="14"/>
  <c r="K673" i="14"/>
  <c r="K674" i="14"/>
  <c r="K688" i="14"/>
  <c r="K689" i="14"/>
  <c r="K690" i="14"/>
  <c r="K691" i="14"/>
  <c r="K692" i="14"/>
  <c r="K693" i="14"/>
  <c r="K694" i="14"/>
  <c r="K695" i="14"/>
  <c r="K709" i="14"/>
  <c r="K710" i="14"/>
  <c r="K711" i="14"/>
  <c r="K712" i="14"/>
  <c r="K713" i="14"/>
  <c r="K714" i="14"/>
  <c r="K715" i="14"/>
  <c r="K716" i="14"/>
  <c r="K730" i="14"/>
  <c r="K731" i="14"/>
  <c r="K732" i="14"/>
  <c r="K733" i="14"/>
  <c r="K734" i="14"/>
  <c r="K735" i="14"/>
  <c r="K736" i="14"/>
  <c r="K737" i="14"/>
  <c r="K751" i="14"/>
  <c r="K752" i="14"/>
  <c r="K753" i="14"/>
  <c r="K754" i="14"/>
  <c r="K755" i="14"/>
  <c r="K756" i="14"/>
  <c r="K757" i="14"/>
  <c r="K758" i="14"/>
  <c r="K772" i="14"/>
  <c r="K773" i="14"/>
  <c r="K774" i="14"/>
  <c r="K775" i="14"/>
  <c r="K776" i="14"/>
  <c r="K777" i="14"/>
  <c r="K778" i="14"/>
  <c r="K779" i="14"/>
  <c r="K793" i="14"/>
  <c r="K794" i="14"/>
  <c r="K795" i="14"/>
  <c r="K796" i="14"/>
  <c r="K797" i="14"/>
  <c r="K798" i="14"/>
  <c r="K799" i="14"/>
  <c r="K800" i="14"/>
  <c r="K814" i="14"/>
  <c r="K815" i="14"/>
  <c r="K816" i="14"/>
  <c r="K817" i="14"/>
  <c r="K818" i="14"/>
  <c r="K819" i="14"/>
  <c r="K820" i="14"/>
  <c r="K821" i="14"/>
  <c r="K848" i="14"/>
  <c r="K849" i="14"/>
  <c r="K850" i="14"/>
  <c r="K851" i="14"/>
  <c r="K852" i="14"/>
  <c r="K853" i="14"/>
  <c r="K854" i="14"/>
  <c r="K855" i="14"/>
  <c r="K869" i="14"/>
  <c r="K870" i="14"/>
  <c r="K871" i="14"/>
  <c r="K872" i="14"/>
  <c r="K873" i="14"/>
  <c r="K874" i="14"/>
  <c r="K875" i="14"/>
  <c r="K876" i="14"/>
  <c r="K890" i="14"/>
  <c r="K891" i="14"/>
  <c r="K892" i="14"/>
  <c r="K893" i="14"/>
  <c r="K894" i="14"/>
  <c r="K895" i="14"/>
  <c r="K896" i="14"/>
  <c r="K897" i="14"/>
  <c r="K911" i="14"/>
  <c r="K912" i="14"/>
  <c r="K913" i="14"/>
  <c r="K914" i="14"/>
  <c r="K915" i="14"/>
  <c r="K916" i="14"/>
  <c r="K917" i="14"/>
  <c r="K918" i="14"/>
  <c r="K932" i="14"/>
  <c r="K933" i="14"/>
  <c r="K934" i="14"/>
  <c r="K935" i="14"/>
  <c r="K936" i="14"/>
  <c r="K937" i="14"/>
  <c r="K938" i="14"/>
  <c r="K939" i="14"/>
  <c r="K953" i="14"/>
  <c r="K954" i="14"/>
  <c r="K955" i="14"/>
  <c r="K956" i="14"/>
  <c r="K957" i="14"/>
  <c r="K958" i="14"/>
  <c r="K959" i="14"/>
  <c r="K960" i="14"/>
  <c r="K974" i="14"/>
  <c r="K975" i="14"/>
  <c r="K976" i="14"/>
  <c r="K977" i="14"/>
  <c r="K978" i="14"/>
  <c r="K979" i="14"/>
  <c r="K980" i="14"/>
  <c r="K981" i="14"/>
  <c r="K995" i="14"/>
  <c r="K996" i="14"/>
  <c r="K997" i="14"/>
  <c r="K998" i="14"/>
  <c r="K999" i="14"/>
  <c r="K1000" i="14"/>
  <c r="K1001" i="14"/>
  <c r="K1002" i="14"/>
  <c r="K1016" i="14"/>
  <c r="K1017" i="14"/>
  <c r="K1018" i="14"/>
  <c r="K1019" i="14"/>
  <c r="K1020" i="14"/>
  <c r="K1021" i="14"/>
  <c r="K1022" i="14"/>
  <c r="K1023" i="14"/>
  <c r="K1037" i="14"/>
  <c r="K1038" i="14"/>
  <c r="K1039" i="14"/>
  <c r="K1040" i="14"/>
  <c r="K1041" i="14"/>
  <c r="K1042" i="14"/>
  <c r="K1043" i="14"/>
  <c r="K1044" i="14"/>
  <c r="K1058" i="14"/>
  <c r="K1059" i="14"/>
  <c r="K1060" i="14"/>
  <c r="K1061" i="14"/>
  <c r="K1062" i="14"/>
  <c r="K1063" i="14"/>
  <c r="K1064" i="14"/>
  <c r="K1065" i="14"/>
  <c r="L605" i="14"/>
  <c r="L606" i="14"/>
  <c r="L607" i="14"/>
  <c r="L608" i="14"/>
  <c r="L609" i="14"/>
  <c r="L610" i="14"/>
  <c r="L611" i="14"/>
  <c r="L625" i="14"/>
  <c r="L626" i="14"/>
  <c r="L627" i="14"/>
  <c r="L628" i="14"/>
  <c r="L629" i="14"/>
  <c r="L630" i="14"/>
  <c r="L631" i="14"/>
  <c r="L632" i="14"/>
  <c r="L646" i="14"/>
  <c r="L647" i="14"/>
  <c r="L648" i="14"/>
  <c r="L649" i="14"/>
  <c r="L650" i="14"/>
  <c r="L651" i="14"/>
  <c r="L652" i="14"/>
  <c r="L653" i="14"/>
  <c r="L667" i="14"/>
  <c r="L668" i="14"/>
  <c r="L669" i="14"/>
  <c r="L670" i="14"/>
  <c r="L671" i="14"/>
  <c r="L672" i="14"/>
  <c r="L673" i="14"/>
  <c r="L674" i="14"/>
  <c r="L688" i="14"/>
  <c r="L689" i="14"/>
  <c r="L690" i="14"/>
  <c r="L691" i="14"/>
  <c r="L692" i="14"/>
  <c r="L693" i="14"/>
  <c r="L694" i="14"/>
  <c r="L695" i="14"/>
  <c r="L709" i="14"/>
  <c r="L710" i="14"/>
  <c r="L711" i="14"/>
  <c r="L712" i="14"/>
  <c r="L713" i="14"/>
  <c r="L714" i="14"/>
  <c r="L715" i="14"/>
  <c r="L716" i="14"/>
  <c r="L730" i="14"/>
  <c r="L731" i="14"/>
  <c r="L732" i="14"/>
  <c r="L733" i="14"/>
  <c r="L734" i="14"/>
  <c r="L735" i="14"/>
  <c r="L736" i="14"/>
  <c r="L737" i="14"/>
  <c r="L751" i="14"/>
  <c r="L752" i="14"/>
  <c r="L753" i="14"/>
  <c r="L754" i="14"/>
  <c r="L755" i="14"/>
  <c r="L756" i="14"/>
  <c r="L757" i="14"/>
  <c r="L758" i="14"/>
  <c r="L772" i="14"/>
  <c r="L773" i="14"/>
  <c r="L774" i="14"/>
  <c r="L775" i="14"/>
  <c r="L776" i="14"/>
  <c r="L777" i="14"/>
  <c r="L778" i="14"/>
  <c r="L779" i="14"/>
  <c r="L793" i="14"/>
  <c r="L794" i="14"/>
  <c r="L795" i="14"/>
  <c r="L796" i="14"/>
  <c r="L797" i="14"/>
  <c r="L798" i="14"/>
  <c r="L799" i="14"/>
  <c r="L800" i="14"/>
  <c r="L814" i="14"/>
  <c r="L815" i="14"/>
  <c r="L816" i="14"/>
  <c r="L817" i="14"/>
  <c r="L818" i="14"/>
  <c r="L819" i="14"/>
  <c r="L820" i="14"/>
  <c r="L821" i="14"/>
  <c r="L848" i="14"/>
  <c r="L849" i="14"/>
  <c r="L850" i="14"/>
  <c r="L851" i="14"/>
  <c r="L852" i="14"/>
  <c r="L853" i="14"/>
  <c r="L854" i="14"/>
  <c r="L855" i="14"/>
  <c r="L869" i="14"/>
  <c r="L870" i="14"/>
  <c r="L871" i="14"/>
  <c r="L872" i="14"/>
  <c r="L873" i="14"/>
  <c r="L874" i="14"/>
  <c r="L875" i="14"/>
  <c r="L876" i="14"/>
  <c r="L890" i="14"/>
  <c r="L891" i="14"/>
  <c r="L892" i="14"/>
  <c r="L893" i="14"/>
  <c r="L894" i="14"/>
  <c r="L895" i="14"/>
  <c r="L896" i="14"/>
  <c r="L897" i="14"/>
  <c r="L911" i="14"/>
  <c r="L912" i="14"/>
  <c r="L913" i="14"/>
  <c r="L914" i="14"/>
  <c r="L915" i="14"/>
  <c r="L916" i="14"/>
  <c r="L917" i="14"/>
  <c r="L918" i="14"/>
  <c r="L932" i="14"/>
  <c r="L933" i="14"/>
  <c r="L934" i="14"/>
  <c r="L935" i="14"/>
  <c r="L936" i="14"/>
  <c r="L937" i="14"/>
  <c r="L938" i="14"/>
  <c r="L939" i="14"/>
  <c r="L953" i="14"/>
  <c r="L954" i="14"/>
  <c r="L955" i="14"/>
  <c r="L956" i="14"/>
  <c r="L957" i="14"/>
  <c r="L958" i="14"/>
  <c r="L959" i="14"/>
  <c r="L960" i="14"/>
  <c r="L974" i="14"/>
  <c r="L975" i="14"/>
  <c r="L976" i="14"/>
  <c r="L977" i="14"/>
  <c r="L978" i="14"/>
  <c r="L979" i="14"/>
  <c r="L980" i="14"/>
  <c r="L981" i="14"/>
  <c r="L995" i="14"/>
  <c r="L996" i="14"/>
  <c r="L997" i="14"/>
  <c r="L998" i="14"/>
  <c r="L999" i="14"/>
  <c r="L1000" i="14"/>
  <c r="L1001" i="14"/>
  <c r="L1002" i="14"/>
  <c r="L1016" i="14"/>
  <c r="L1017" i="14"/>
  <c r="L1018" i="14"/>
  <c r="L1019" i="14"/>
  <c r="L1020" i="14"/>
  <c r="L1021" i="14"/>
  <c r="L1022" i="14"/>
  <c r="L1023" i="14"/>
  <c r="L1037" i="14"/>
  <c r="L1038" i="14"/>
  <c r="L1039" i="14"/>
  <c r="L1040" i="14"/>
  <c r="L1041" i="14"/>
  <c r="L1042" i="14"/>
  <c r="L1043" i="14"/>
  <c r="L1044" i="14"/>
  <c r="L1058" i="14"/>
  <c r="L1059" i="14"/>
  <c r="L1060" i="14"/>
  <c r="L1061" i="14"/>
  <c r="L1062" i="14"/>
  <c r="L1063" i="14"/>
  <c r="L1064" i="14"/>
  <c r="L1065" i="14"/>
  <c r="A604" i="14"/>
  <c r="K604" i="14"/>
  <c r="L604" i="14"/>
  <c r="D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B2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A2" i="16"/>
  <c r="L2" i="14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L136" i="14"/>
  <c r="L137" i="14"/>
  <c r="L138" i="14"/>
  <c r="L139" i="14"/>
  <c r="L140" i="14"/>
  <c r="L141" i="14"/>
  <c r="L142" i="14"/>
  <c r="L143" i="14"/>
  <c r="L144" i="14"/>
  <c r="L145" i="14"/>
  <c r="L146" i="14"/>
  <c r="L147" i="14"/>
  <c r="L148" i="14"/>
  <c r="L149" i="14"/>
  <c r="L150" i="14"/>
  <c r="L151" i="14"/>
  <c r="L152" i="14"/>
  <c r="L153" i="14"/>
  <c r="L154" i="14"/>
  <c r="L155" i="14"/>
  <c r="L156" i="14"/>
  <c r="L157" i="14"/>
  <c r="L158" i="14"/>
  <c r="L159" i="14"/>
  <c r="L160" i="14"/>
  <c r="L161" i="14"/>
  <c r="L162" i="14"/>
  <c r="L163" i="14"/>
  <c r="L164" i="14"/>
  <c r="L165" i="14"/>
  <c r="L166" i="14"/>
  <c r="L167" i="14"/>
  <c r="L168" i="14"/>
  <c r="L169" i="14"/>
  <c r="L170" i="14"/>
  <c r="L171" i="14"/>
  <c r="L172" i="14"/>
  <c r="L173" i="14"/>
  <c r="L174" i="14"/>
  <c r="L175" i="14"/>
  <c r="L176" i="14"/>
  <c r="L177" i="14"/>
  <c r="L178" i="14"/>
  <c r="L179" i="14"/>
  <c r="L180" i="14"/>
  <c r="L181" i="14"/>
  <c r="L182" i="14"/>
  <c r="L183" i="14"/>
  <c r="L184" i="14"/>
  <c r="L185" i="14"/>
  <c r="L186" i="14"/>
  <c r="L187" i="14"/>
  <c r="L188" i="14"/>
  <c r="L189" i="14"/>
  <c r="L190" i="14"/>
  <c r="L191" i="14"/>
  <c r="L192" i="14"/>
  <c r="L193" i="14"/>
  <c r="L194" i="14"/>
  <c r="L195" i="14"/>
  <c r="L196" i="14"/>
  <c r="L197" i="14"/>
  <c r="L198" i="14"/>
  <c r="L199" i="14"/>
  <c r="L200" i="14"/>
  <c r="L201" i="14"/>
  <c r="L202" i="14"/>
  <c r="L203" i="14"/>
  <c r="L204" i="14"/>
  <c r="L205" i="14"/>
  <c r="L206" i="14"/>
  <c r="L207" i="14"/>
  <c r="L208" i="14"/>
  <c r="L209" i="14"/>
  <c r="L210" i="14"/>
  <c r="L211" i="14"/>
  <c r="L212" i="14"/>
  <c r="L213" i="14"/>
  <c r="L214" i="14"/>
  <c r="L215" i="14"/>
  <c r="L216" i="14"/>
  <c r="L217" i="14"/>
  <c r="L218" i="14"/>
  <c r="L219" i="14"/>
  <c r="L220" i="14"/>
  <c r="L221" i="14"/>
  <c r="L222" i="14"/>
  <c r="L223" i="14"/>
  <c r="L224" i="14"/>
  <c r="L225" i="14"/>
  <c r="L226" i="14"/>
  <c r="L227" i="14"/>
  <c r="L228" i="14"/>
  <c r="L229" i="14"/>
  <c r="L230" i="14"/>
  <c r="L231" i="14"/>
  <c r="L232" i="14"/>
  <c r="L233" i="14"/>
  <c r="L234" i="14"/>
  <c r="L235" i="14"/>
  <c r="L236" i="14"/>
  <c r="L237" i="14"/>
  <c r="L238" i="14"/>
  <c r="L239" i="14"/>
  <c r="L240" i="14"/>
  <c r="L241" i="14"/>
  <c r="L242" i="14"/>
  <c r="L243" i="14"/>
  <c r="L244" i="14"/>
  <c r="L245" i="14"/>
  <c r="L246" i="14"/>
  <c r="L247" i="14"/>
  <c r="L248" i="14"/>
  <c r="L249" i="14"/>
  <c r="L250" i="14"/>
  <c r="L251" i="14"/>
  <c r="L252" i="14"/>
  <c r="L253" i="14"/>
  <c r="L254" i="14"/>
  <c r="L255" i="14"/>
  <c r="L256" i="14"/>
  <c r="L257" i="14"/>
  <c r="L258" i="14"/>
  <c r="L259" i="14"/>
  <c r="L260" i="14"/>
  <c r="L261" i="14"/>
  <c r="L262" i="14"/>
  <c r="L263" i="14"/>
  <c r="L264" i="14"/>
  <c r="L265" i="14"/>
  <c r="L266" i="14"/>
  <c r="L267" i="14"/>
  <c r="L268" i="14"/>
  <c r="L269" i="14"/>
  <c r="L270" i="14"/>
  <c r="L271" i="14"/>
  <c r="L272" i="14"/>
  <c r="L273" i="14"/>
  <c r="L274" i="14"/>
  <c r="L275" i="14"/>
  <c r="L276" i="14"/>
  <c r="L277" i="14"/>
  <c r="L278" i="14"/>
  <c r="L279" i="14"/>
  <c r="L280" i="14"/>
  <c r="L281" i="14"/>
  <c r="L282" i="14"/>
  <c r="L283" i="14"/>
  <c r="L284" i="14"/>
  <c r="L285" i="14"/>
  <c r="L286" i="14"/>
  <c r="L287" i="14"/>
  <c r="L288" i="14"/>
  <c r="L289" i="14"/>
  <c r="L290" i="14"/>
  <c r="L291" i="14"/>
  <c r="L292" i="14"/>
  <c r="L293" i="14"/>
  <c r="L294" i="14"/>
  <c r="L295" i="14"/>
  <c r="L296" i="14"/>
  <c r="L297" i="14"/>
  <c r="L298" i="14"/>
  <c r="L299" i="14"/>
  <c r="L300" i="14"/>
  <c r="L301" i="14"/>
  <c r="L302" i="14"/>
  <c r="L303" i="14"/>
  <c r="L304" i="14"/>
  <c r="L305" i="14"/>
  <c r="L306" i="14"/>
  <c r="L307" i="14"/>
  <c r="L308" i="14"/>
  <c r="L309" i="14"/>
  <c r="L310" i="14"/>
  <c r="L311" i="14"/>
  <c r="L312" i="14"/>
  <c r="L313" i="14"/>
  <c r="L314" i="14"/>
  <c r="L315" i="14"/>
  <c r="L316" i="14"/>
  <c r="L317" i="14"/>
  <c r="L318" i="14"/>
  <c r="L319" i="14"/>
  <c r="L320" i="14"/>
  <c r="L321" i="14"/>
  <c r="L322" i="14"/>
  <c r="L323" i="14"/>
  <c r="L324" i="14"/>
  <c r="L325" i="14"/>
  <c r="L326" i="14"/>
  <c r="L327" i="14"/>
  <c r="L328" i="14"/>
  <c r="L329" i="14"/>
  <c r="L330" i="14"/>
  <c r="L331" i="14"/>
  <c r="L332" i="14"/>
  <c r="L333" i="14"/>
  <c r="L334" i="14"/>
  <c r="L335" i="14"/>
  <c r="L336" i="14"/>
  <c r="L337" i="14"/>
  <c r="L338" i="14"/>
  <c r="L339" i="14"/>
  <c r="L340" i="14"/>
  <c r="L341" i="14"/>
  <c r="L342" i="14"/>
  <c r="L343" i="14"/>
  <c r="L344" i="14"/>
  <c r="L345" i="14"/>
  <c r="L346" i="14"/>
  <c r="L347" i="14"/>
  <c r="L348" i="14"/>
  <c r="L349" i="14"/>
  <c r="L350" i="14"/>
  <c r="L351" i="14"/>
  <c r="L352" i="14"/>
  <c r="L353" i="14"/>
  <c r="L354" i="14"/>
  <c r="L355" i="14"/>
  <c r="L356" i="14"/>
  <c r="L357" i="14"/>
  <c r="L358" i="14"/>
  <c r="L359" i="14"/>
  <c r="L360" i="14"/>
  <c r="L361" i="14"/>
  <c r="L362" i="14"/>
  <c r="L363" i="14"/>
  <c r="L364" i="14"/>
  <c r="L365" i="14"/>
  <c r="L366" i="14"/>
  <c r="L367" i="14"/>
  <c r="L368" i="14"/>
  <c r="L369" i="14"/>
  <c r="L370" i="14"/>
  <c r="L371" i="14"/>
  <c r="L372" i="14"/>
  <c r="L373" i="14"/>
  <c r="L374" i="14"/>
  <c r="L375" i="14"/>
  <c r="L376" i="14"/>
  <c r="L377" i="14"/>
  <c r="L378" i="14"/>
  <c r="L379" i="14"/>
  <c r="L380" i="14"/>
  <c r="L381" i="14"/>
  <c r="L382" i="14"/>
  <c r="L383" i="14"/>
  <c r="L384" i="14"/>
  <c r="L385" i="14"/>
  <c r="L386" i="14"/>
  <c r="L387" i="14"/>
  <c r="L388" i="14"/>
  <c r="L389" i="14"/>
  <c r="L390" i="14"/>
  <c r="L391" i="14"/>
  <c r="L392" i="14"/>
  <c r="L393" i="14"/>
  <c r="L394" i="14"/>
  <c r="L395" i="14"/>
  <c r="L396" i="14"/>
  <c r="L397" i="14"/>
  <c r="L398" i="14"/>
  <c r="L399" i="14"/>
  <c r="L400" i="14"/>
  <c r="L401" i="14"/>
  <c r="L402" i="14"/>
  <c r="L403" i="14"/>
  <c r="L404" i="14"/>
  <c r="L405" i="14"/>
  <c r="L406" i="14"/>
  <c r="L407" i="14"/>
  <c r="L408" i="14"/>
  <c r="L409" i="14"/>
  <c r="L410" i="14"/>
  <c r="L411" i="14"/>
  <c r="L412" i="14"/>
  <c r="L413" i="14"/>
  <c r="L414" i="14"/>
  <c r="L415" i="14"/>
  <c r="L416" i="14"/>
  <c r="L417" i="14"/>
  <c r="L418" i="14"/>
  <c r="L419" i="14"/>
  <c r="L420" i="14"/>
  <c r="L421" i="14"/>
  <c r="L422" i="14"/>
  <c r="L423" i="14"/>
  <c r="L424" i="14"/>
  <c r="L425" i="14"/>
  <c r="L426" i="14"/>
  <c r="L427" i="14"/>
  <c r="L428" i="14"/>
  <c r="L429" i="14"/>
  <c r="L430" i="14"/>
  <c r="L431" i="14"/>
  <c r="L432" i="14"/>
  <c r="L433" i="14"/>
  <c r="L434" i="14"/>
  <c r="L435" i="14"/>
  <c r="L436" i="14"/>
  <c r="L437" i="14"/>
  <c r="L438" i="14"/>
  <c r="L439" i="14"/>
  <c r="L440" i="14"/>
  <c r="L441" i="14"/>
  <c r="L442" i="14"/>
  <c r="L443" i="14"/>
  <c r="L444" i="14"/>
  <c r="L445" i="14"/>
  <c r="L446" i="14"/>
  <c r="L447" i="14"/>
  <c r="L448" i="14"/>
  <c r="L449" i="14"/>
  <c r="L450" i="14"/>
  <c r="L451" i="14"/>
  <c r="L452" i="14"/>
  <c r="L453" i="14"/>
  <c r="L454" i="14"/>
  <c r="L455" i="14"/>
  <c r="L456" i="14"/>
  <c r="L457" i="14"/>
  <c r="L458" i="14"/>
  <c r="L459" i="14"/>
  <c r="L460" i="14"/>
  <c r="L461" i="14"/>
  <c r="L462" i="14"/>
  <c r="L463" i="14"/>
  <c r="L464" i="14"/>
  <c r="L465" i="14"/>
  <c r="L466" i="14"/>
  <c r="L467" i="14"/>
  <c r="L468" i="14"/>
  <c r="L469" i="14"/>
  <c r="L470" i="14"/>
  <c r="L471" i="14"/>
  <c r="L472" i="14"/>
  <c r="L473" i="14"/>
  <c r="L474" i="14"/>
  <c r="L475" i="14"/>
  <c r="L476" i="14"/>
  <c r="L477" i="14"/>
  <c r="L478" i="14"/>
  <c r="L479" i="14"/>
  <c r="L480" i="14"/>
  <c r="L481" i="14"/>
  <c r="L482" i="14"/>
  <c r="L483" i="14"/>
  <c r="L484" i="14"/>
  <c r="L485" i="14"/>
  <c r="L486" i="14"/>
  <c r="L487" i="14"/>
  <c r="L488" i="14"/>
  <c r="L489" i="14"/>
  <c r="L490" i="14"/>
  <c r="L491" i="14"/>
  <c r="L492" i="14"/>
  <c r="L493" i="14"/>
  <c r="L494" i="14"/>
  <c r="L495" i="14"/>
  <c r="L496" i="14"/>
  <c r="L497" i="14"/>
  <c r="L498" i="14"/>
  <c r="L499" i="14"/>
  <c r="L500" i="14"/>
  <c r="L501" i="14"/>
  <c r="L502" i="14"/>
  <c r="L503" i="14"/>
  <c r="L504" i="14"/>
  <c r="L505" i="14"/>
  <c r="L506" i="14"/>
  <c r="L507" i="14"/>
  <c r="L508" i="14"/>
  <c r="L509" i="14"/>
  <c r="L510" i="14"/>
  <c r="L511" i="14"/>
  <c r="L512" i="14"/>
  <c r="L513" i="14"/>
  <c r="L514" i="14"/>
  <c r="L515" i="14"/>
  <c r="L516" i="14"/>
  <c r="L517" i="14"/>
  <c r="L518" i="14"/>
  <c r="L519" i="14"/>
  <c r="L520" i="14"/>
  <c r="L521" i="14"/>
  <c r="L522" i="14"/>
  <c r="L523" i="14"/>
  <c r="L524" i="14"/>
  <c r="L525" i="14"/>
  <c r="L526" i="14"/>
  <c r="L527" i="14"/>
  <c r="L528" i="14"/>
  <c r="L529" i="14"/>
  <c r="L530" i="14"/>
  <c r="L531" i="14"/>
  <c r="L532" i="14"/>
  <c r="L533" i="14"/>
  <c r="L534" i="14"/>
  <c r="L535" i="14"/>
  <c r="L536" i="14"/>
  <c r="L537" i="14"/>
  <c r="L538" i="14"/>
  <c r="L539" i="14"/>
  <c r="L540" i="14"/>
  <c r="L541" i="14"/>
  <c r="L542" i="14"/>
  <c r="L543" i="14"/>
  <c r="L544" i="14"/>
  <c r="L545" i="14"/>
  <c r="L546" i="14"/>
  <c r="L547" i="14"/>
  <c r="L548" i="14"/>
  <c r="L549" i="14"/>
  <c r="L550" i="14"/>
  <c r="L551" i="14"/>
  <c r="L552" i="14"/>
  <c r="L553" i="14"/>
  <c r="L554" i="14"/>
  <c r="L555" i="14"/>
  <c r="L556" i="14"/>
  <c r="L557" i="14"/>
  <c r="L558" i="14"/>
  <c r="L559" i="14"/>
  <c r="L560" i="14"/>
  <c r="L561" i="14"/>
  <c r="L562" i="14"/>
  <c r="L563" i="14"/>
  <c r="L564" i="14"/>
  <c r="L565" i="14"/>
  <c r="L566" i="14"/>
  <c r="L567" i="14"/>
  <c r="L568" i="14"/>
  <c r="L569" i="14"/>
  <c r="L570" i="14"/>
  <c r="L571" i="14"/>
  <c r="L572" i="14"/>
  <c r="L573" i="14"/>
  <c r="L574" i="14"/>
  <c r="L575" i="14"/>
  <c r="L576" i="14"/>
  <c r="L577" i="14"/>
  <c r="L578" i="14"/>
  <c r="L579" i="14"/>
  <c r="L580" i="14"/>
  <c r="L581" i="14"/>
  <c r="L582" i="14"/>
  <c r="L583" i="14"/>
  <c r="L584" i="14"/>
  <c r="L585" i="14"/>
  <c r="L586" i="14"/>
  <c r="L587" i="14"/>
  <c r="L588" i="14"/>
  <c r="L589" i="14"/>
  <c r="L590" i="14"/>
  <c r="L591" i="14"/>
  <c r="L592" i="14"/>
  <c r="L593" i="14"/>
  <c r="L594" i="14"/>
  <c r="L595" i="14"/>
  <c r="L596" i="14"/>
  <c r="L597" i="14"/>
  <c r="L598" i="14"/>
  <c r="L599" i="14"/>
  <c r="L600" i="14"/>
  <c r="L601" i="14"/>
  <c r="L602" i="14"/>
  <c r="L603" i="14"/>
  <c r="L612" i="14"/>
  <c r="L613" i="14"/>
  <c r="L614" i="14"/>
  <c r="L615" i="14"/>
  <c r="L616" i="14"/>
  <c r="L617" i="14"/>
  <c r="L618" i="14"/>
  <c r="L619" i="14"/>
  <c r="L620" i="14"/>
  <c r="L621" i="14"/>
  <c r="L622" i="14"/>
  <c r="L623" i="14"/>
  <c r="L624" i="14"/>
  <c r="L633" i="14"/>
  <c r="L634" i="14"/>
  <c r="L635" i="14"/>
  <c r="L636" i="14"/>
  <c r="L637" i="14"/>
  <c r="L638" i="14"/>
  <c r="L639" i="14"/>
  <c r="L640" i="14"/>
  <c r="L641" i="14"/>
  <c r="L642" i="14"/>
  <c r="L643" i="14"/>
  <c r="L644" i="14"/>
  <c r="L645" i="14"/>
  <c r="L654" i="14"/>
  <c r="L655" i="14"/>
  <c r="L656" i="14"/>
  <c r="L657" i="14"/>
  <c r="L658" i="14"/>
  <c r="L659" i="14"/>
  <c r="L660" i="14"/>
  <c r="L661" i="14"/>
  <c r="L662" i="14"/>
  <c r="L663" i="14"/>
  <c r="L664" i="14"/>
  <c r="L665" i="14"/>
  <c r="L666" i="14"/>
  <c r="L675" i="14"/>
  <c r="L676" i="14"/>
  <c r="L677" i="14"/>
  <c r="L678" i="14"/>
  <c r="L679" i="14"/>
  <c r="L680" i="14"/>
  <c r="L681" i="14"/>
  <c r="L682" i="14"/>
  <c r="L683" i="14"/>
  <c r="L684" i="14"/>
  <c r="L685" i="14"/>
  <c r="L686" i="14"/>
  <c r="L687" i="14"/>
  <c r="L696" i="14"/>
  <c r="L697" i="14"/>
  <c r="L698" i="14"/>
  <c r="L699" i="14"/>
  <c r="L700" i="14"/>
  <c r="L701" i="14"/>
  <c r="L702" i="14"/>
  <c r="L703" i="14"/>
  <c r="L704" i="14"/>
  <c r="L705" i="14"/>
  <c r="L706" i="14"/>
  <c r="L707" i="14"/>
  <c r="L708" i="14"/>
  <c r="L717" i="14"/>
  <c r="L718" i="14"/>
  <c r="L719" i="14"/>
  <c r="L720" i="14"/>
  <c r="L721" i="14"/>
  <c r="L722" i="14"/>
  <c r="L723" i="14"/>
  <c r="L724" i="14"/>
  <c r="L725" i="14"/>
  <c r="L726" i="14"/>
  <c r="L727" i="14"/>
  <c r="L728" i="14"/>
  <c r="L729" i="14"/>
  <c r="L738" i="14"/>
  <c r="L739" i="14"/>
  <c r="L740" i="14"/>
  <c r="L741" i="14"/>
  <c r="L742" i="14"/>
  <c r="L743" i="14"/>
  <c r="L744" i="14"/>
  <c r="L745" i="14"/>
  <c r="L746" i="14"/>
  <c r="L747" i="14"/>
  <c r="L748" i="14"/>
  <c r="L749" i="14"/>
  <c r="L750" i="14"/>
  <c r="L759" i="14"/>
  <c r="L760" i="14"/>
  <c r="L761" i="14"/>
  <c r="L762" i="14"/>
  <c r="L763" i="14"/>
  <c r="L764" i="14"/>
  <c r="L765" i="14"/>
  <c r="L766" i="14"/>
  <c r="L767" i="14"/>
  <c r="L768" i="14"/>
  <c r="L769" i="14"/>
  <c r="L770" i="14"/>
  <c r="L771" i="14"/>
  <c r="L780" i="14"/>
  <c r="L781" i="14"/>
  <c r="L782" i="14"/>
  <c r="L783" i="14"/>
  <c r="L784" i="14"/>
  <c r="L785" i="14"/>
  <c r="L786" i="14"/>
  <c r="L787" i="14"/>
  <c r="L788" i="14"/>
  <c r="L789" i="14"/>
  <c r="L790" i="14"/>
  <c r="L791" i="14"/>
  <c r="L792" i="14"/>
  <c r="L801" i="14"/>
  <c r="L802" i="14"/>
  <c r="L803" i="14"/>
  <c r="L804" i="14"/>
  <c r="L805" i="14"/>
  <c r="L806" i="14"/>
  <c r="L807" i="14"/>
  <c r="L808" i="14"/>
  <c r="L809" i="14"/>
  <c r="L810" i="14"/>
  <c r="L811" i="14"/>
  <c r="L812" i="14"/>
  <c r="L813" i="14"/>
  <c r="L822" i="14"/>
  <c r="L823" i="14"/>
  <c r="L824" i="14"/>
  <c r="L825" i="14"/>
  <c r="L826" i="14"/>
  <c r="L827" i="14"/>
  <c r="L828" i="14"/>
  <c r="L829" i="14"/>
  <c r="L830" i="14"/>
  <c r="L831" i="14"/>
  <c r="L832" i="14"/>
  <c r="L833" i="14"/>
  <c r="L834" i="14"/>
  <c r="L835" i="14"/>
  <c r="L836" i="14"/>
  <c r="L837" i="14"/>
  <c r="L838" i="14"/>
  <c r="L839" i="14"/>
  <c r="L840" i="14"/>
  <c r="L841" i="14"/>
  <c r="L842" i="14"/>
  <c r="L843" i="14"/>
  <c r="L844" i="14"/>
  <c r="L845" i="14"/>
  <c r="L846" i="14"/>
  <c r="L847" i="14"/>
  <c r="L856" i="14"/>
  <c r="L857" i="14"/>
  <c r="L858" i="14"/>
  <c r="L859" i="14"/>
  <c r="L860" i="14"/>
  <c r="L861" i="14"/>
  <c r="L862" i="14"/>
  <c r="L863" i="14"/>
  <c r="L864" i="14"/>
  <c r="L865" i="14"/>
  <c r="L866" i="14"/>
  <c r="L867" i="14"/>
  <c r="L868" i="14"/>
  <c r="L877" i="14"/>
  <c r="L878" i="14"/>
  <c r="L879" i="14"/>
  <c r="L880" i="14"/>
  <c r="L881" i="14"/>
  <c r="L882" i="14"/>
  <c r="L883" i="14"/>
  <c r="L884" i="14"/>
  <c r="L885" i="14"/>
  <c r="L886" i="14"/>
  <c r="L887" i="14"/>
  <c r="L888" i="14"/>
  <c r="L889" i="14"/>
  <c r="L898" i="14"/>
  <c r="L899" i="14"/>
  <c r="L900" i="14"/>
  <c r="L901" i="14"/>
  <c r="L902" i="14"/>
  <c r="L903" i="14"/>
  <c r="L904" i="14"/>
  <c r="L905" i="14"/>
  <c r="L906" i="14"/>
  <c r="L907" i="14"/>
  <c r="L908" i="14"/>
  <c r="L909" i="14"/>
  <c r="L910" i="14"/>
  <c r="L919" i="14"/>
  <c r="L920" i="14"/>
  <c r="L921" i="14"/>
  <c r="L922" i="14"/>
  <c r="L923" i="14"/>
  <c r="L924" i="14"/>
  <c r="L925" i="14"/>
  <c r="L926" i="14"/>
  <c r="L927" i="14"/>
  <c r="L928" i="14"/>
  <c r="L929" i="14"/>
  <c r="L930" i="14"/>
  <c r="L931" i="14"/>
  <c r="L940" i="14"/>
  <c r="L941" i="14"/>
  <c r="L942" i="14"/>
  <c r="L943" i="14"/>
  <c r="L944" i="14"/>
  <c r="L945" i="14"/>
  <c r="L946" i="14"/>
  <c r="L947" i="14"/>
  <c r="L948" i="14"/>
  <c r="L949" i="14"/>
  <c r="L950" i="14"/>
  <c r="L951" i="14"/>
  <c r="L952" i="14"/>
  <c r="L961" i="14"/>
  <c r="L962" i="14"/>
  <c r="L963" i="14"/>
  <c r="L964" i="14"/>
  <c r="L965" i="14"/>
  <c r="L966" i="14"/>
  <c r="L967" i="14"/>
  <c r="L968" i="14"/>
  <c r="L969" i="14"/>
  <c r="L970" i="14"/>
  <c r="L971" i="14"/>
  <c r="L972" i="14"/>
  <c r="L973" i="14"/>
  <c r="L982" i="14"/>
  <c r="L983" i="14"/>
  <c r="L984" i="14"/>
  <c r="L985" i="14"/>
  <c r="L986" i="14"/>
  <c r="L987" i="14"/>
  <c r="L988" i="14"/>
  <c r="L989" i="14"/>
  <c r="L990" i="14"/>
  <c r="L991" i="14"/>
  <c r="L992" i="14"/>
  <c r="L993" i="14"/>
  <c r="L994" i="14"/>
  <c r="L1003" i="14"/>
  <c r="L1004" i="14"/>
  <c r="L1005" i="14"/>
  <c r="L1006" i="14"/>
  <c r="L1007" i="14"/>
  <c r="L1008" i="14"/>
  <c r="L1009" i="14"/>
  <c r="L1010" i="14"/>
  <c r="L1011" i="14"/>
  <c r="L1012" i="14"/>
  <c r="L1013" i="14"/>
  <c r="L1014" i="14"/>
  <c r="L1015" i="14"/>
  <c r="L1024" i="14"/>
  <c r="L1025" i="14"/>
  <c r="L1026" i="14"/>
  <c r="L1027" i="14"/>
  <c r="L1028" i="14"/>
  <c r="L1029" i="14"/>
  <c r="L1030" i="14"/>
  <c r="L1031" i="14"/>
  <c r="L1032" i="14"/>
  <c r="L1033" i="14"/>
  <c r="L1034" i="14"/>
  <c r="L1035" i="14"/>
  <c r="L1036" i="14"/>
  <c r="L1045" i="14"/>
  <c r="L1046" i="14"/>
  <c r="L1047" i="14"/>
  <c r="L1048" i="14"/>
  <c r="L1049" i="14"/>
  <c r="L1050" i="14"/>
  <c r="L1051" i="14"/>
  <c r="L1052" i="14"/>
  <c r="L1053" i="14"/>
  <c r="L1054" i="14"/>
  <c r="L1055" i="14"/>
  <c r="L1056" i="14"/>
  <c r="L1057" i="14"/>
  <c r="K2" i="14"/>
  <c r="K3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K66" i="14"/>
  <c r="K67" i="14"/>
  <c r="K68" i="14"/>
  <c r="K69" i="14"/>
  <c r="K70" i="14"/>
  <c r="K71" i="14"/>
  <c r="K72" i="14"/>
  <c r="K73" i="14"/>
  <c r="K74" i="14"/>
  <c r="K75" i="14"/>
  <c r="K76" i="14"/>
  <c r="K77" i="14"/>
  <c r="K78" i="14"/>
  <c r="K79" i="14"/>
  <c r="K80" i="14"/>
  <c r="K81" i="14"/>
  <c r="K82" i="14"/>
  <c r="K83" i="14"/>
  <c r="K84" i="14"/>
  <c r="K85" i="14"/>
  <c r="K86" i="14"/>
  <c r="K87" i="14"/>
  <c r="K88" i="14"/>
  <c r="K89" i="14"/>
  <c r="K90" i="14"/>
  <c r="K91" i="14"/>
  <c r="K92" i="14"/>
  <c r="K93" i="14"/>
  <c r="K94" i="14"/>
  <c r="K95" i="14"/>
  <c r="K96" i="14"/>
  <c r="K97" i="14"/>
  <c r="K98" i="14"/>
  <c r="K99" i="14"/>
  <c r="K100" i="14"/>
  <c r="K101" i="14"/>
  <c r="K102" i="14"/>
  <c r="K103" i="14"/>
  <c r="K104" i="14"/>
  <c r="K105" i="14"/>
  <c r="K106" i="14"/>
  <c r="K107" i="14"/>
  <c r="K108" i="14"/>
  <c r="K109" i="14"/>
  <c r="K110" i="14"/>
  <c r="K111" i="14"/>
  <c r="K112" i="14"/>
  <c r="K113" i="14"/>
  <c r="K114" i="14"/>
  <c r="K115" i="14"/>
  <c r="K116" i="14"/>
  <c r="K117" i="14"/>
  <c r="K118" i="14"/>
  <c r="K119" i="14"/>
  <c r="K120" i="14"/>
  <c r="K121" i="14"/>
  <c r="K122" i="14"/>
  <c r="K123" i="14"/>
  <c r="K124" i="14"/>
  <c r="K125" i="14"/>
  <c r="K126" i="14"/>
  <c r="K127" i="14"/>
  <c r="K128" i="14"/>
  <c r="K129" i="14"/>
  <c r="K130" i="14"/>
  <c r="K131" i="14"/>
  <c r="K132" i="14"/>
  <c r="K133" i="14"/>
  <c r="K134" i="14"/>
  <c r="K135" i="14"/>
  <c r="K136" i="14"/>
  <c r="K137" i="14"/>
  <c r="K138" i="14"/>
  <c r="K139" i="14"/>
  <c r="K140" i="14"/>
  <c r="K141" i="14"/>
  <c r="K142" i="14"/>
  <c r="K143" i="14"/>
  <c r="K144" i="14"/>
  <c r="K145" i="14"/>
  <c r="K146" i="14"/>
  <c r="K147" i="14"/>
  <c r="K148" i="14"/>
  <c r="K149" i="14"/>
  <c r="K150" i="14"/>
  <c r="K151" i="14"/>
  <c r="K152" i="14"/>
  <c r="K153" i="14"/>
  <c r="K154" i="14"/>
  <c r="K155" i="14"/>
  <c r="K156" i="14"/>
  <c r="K157" i="14"/>
  <c r="K158" i="14"/>
  <c r="K159" i="14"/>
  <c r="K160" i="14"/>
  <c r="K161" i="14"/>
  <c r="K162" i="14"/>
  <c r="K163" i="14"/>
  <c r="K164" i="14"/>
  <c r="K165" i="14"/>
  <c r="K166" i="14"/>
  <c r="K167" i="14"/>
  <c r="K168" i="14"/>
  <c r="K169" i="14"/>
  <c r="K170" i="14"/>
  <c r="K171" i="14"/>
  <c r="K172" i="14"/>
  <c r="K173" i="14"/>
  <c r="K174" i="14"/>
  <c r="K175" i="14"/>
  <c r="K176" i="14"/>
  <c r="K177" i="14"/>
  <c r="K178" i="14"/>
  <c r="K179" i="14"/>
  <c r="K180" i="14"/>
  <c r="K181" i="14"/>
  <c r="K182" i="14"/>
  <c r="K183" i="14"/>
  <c r="K184" i="14"/>
  <c r="K185" i="14"/>
  <c r="K186" i="14"/>
  <c r="K187" i="14"/>
  <c r="K188" i="14"/>
  <c r="K189" i="14"/>
  <c r="K190" i="14"/>
  <c r="K191" i="14"/>
  <c r="K192" i="14"/>
  <c r="K193" i="14"/>
  <c r="K194" i="14"/>
  <c r="K195" i="14"/>
  <c r="K196" i="14"/>
  <c r="K197" i="14"/>
  <c r="K198" i="14"/>
  <c r="K199" i="14"/>
  <c r="K200" i="14"/>
  <c r="K201" i="14"/>
  <c r="K202" i="14"/>
  <c r="K203" i="14"/>
  <c r="K204" i="14"/>
  <c r="K205" i="14"/>
  <c r="K206" i="14"/>
  <c r="K207" i="14"/>
  <c r="K208" i="14"/>
  <c r="K209" i="14"/>
  <c r="K210" i="14"/>
  <c r="K211" i="14"/>
  <c r="K212" i="14"/>
  <c r="K213" i="14"/>
  <c r="K214" i="14"/>
  <c r="K215" i="14"/>
  <c r="K216" i="14"/>
  <c r="K217" i="14"/>
  <c r="K218" i="14"/>
  <c r="K219" i="14"/>
  <c r="K220" i="14"/>
  <c r="K221" i="14"/>
  <c r="K222" i="14"/>
  <c r="K223" i="14"/>
  <c r="K224" i="14"/>
  <c r="K225" i="14"/>
  <c r="K226" i="14"/>
  <c r="K227" i="14"/>
  <c r="K228" i="14"/>
  <c r="K229" i="14"/>
  <c r="K230" i="14"/>
  <c r="K231" i="14"/>
  <c r="K232" i="14"/>
  <c r="K233" i="14"/>
  <c r="K234" i="14"/>
  <c r="K235" i="14"/>
  <c r="K236" i="14"/>
  <c r="K237" i="14"/>
  <c r="K238" i="14"/>
  <c r="K239" i="14"/>
  <c r="K240" i="14"/>
  <c r="K241" i="14"/>
  <c r="K242" i="14"/>
  <c r="K243" i="14"/>
  <c r="K244" i="14"/>
  <c r="K245" i="14"/>
  <c r="K246" i="14"/>
  <c r="K247" i="14"/>
  <c r="K248" i="14"/>
  <c r="K249" i="14"/>
  <c r="K250" i="14"/>
  <c r="K251" i="14"/>
  <c r="K252" i="14"/>
  <c r="K253" i="14"/>
  <c r="K254" i="14"/>
  <c r="K255" i="14"/>
  <c r="K256" i="14"/>
  <c r="K257" i="14"/>
  <c r="K258" i="14"/>
  <c r="K259" i="14"/>
  <c r="K260" i="14"/>
  <c r="K261" i="14"/>
  <c r="K262" i="14"/>
  <c r="K263" i="14"/>
  <c r="K264" i="14"/>
  <c r="K265" i="14"/>
  <c r="K266" i="14"/>
  <c r="K267" i="14"/>
  <c r="K268" i="14"/>
  <c r="K269" i="14"/>
  <c r="K270" i="14"/>
  <c r="K271" i="14"/>
  <c r="K272" i="14"/>
  <c r="K273" i="14"/>
  <c r="K274" i="14"/>
  <c r="K275" i="14"/>
  <c r="K276" i="14"/>
  <c r="K277" i="14"/>
  <c r="K278" i="14"/>
  <c r="K279" i="14"/>
  <c r="K280" i="14"/>
  <c r="K281" i="14"/>
  <c r="K282" i="14"/>
  <c r="K283" i="14"/>
  <c r="K284" i="14"/>
  <c r="K285" i="14"/>
  <c r="K286" i="14"/>
  <c r="K287" i="14"/>
  <c r="K288" i="14"/>
  <c r="K289" i="14"/>
  <c r="K290" i="14"/>
  <c r="K291" i="14"/>
  <c r="K292" i="14"/>
  <c r="K293" i="14"/>
  <c r="K294" i="14"/>
  <c r="K295" i="14"/>
  <c r="K296" i="14"/>
  <c r="K297" i="14"/>
  <c r="K298" i="14"/>
  <c r="K299" i="14"/>
  <c r="K300" i="14"/>
  <c r="K301" i="14"/>
  <c r="K302" i="14"/>
  <c r="K303" i="14"/>
  <c r="K304" i="14"/>
  <c r="K305" i="14"/>
  <c r="K306" i="14"/>
  <c r="K307" i="14"/>
  <c r="K308" i="14"/>
  <c r="K309" i="14"/>
  <c r="K310" i="14"/>
  <c r="K311" i="14"/>
  <c r="K312" i="14"/>
  <c r="K313" i="14"/>
  <c r="K314" i="14"/>
  <c r="K315" i="14"/>
  <c r="K316" i="14"/>
  <c r="K317" i="14"/>
  <c r="K318" i="14"/>
  <c r="K319" i="14"/>
  <c r="K320" i="14"/>
  <c r="K321" i="14"/>
  <c r="K322" i="14"/>
  <c r="K323" i="14"/>
  <c r="K324" i="14"/>
  <c r="K325" i="14"/>
  <c r="K326" i="14"/>
  <c r="K327" i="14"/>
  <c r="K328" i="14"/>
  <c r="K329" i="14"/>
  <c r="K330" i="14"/>
  <c r="K331" i="14"/>
  <c r="K332" i="14"/>
  <c r="K333" i="14"/>
  <c r="K334" i="14"/>
  <c r="K335" i="14"/>
  <c r="K336" i="14"/>
  <c r="K337" i="14"/>
  <c r="K338" i="14"/>
  <c r="K339" i="14"/>
  <c r="K340" i="14"/>
  <c r="K341" i="14"/>
  <c r="K342" i="14"/>
  <c r="K343" i="14"/>
  <c r="K344" i="14"/>
  <c r="K345" i="14"/>
  <c r="K346" i="14"/>
  <c r="K347" i="14"/>
  <c r="K348" i="14"/>
  <c r="K349" i="14"/>
  <c r="K350" i="14"/>
  <c r="K351" i="14"/>
  <c r="K352" i="14"/>
  <c r="K353" i="14"/>
  <c r="K354" i="14"/>
  <c r="K355" i="14"/>
  <c r="K356" i="14"/>
  <c r="K357" i="14"/>
  <c r="K358" i="14"/>
  <c r="K359" i="14"/>
  <c r="K360" i="14"/>
  <c r="K361" i="14"/>
  <c r="K362" i="14"/>
  <c r="K363" i="14"/>
  <c r="K364" i="14"/>
  <c r="K365" i="14"/>
  <c r="K366" i="14"/>
  <c r="K367" i="14"/>
  <c r="K368" i="14"/>
  <c r="K369" i="14"/>
  <c r="K370" i="14"/>
  <c r="K371" i="14"/>
  <c r="K372" i="14"/>
  <c r="K373" i="14"/>
  <c r="K374" i="14"/>
  <c r="K375" i="14"/>
  <c r="K376" i="14"/>
  <c r="K377" i="14"/>
  <c r="K378" i="14"/>
  <c r="K379" i="14"/>
  <c r="K380" i="14"/>
  <c r="K381" i="14"/>
  <c r="K382" i="14"/>
  <c r="K383" i="14"/>
  <c r="K384" i="14"/>
  <c r="K385" i="14"/>
  <c r="K386" i="14"/>
  <c r="K387" i="14"/>
  <c r="K388" i="14"/>
  <c r="K389" i="14"/>
  <c r="K390" i="14"/>
  <c r="K391" i="14"/>
  <c r="K392" i="14"/>
  <c r="K393" i="14"/>
  <c r="K394" i="14"/>
  <c r="K395" i="14"/>
  <c r="K396" i="14"/>
  <c r="K397" i="14"/>
  <c r="K398" i="14"/>
  <c r="K399" i="14"/>
  <c r="K400" i="14"/>
  <c r="K401" i="14"/>
  <c r="K402" i="14"/>
  <c r="K403" i="14"/>
  <c r="K404" i="14"/>
  <c r="K405" i="14"/>
  <c r="K406" i="14"/>
  <c r="K407" i="14"/>
  <c r="K408" i="14"/>
  <c r="K409" i="14"/>
  <c r="K410" i="14"/>
  <c r="K411" i="14"/>
  <c r="K412" i="14"/>
  <c r="K413" i="14"/>
  <c r="K414" i="14"/>
  <c r="K415" i="14"/>
  <c r="K416" i="14"/>
  <c r="K417" i="14"/>
  <c r="K418" i="14"/>
  <c r="K419" i="14"/>
  <c r="K420" i="14"/>
  <c r="K421" i="14"/>
  <c r="K422" i="14"/>
  <c r="K423" i="14"/>
  <c r="K424" i="14"/>
  <c r="K425" i="14"/>
  <c r="K426" i="14"/>
  <c r="K427" i="14"/>
  <c r="K428" i="14"/>
  <c r="K429" i="14"/>
  <c r="K430" i="14"/>
  <c r="K431" i="14"/>
  <c r="K432" i="14"/>
  <c r="K433" i="14"/>
  <c r="K434" i="14"/>
  <c r="K435" i="14"/>
  <c r="K436" i="14"/>
  <c r="K437" i="14"/>
  <c r="K438" i="14"/>
  <c r="K439" i="14"/>
  <c r="K440" i="14"/>
  <c r="K441" i="14"/>
  <c r="K442" i="14"/>
  <c r="K443" i="14"/>
  <c r="K444" i="14"/>
  <c r="K445" i="14"/>
  <c r="K446" i="14"/>
  <c r="K447" i="14"/>
  <c r="K448" i="14"/>
  <c r="K449" i="14"/>
  <c r="K450" i="14"/>
  <c r="K451" i="14"/>
  <c r="K452" i="14"/>
  <c r="K453" i="14"/>
  <c r="K454" i="14"/>
  <c r="K455" i="14"/>
  <c r="K456" i="14"/>
  <c r="K457" i="14"/>
  <c r="K458" i="14"/>
  <c r="K459" i="14"/>
  <c r="K460" i="14"/>
  <c r="K461" i="14"/>
  <c r="K462" i="14"/>
  <c r="K463" i="14"/>
  <c r="K464" i="14"/>
  <c r="K465" i="14"/>
  <c r="K466" i="14"/>
  <c r="K467" i="14"/>
  <c r="K468" i="14"/>
  <c r="K469" i="14"/>
  <c r="K470" i="14"/>
  <c r="K471" i="14"/>
  <c r="K472" i="14"/>
  <c r="K473" i="14"/>
  <c r="K474" i="14"/>
  <c r="K475" i="14"/>
  <c r="K476" i="14"/>
  <c r="K477" i="14"/>
  <c r="K478" i="14"/>
  <c r="K479" i="14"/>
  <c r="K480" i="14"/>
  <c r="K481" i="14"/>
  <c r="K482" i="14"/>
  <c r="K483" i="14"/>
  <c r="K484" i="14"/>
  <c r="K485" i="14"/>
  <c r="K486" i="14"/>
  <c r="K487" i="14"/>
  <c r="K488" i="14"/>
  <c r="K489" i="14"/>
  <c r="K490" i="14"/>
  <c r="K491" i="14"/>
  <c r="K492" i="14"/>
  <c r="K493" i="14"/>
  <c r="K494" i="14"/>
  <c r="K495" i="14"/>
  <c r="K496" i="14"/>
  <c r="K497" i="14"/>
  <c r="K498" i="14"/>
  <c r="K499" i="14"/>
  <c r="K500" i="14"/>
  <c r="K501" i="14"/>
  <c r="K502" i="14"/>
  <c r="K503" i="14"/>
  <c r="K504" i="14"/>
  <c r="K505" i="14"/>
  <c r="K506" i="14"/>
  <c r="K507" i="14"/>
  <c r="K508" i="14"/>
  <c r="K509" i="14"/>
  <c r="K510" i="14"/>
  <c r="K511" i="14"/>
  <c r="K512" i="14"/>
  <c r="K513" i="14"/>
  <c r="K514" i="14"/>
  <c r="K515" i="14"/>
  <c r="K516" i="14"/>
  <c r="K517" i="14"/>
  <c r="K518" i="14"/>
  <c r="K519" i="14"/>
  <c r="K520" i="14"/>
  <c r="K521" i="14"/>
  <c r="K522" i="14"/>
  <c r="K523" i="14"/>
  <c r="K524" i="14"/>
  <c r="K525" i="14"/>
  <c r="K526" i="14"/>
  <c r="K527" i="14"/>
  <c r="K528" i="14"/>
  <c r="K529" i="14"/>
  <c r="K530" i="14"/>
  <c r="K531" i="14"/>
  <c r="K532" i="14"/>
  <c r="K533" i="14"/>
  <c r="K534" i="14"/>
  <c r="K535" i="14"/>
  <c r="K536" i="14"/>
  <c r="K537" i="14"/>
  <c r="K538" i="14"/>
  <c r="K539" i="14"/>
  <c r="K540" i="14"/>
  <c r="K541" i="14"/>
  <c r="K542" i="14"/>
  <c r="K543" i="14"/>
  <c r="K544" i="14"/>
  <c r="K545" i="14"/>
  <c r="K546" i="14"/>
  <c r="K547" i="14"/>
  <c r="K548" i="14"/>
  <c r="K549" i="14"/>
  <c r="K550" i="14"/>
  <c r="K551" i="14"/>
  <c r="K552" i="14"/>
  <c r="K553" i="14"/>
  <c r="K554" i="14"/>
  <c r="K555" i="14"/>
  <c r="K556" i="14"/>
  <c r="K557" i="14"/>
  <c r="K558" i="14"/>
  <c r="K559" i="14"/>
  <c r="K560" i="14"/>
  <c r="K561" i="14"/>
  <c r="K562" i="14"/>
  <c r="K563" i="14"/>
  <c r="K564" i="14"/>
  <c r="K565" i="14"/>
  <c r="K566" i="14"/>
  <c r="K567" i="14"/>
  <c r="K568" i="14"/>
  <c r="K569" i="14"/>
  <c r="K570" i="14"/>
  <c r="K571" i="14"/>
  <c r="K572" i="14"/>
  <c r="K573" i="14"/>
  <c r="K574" i="14"/>
  <c r="K575" i="14"/>
  <c r="K576" i="14"/>
  <c r="K577" i="14"/>
  <c r="K578" i="14"/>
  <c r="K579" i="14"/>
  <c r="K580" i="14"/>
  <c r="K581" i="14"/>
  <c r="K582" i="14"/>
  <c r="K583" i="14"/>
  <c r="K584" i="14"/>
  <c r="K585" i="14"/>
  <c r="K586" i="14"/>
  <c r="K587" i="14"/>
  <c r="K588" i="14"/>
  <c r="K589" i="14"/>
  <c r="K590" i="14"/>
  <c r="K591" i="14"/>
  <c r="K592" i="14"/>
  <c r="K593" i="14"/>
  <c r="K594" i="14"/>
  <c r="K595" i="14"/>
  <c r="K596" i="14"/>
  <c r="K597" i="14"/>
  <c r="K598" i="14"/>
  <c r="K599" i="14"/>
  <c r="K600" i="14"/>
  <c r="K601" i="14"/>
  <c r="K602" i="14"/>
  <c r="K603" i="14"/>
  <c r="K612" i="14"/>
  <c r="K613" i="14"/>
  <c r="K614" i="14"/>
  <c r="K615" i="14"/>
  <c r="K616" i="14"/>
  <c r="K617" i="14"/>
  <c r="K618" i="14"/>
  <c r="K619" i="14"/>
  <c r="K620" i="14"/>
  <c r="K621" i="14"/>
  <c r="K622" i="14"/>
  <c r="K623" i="14"/>
  <c r="K624" i="14"/>
  <c r="K633" i="14"/>
  <c r="K634" i="14"/>
  <c r="K635" i="14"/>
  <c r="K636" i="14"/>
  <c r="K637" i="14"/>
  <c r="K638" i="14"/>
  <c r="K639" i="14"/>
  <c r="K640" i="14"/>
  <c r="K641" i="14"/>
  <c r="K642" i="14"/>
  <c r="K643" i="14"/>
  <c r="K644" i="14"/>
  <c r="K645" i="14"/>
  <c r="K654" i="14"/>
  <c r="K655" i="14"/>
  <c r="K656" i="14"/>
  <c r="K657" i="14"/>
  <c r="K658" i="14"/>
  <c r="K659" i="14"/>
  <c r="K660" i="14"/>
  <c r="K661" i="14"/>
  <c r="K662" i="14"/>
  <c r="K663" i="14"/>
  <c r="K664" i="14"/>
  <c r="K665" i="14"/>
  <c r="K666" i="14"/>
  <c r="K675" i="14"/>
  <c r="K676" i="14"/>
  <c r="K677" i="14"/>
  <c r="K678" i="14"/>
  <c r="K679" i="14"/>
  <c r="K680" i="14"/>
  <c r="K681" i="14"/>
  <c r="K682" i="14"/>
  <c r="K683" i="14"/>
  <c r="K684" i="14"/>
  <c r="K685" i="14"/>
  <c r="K686" i="14"/>
  <c r="K687" i="14"/>
  <c r="K696" i="14"/>
  <c r="K697" i="14"/>
  <c r="K698" i="14"/>
  <c r="K699" i="14"/>
  <c r="K700" i="14"/>
  <c r="K701" i="14"/>
  <c r="K702" i="14"/>
  <c r="K703" i="14"/>
  <c r="K704" i="14"/>
  <c r="K705" i="14"/>
  <c r="K706" i="14"/>
  <c r="K707" i="14"/>
  <c r="K708" i="14"/>
  <c r="K717" i="14"/>
  <c r="K718" i="14"/>
  <c r="K719" i="14"/>
  <c r="K720" i="14"/>
  <c r="K721" i="14"/>
  <c r="K722" i="14"/>
  <c r="K723" i="14"/>
  <c r="K724" i="14"/>
  <c r="K725" i="14"/>
  <c r="K726" i="14"/>
  <c r="K727" i="14"/>
  <c r="K728" i="14"/>
  <c r="K729" i="14"/>
  <c r="K738" i="14"/>
  <c r="K739" i="14"/>
  <c r="K740" i="14"/>
  <c r="K741" i="14"/>
  <c r="K742" i="14"/>
  <c r="K743" i="14"/>
  <c r="K744" i="14"/>
  <c r="K745" i="14"/>
  <c r="K746" i="14"/>
  <c r="K747" i="14"/>
  <c r="K748" i="14"/>
  <c r="K749" i="14"/>
  <c r="K750" i="14"/>
  <c r="K759" i="14"/>
  <c r="K760" i="14"/>
  <c r="K761" i="14"/>
  <c r="K762" i="14"/>
  <c r="K763" i="14"/>
  <c r="K764" i="14"/>
  <c r="K765" i="14"/>
  <c r="K766" i="14"/>
  <c r="K767" i="14"/>
  <c r="K768" i="14"/>
  <c r="K769" i="14"/>
  <c r="K770" i="14"/>
  <c r="K771" i="14"/>
  <c r="K780" i="14"/>
  <c r="K781" i="14"/>
  <c r="K782" i="14"/>
  <c r="K783" i="14"/>
  <c r="K784" i="14"/>
  <c r="K785" i="14"/>
  <c r="K786" i="14"/>
  <c r="K787" i="14"/>
  <c r="K788" i="14"/>
  <c r="K789" i="14"/>
  <c r="K790" i="14"/>
  <c r="K791" i="14"/>
  <c r="K792" i="14"/>
  <c r="K801" i="14"/>
  <c r="K802" i="14"/>
  <c r="K803" i="14"/>
  <c r="K804" i="14"/>
  <c r="K805" i="14"/>
  <c r="K806" i="14"/>
  <c r="K807" i="14"/>
  <c r="K808" i="14"/>
  <c r="K809" i="14"/>
  <c r="K810" i="14"/>
  <c r="K811" i="14"/>
  <c r="K812" i="14"/>
  <c r="K813" i="14"/>
  <c r="K822" i="14"/>
  <c r="K823" i="14"/>
  <c r="K824" i="14"/>
  <c r="K825" i="14"/>
  <c r="K826" i="14"/>
  <c r="K827" i="14"/>
  <c r="K828" i="14"/>
  <c r="K829" i="14"/>
  <c r="K830" i="14"/>
  <c r="K831" i="14"/>
  <c r="K832" i="14"/>
  <c r="K833" i="14"/>
  <c r="K834" i="14"/>
  <c r="K835" i="14"/>
  <c r="K836" i="14"/>
  <c r="K837" i="14"/>
  <c r="K838" i="14"/>
  <c r="K839" i="14"/>
  <c r="K840" i="14"/>
  <c r="K841" i="14"/>
  <c r="K842" i="14"/>
  <c r="K843" i="14"/>
  <c r="K844" i="14"/>
  <c r="K845" i="14"/>
  <c r="K846" i="14"/>
  <c r="K847" i="14"/>
  <c r="K856" i="14"/>
  <c r="K857" i="14"/>
  <c r="K858" i="14"/>
  <c r="K859" i="14"/>
  <c r="K860" i="14"/>
  <c r="K861" i="14"/>
  <c r="K862" i="14"/>
  <c r="K863" i="14"/>
  <c r="K864" i="14"/>
  <c r="K865" i="14"/>
  <c r="K866" i="14"/>
  <c r="K867" i="14"/>
  <c r="K868" i="14"/>
  <c r="K877" i="14"/>
  <c r="K878" i="14"/>
  <c r="K879" i="14"/>
  <c r="K880" i="14"/>
  <c r="K881" i="14"/>
  <c r="K882" i="14"/>
  <c r="K883" i="14"/>
  <c r="K884" i="14"/>
  <c r="K885" i="14"/>
  <c r="K886" i="14"/>
  <c r="K887" i="14"/>
  <c r="K888" i="14"/>
  <c r="K889" i="14"/>
  <c r="K898" i="14"/>
  <c r="K899" i="14"/>
  <c r="K900" i="14"/>
  <c r="K901" i="14"/>
  <c r="K902" i="14"/>
  <c r="K903" i="14"/>
  <c r="K904" i="14"/>
  <c r="K905" i="14"/>
  <c r="K906" i="14"/>
  <c r="K907" i="14"/>
  <c r="K908" i="14"/>
  <c r="K909" i="14"/>
  <c r="K910" i="14"/>
  <c r="K919" i="14"/>
  <c r="K920" i="14"/>
  <c r="K921" i="14"/>
  <c r="K922" i="14"/>
  <c r="K923" i="14"/>
  <c r="K924" i="14"/>
  <c r="K925" i="14"/>
  <c r="K926" i="14"/>
  <c r="K927" i="14"/>
  <c r="K928" i="14"/>
  <c r="K929" i="14"/>
  <c r="K930" i="14"/>
  <c r="K931" i="14"/>
  <c r="K940" i="14"/>
  <c r="K941" i="14"/>
  <c r="K942" i="14"/>
  <c r="K943" i="14"/>
  <c r="K944" i="14"/>
  <c r="K945" i="14"/>
  <c r="K946" i="14"/>
  <c r="K947" i="14"/>
  <c r="K948" i="14"/>
  <c r="K949" i="14"/>
  <c r="K950" i="14"/>
  <c r="K951" i="14"/>
  <c r="K952" i="14"/>
  <c r="K961" i="14"/>
  <c r="K962" i="14"/>
  <c r="K963" i="14"/>
  <c r="K964" i="14"/>
  <c r="K965" i="14"/>
  <c r="K966" i="14"/>
  <c r="K967" i="14"/>
  <c r="K968" i="14"/>
  <c r="K969" i="14"/>
  <c r="K970" i="14"/>
  <c r="K971" i="14"/>
  <c r="K972" i="14"/>
  <c r="K973" i="14"/>
  <c r="K982" i="14"/>
  <c r="K983" i="14"/>
  <c r="K984" i="14"/>
  <c r="K985" i="14"/>
  <c r="K986" i="14"/>
  <c r="K987" i="14"/>
  <c r="K988" i="14"/>
  <c r="K989" i="14"/>
  <c r="K990" i="14"/>
  <c r="K991" i="14"/>
  <c r="K992" i="14"/>
  <c r="K993" i="14"/>
  <c r="K994" i="14"/>
  <c r="K1003" i="14"/>
  <c r="K1004" i="14"/>
  <c r="K1005" i="14"/>
  <c r="K1006" i="14"/>
  <c r="K1007" i="14"/>
  <c r="K1008" i="14"/>
  <c r="K1009" i="14"/>
  <c r="K1010" i="14"/>
  <c r="K1011" i="14"/>
  <c r="K1012" i="14"/>
  <c r="K1013" i="14"/>
  <c r="K1014" i="14"/>
  <c r="K1015" i="14"/>
  <c r="K1024" i="14"/>
  <c r="K1025" i="14"/>
  <c r="K1026" i="14"/>
  <c r="K1027" i="14"/>
  <c r="K1028" i="14"/>
  <c r="K1029" i="14"/>
  <c r="K1030" i="14"/>
  <c r="K1031" i="14"/>
  <c r="K1032" i="14"/>
  <c r="K1033" i="14"/>
  <c r="K1034" i="14"/>
  <c r="K1035" i="14"/>
  <c r="K1036" i="14"/>
  <c r="K1045" i="14"/>
  <c r="K1046" i="14"/>
  <c r="K1047" i="14"/>
  <c r="K1048" i="14"/>
  <c r="K1049" i="14"/>
  <c r="K1050" i="14"/>
  <c r="K1051" i="14"/>
  <c r="K1052" i="14"/>
  <c r="K1053" i="14"/>
  <c r="K1054" i="14"/>
  <c r="K1055" i="14"/>
  <c r="K1056" i="14"/>
  <c r="K1057" i="14"/>
  <c r="A2" i="14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2" i="13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95" i="13"/>
  <c r="A196" i="13"/>
  <c r="A197" i="13"/>
  <c r="A198" i="13"/>
  <c r="A199" i="13"/>
  <c r="A200" i="13"/>
  <c r="A201" i="13"/>
  <c r="A202" i="13"/>
  <c r="A203" i="13"/>
  <c r="A204" i="13"/>
  <c r="A205" i="13"/>
  <c r="A206" i="13"/>
  <c r="A207" i="13"/>
  <c r="A208" i="13"/>
  <c r="A209" i="13"/>
  <c r="A210" i="13"/>
  <c r="A211" i="13"/>
  <c r="A212" i="13"/>
  <c r="A213" i="13"/>
  <c r="A214" i="13"/>
  <c r="A215" i="13"/>
  <c r="A216" i="13"/>
  <c r="A217" i="13"/>
  <c r="A218" i="13"/>
  <c r="A219" i="13"/>
  <c r="A220" i="13"/>
  <c r="A221" i="13"/>
  <c r="A222" i="13"/>
  <c r="A223" i="13"/>
  <c r="A224" i="13"/>
  <c r="A225" i="13"/>
  <c r="A226" i="13"/>
  <c r="A227" i="13"/>
  <c r="A228" i="13"/>
  <c r="A229" i="13"/>
  <c r="A230" i="13"/>
  <c r="A231" i="13"/>
  <c r="A232" i="13"/>
  <c r="A233" i="13"/>
  <c r="A234" i="13"/>
  <c r="A235" i="13"/>
  <c r="A236" i="13"/>
  <c r="A237" i="13"/>
  <c r="A238" i="13"/>
  <c r="A239" i="13"/>
  <c r="A240" i="13"/>
  <c r="A241" i="13"/>
  <c r="A242" i="13"/>
  <c r="A243" i="13"/>
  <c r="A244" i="13"/>
  <c r="A245" i="13"/>
  <c r="A246" i="13"/>
  <c r="A247" i="13"/>
  <c r="A248" i="13"/>
  <c r="A249" i="13"/>
  <c r="A250" i="13"/>
  <c r="A251" i="13"/>
  <c r="A252" i="13"/>
  <c r="A253" i="13"/>
  <c r="A254" i="13"/>
  <c r="A255" i="13"/>
  <c r="A256" i="13"/>
  <c r="A257" i="13"/>
  <c r="A258" i="13"/>
  <c r="A259" i="13"/>
  <c r="A260" i="13"/>
  <c r="A261" i="13"/>
  <c r="A262" i="13"/>
  <c r="A263" i="13"/>
  <c r="A264" i="13"/>
  <c r="A265" i="13"/>
  <c r="A266" i="13"/>
  <c r="A267" i="13"/>
  <c r="A268" i="13"/>
  <c r="A269" i="13"/>
  <c r="A270" i="13"/>
  <c r="A271" i="13"/>
  <c r="A272" i="13"/>
  <c r="A273" i="13"/>
  <c r="A274" i="13"/>
  <c r="A275" i="13"/>
  <c r="A276" i="13"/>
  <c r="A277" i="13"/>
  <c r="A278" i="13"/>
  <c r="A279" i="13"/>
  <c r="A280" i="13"/>
  <c r="A281" i="13"/>
  <c r="A282" i="13"/>
  <c r="A283" i="13"/>
  <c r="A284" i="13"/>
  <c r="A285" i="13"/>
  <c r="A286" i="13"/>
  <c r="A287" i="13"/>
  <c r="A288" i="13"/>
  <c r="A289" i="13"/>
  <c r="A290" i="13"/>
  <c r="A291" i="13"/>
  <c r="A292" i="13"/>
  <c r="A293" i="13"/>
  <c r="A294" i="13"/>
  <c r="A295" i="13"/>
  <c r="A296" i="13"/>
  <c r="A297" i="13"/>
  <c r="A298" i="13"/>
  <c r="A299" i="13"/>
  <c r="A300" i="13"/>
  <c r="A301" i="13"/>
  <c r="A302" i="13"/>
  <c r="A303" i="13"/>
  <c r="A304" i="13"/>
  <c r="A305" i="13"/>
  <c r="A306" i="13"/>
  <c r="A307" i="13"/>
  <c r="A308" i="13"/>
  <c r="A309" i="13"/>
  <c r="A310" i="13"/>
  <c r="A311" i="13"/>
  <c r="A312" i="13"/>
  <c r="A313" i="13"/>
  <c r="A314" i="13"/>
  <c r="A315" i="13"/>
  <c r="A316" i="13"/>
  <c r="A317" i="13"/>
  <c r="A318" i="13"/>
  <c r="A319" i="13"/>
  <c r="A320" i="13"/>
  <c r="A321" i="13"/>
  <c r="A322" i="13"/>
  <c r="A323" i="13"/>
  <c r="A324" i="13"/>
  <c r="A325" i="13"/>
  <c r="A326" i="13"/>
  <c r="A327" i="13"/>
  <c r="A328" i="13"/>
  <c r="A329" i="13"/>
  <c r="A330" i="13"/>
  <c r="A331" i="13"/>
  <c r="A332" i="13"/>
  <c r="A333" i="13"/>
  <c r="A334" i="13"/>
  <c r="A335" i="13"/>
  <c r="A336" i="13"/>
  <c r="A337" i="13"/>
  <c r="A338" i="13"/>
  <c r="A339" i="13"/>
  <c r="A340" i="13"/>
  <c r="A341" i="13"/>
  <c r="A342" i="13"/>
  <c r="A343" i="13"/>
  <c r="A344" i="13"/>
  <c r="A345" i="13"/>
  <c r="A346" i="13"/>
  <c r="A347" i="13"/>
  <c r="A348" i="13"/>
  <c r="A349" i="13"/>
  <c r="A350" i="13"/>
  <c r="A351" i="13"/>
  <c r="A352" i="13"/>
  <c r="A353" i="13"/>
  <c r="A354" i="13"/>
  <c r="A355" i="13"/>
  <c r="A356" i="13"/>
  <c r="A357" i="13"/>
  <c r="A358" i="13"/>
  <c r="A359" i="13"/>
  <c r="A360" i="13"/>
  <c r="A361" i="13"/>
  <c r="A362" i="13"/>
  <c r="A363" i="13"/>
  <c r="A364" i="13"/>
  <c r="A365" i="13"/>
  <c r="A366" i="13"/>
  <c r="A367" i="13"/>
  <c r="A368" i="13"/>
  <c r="A369" i="13"/>
  <c r="A370" i="13"/>
  <c r="A371" i="13"/>
  <c r="A372" i="13"/>
  <c r="A373" i="13"/>
  <c r="A374" i="13"/>
  <c r="A375" i="13"/>
  <c r="A376" i="13"/>
  <c r="A377" i="13"/>
  <c r="A378" i="13"/>
  <c r="A379" i="13"/>
  <c r="A380" i="13"/>
  <c r="A381" i="13"/>
  <c r="A382" i="13"/>
  <c r="A383" i="13"/>
  <c r="A384" i="13"/>
  <c r="A385" i="13"/>
  <c r="A386" i="13"/>
  <c r="A387" i="13"/>
  <c r="A388" i="13"/>
  <c r="A389" i="13"/>
  <c r="A390" i="13"/>
  <c r="A391" i="13"/>
  <c r="A392" i="13"/>
  <c r="A393" i="13"/>
  <c r="A394" i="13"/>
  <c r="A395" i="13"/>
  <c r="A396" i="13"/>
  <c r="A397" i="13"/>
  <c r="A398" i="13"/>
  <c r="A399" i="13"/>
  <c r="A400" i="13"/>
  <c r="A401" i="13"/>
  <c r="A402" i="13"/>
  <c r="A403" i="13"/>
  <c r="A404" i="13"/>
  <c r="A405" i="13"/>
  <c r="A406" i="13"/>
  <c r="A407" i="13"/>
  <c r="A408" i="13"/>
  <c r="A409" i="13"/>
  <c r="A410" i="13"/>
  <c r="A411" i="13"/>
  <c r="A412" i="13"/>
  <c r="A413" i="13"/>
  <c r="A414" i="13"/>
  <c r="A415" i="13"/>
  <c r="A416" i="13"/>
  <c r="A417" i="13"/>
  <c r="A418" i="13"/>
  <c r="A419" i="13"/>
  <c r="A420" i="13"/>
  <c r="A421" i="13"/>
  <c r="A422" i="13"/>
  <c r="A423" i="13"/>
  <c r="A424" i="13"/>
  <c r="A425" i="13"/>
  <c r="A426" i="13"/>
  <c r="A427" i="13"/>
  <c r="A428" i="13"/>
  <c r="A429" i="13"/>
  <c r="A430" i="13"/>
  <c r="A431" i="13"/>
  <c r="A432" i="13"/>
  <c r="A433" i="13"/>
  <c r="A434" i="13"/>
  <c r="A435" i="13"/>
  <c r="A436" i="13"/>
  <c r="A437" i="13"/>
  <c r="A459" i="13"/>
  <c r="A460" i="13"/>
  <c r="A461" i="13"/>
  <c r="A462" i="13"/>
  <c r="A463" i="13"/>
  <c r="A464" i="13"/>
  <c r="A465" i="13"/>
  <c r="A466" i="13"/>
  <c r="A467" i="13"/>
  <c r="A468" i="13"/>
  <c r="A469" i="13"/>
  <c r="A470" i="13"/>
  <c r="A471" i="13"/>
  <c r="A472" i="13"/>
  <c r="A473" i="13"/>
  <c r="A474" i="13"/>
  <c r="A475" i="13"/>
  <c r="A476" i="13"/>
  <c r="A477" i="13"/>
  <c r="A478" i="13"/>
  <c r="A479" i="13"/>
  <c r="A480" i="13"/>
  <c r="A481" i="13"/>
  <c r="A482" i="13"/>
  <c r="A483" i="13"/>
  <c r="A484" i="13"/>
  <c r="A485" i="13"/>
  <c r="A486" i="13"/>
  <c r="A487" i="13"/>
  <c r="A488" i="13"/>
  <c r="A489" i="13"/>
  <c r="A490" i="13"/>
  <c r="A491" i="13"/>
  <c r="A492" i="13"/>
  <c r="A493" i="13"/>
  <c r="A494" i="13"/>
  <c r="A495" i="13"/>
  <c r="A496" i="13"/>
  <c r="A497" i="13"/>
  <c r="A498" i="13"/>
  <c r="A499" i="13"/>
  <c r="A500" i="13"/>
  <c r="A501" i="13"/>
  <c r="A502" i="13"/>
  <c r="A503" i="13"/>
  <c r="A504" i="13"/>
  <c r="A505" i="13"/>
  <c r="A506" i="13"/>
  <c r="A507" i="13"/>
  <c r="A508" i="13"/>
  <c r="A509" i="13"/>
  <c r="A510" i="13"/>
  <c r="A511" i="13"/>
  <c r="A512" i="13"/>
  <c r="A513" i="13"/>
  <c r="A514" i="13"/>
  <c r="A515" i="13"/>
  <c r="A516" i="13"/>
  <c r="A517" i="13"/>
  <c r="A518" i="13"/>
  <c r="A519" i="13"/>
  <c r="A520" i="13"/>
  <c r="A521" i="13"/>
  <c r="A522" i="13"/>
  <c r="A523" i="13"/>
  <c r="A524" i="13"/>
  <c r="A525" i="13"/>
  <c r="A526" i="13"/>
  <c r="A527" i="13"/>
  <c r="A528" i="13"/>
  <c r="A529" i="13"/>
  <c r="A530" i="13"/>
  <c r="A531" i="13"/>
  <c r="A532" i="13"/>
  <c r="A533" i="13"/>
  <c r="A534" i="13"/>
  <c r="A535" i="13"/>
  <c r="A536" i="13"/>
  <c r="A537" i="13"/>
  <c r="A538" i="13"/>
  <c r="A539" i="13"/>
  <c r="A540" i="13"/>
  <c r="A541" i="13"/>
  <c r="A542" i="13"/>
  <c r="A543" i="13"/>
  <c r="A544" i="13"/>
  <c r="A545" i="13"/>
  <c r="A546" i="13"/>
  <c r="A547" i="13"/>
  <c r="A548" i="13"/>
  <c r="A549" i="13"/>
  <c r="A550" i="13"/>
  <c r="A551" i="13"/>
  <c r="A552" i="13"/>
  <c r="A553" i="13"/>
  <c r="A554" i="13"/>
  <c r="A555" i="13"/>
  <c r="A556" i="13"/>
  <c r="A557" i="13"/>
  <c r="A558" i="13"/>
  <c r="A559" i="13"/>
  <c r="A560" i="13"/>
  <c r="A561" i="13"/>
  <c r="A562" i="13"/>
  <c r="A563" i="13"/>
  <c r="A564" i="13"/>
  <c r="A565" i="13"/>
  <c r="A566" i="13"/>
  <c r="A567" i="13"/>
  <c r="A568" i="13"/>
  <c r="A569" i="13"/>
  <c r="A570" i="13"/>
  <c r="A571" i="13"/>
  <c r="A572" i="13"/>
  <c r="A573" i="13"/>
  <c r="A574" i="13"/>
  <c r="A575" i="13"/>
  <c r="A576" i="13"/>
  <c r="A577" i="13"/>
  <c r="A578" i="13"/>
  <c r="A579" i="13"/>
  <c r="A580" i="13"/>
  <c r="A581" i="13"/>
  <c r="A582" i="13"/>
  <c r="A583" i="13"/>
  <c r="A584" i="13"/>
  <c r="A585" i="13"/>
  <c r="A586" i="13"/>
  <c r="A587" i="13"/>
  <c r="A588" i="13"/>
  <c r="A589" i="13"/>
  <c r="A590" i="13"/>
  <c r="A591" i="13"/>
  <c r="A592" i="13"/>
  <c r="A593" i="13"/>
  <c r="A594" i="13"/>
  <c r="A595" i="13"/>
  <c r="A596" i="13"/>
  <c r="A597" i="13"/>
  <c r="A598" i="13"/>
  <c r="A599" i="13"/>
  <c r="A600" i="13"/>
  <c r="A601" i="13"/>
  <c r="A602" i="13"/>
  <c r="A603" i="13"/>
  <c r="A604" i="13"/>
  <c r="A605" i="13"/>
  <c r="A606" i="13"/>
  <c r="A607" i="13"/>
  <c r="A608" i="13"/>
  <c r="A609" i="13"/>
  <c r="A610" i="13"/>
  <c r="A611" i="13"/>
  <c r="A612" i="13"/>
  <c r="A613" i="13"/>
  <c r="A614" i="13"/>
  <c r="A615" i="13"/>
  <c r="A616" i="13"/>
  <c r="A617" i="13"/>
  <c r="A618" i="13"/>
  <c r="A619" i="13"/>
  <c r="A620" i="13"/>
  <c r="A621" i="13"/>
  <c r="A622" i="13"/>
  <c r="A623" i="13"/>
  <c r="A624" i="13"/>
  <c r="A625" i="13"/>
  <c r="A626" i="13"/>
  <c r="A627" i="13"/>
  <c r="A628" i="13"/>
  <c r="A629" i="13"/>
  <c r="A630" i="13"/>
  <c r="A631" i="13"/>
  <c r="A632" i="13"/>
  <c r="A633" i="13"/>
  <c r="A634" i="13"/>
  <c r="A635" i="13"/>
  <c r="A636" i="13"/>
  <c r="A637" i="13"/>
  <c r="A638" i="13"/>
  <c r="A639" i="13"/>
  <c r="A640" i="13"/>
  <c r="A641" i="13"/>
  <c r="A642" i="13"/>
  <c r="A643" i="13"/>
  <c r="A644" i="13"/>
  <c r="A645" i="13"/>
  <c r="A646" i="13"/>
  <c r="A647" i="13"/>
  <c r="A648" i="13"/>
  <c r="A649" i="13"/>
  <c r="A650" i="13"/>
  <c r="A651" i="13"/>
  <c r="A652" i="13"/>
  <c r="A653" i="13"/>
  <c r="A654" i="13"/>
  <c r="A655" i="13"/>
  <c r="A656" i="13"/>
  <c r="A657" i="13"/>
  <c r="A658" i="13"/>
  <c r="A659" i="13"/>
  <c r="A660" i="13"/>
  <c r="A661" i="13"/>
  <c r="A662" i="13"/>
  <c r="A663" i="13"/>
  <c r="A664" i="13"/>
  <c r="A665" i="13"/>
  <c r="A666" i="13"/>
  <c r="A667" i="13"/>
  <c r="A668" i="13"/>
  <c r="A669" i="13"/>
  <c r="A670" i="13"/>
  <c r="A671" i="13"/>
  <c r="A672" i="13"/>
  <c r="A673" i="13"/>
  <c r="A674" i="13"/>
  <c r="A675" i="13"/>
  <c r="A676" i="13"/>
  <c r="A677" i="13"/>
  <c r="A678" i="13"/>
  <c r="A679" i="13"/>
  <c r="A680" i="13"/>
  <c r="A681" i="13"/>
  <c r="A682" i="13"/>
  <c r="A683" i="13"/>
  <c r="A684" i="13"/>
  <c r="A685" i="13"/>
  <c r="A686" i="13"/>
  <c r="A687" i="13"/>
  <c r="A688" i="13"/>
  <c r="A689" i="13"/>
  <c r="B4" i="8"/>
  <c r="B2" i="8"/>
  <c r="B3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E2" i="16" l="1"/>
  <c r="A3" i="16"/>
  <c r="B21" i="6"/>
  <c r="B20" i="6"/>
  <c r="B19" i="6"/>
  <c r="B18" i="6"/>
  <c r="B17" i="6"/>
  <c r="B16" i="6"/>
  <c r="B15" i="6"/>
  <c r="B14" i="6"/>
  <c r="B13" i="6"/>
  <c r="B12" i="6"/>
  <c r="A4" i="16" l="1"/>
  <c r="E3" i="16"/>
  <c r="A5" i="16" l="1"/>
  <c r="E4" i="16"/>
  <c r="A6" i="16" l="1"/>
  <c r="E5" i="16"/>
  <c r="A7" i="16" l="1"/>
  <c r="E6" i="16"/>
  <c r="A8" i="16" l="1"/>
  <c r="E7" i="16"/>
  <c r="A9" i="16" l="1"/>
  <c r="E8" i="16"/>
  <c r="A10" i="16" l="1"/>
  <c r="E9" i="16"/>
  <c r="A11" i="16" l="1"/>
  <c r="E10" i="16"/>
  <c r="A12" i="16" l="1"/>
  <c r="E11" i="16"/>
  <c r="A13" i="16" l="1"/>
  <c r="E12" i="16"/>
  <c r="A14" i="16" l="1"/>
  <c r="E13" i="16"/>
  <c r="A15" i="16" l="1"/>
  <c r="E14" i="16"/>
  <c r="A16" i="16" l="1"/>
  <c r="E15" i="16"/>
  <c r="A17" i="16" l="1"/>
  <c r="E16" i="16"/>
  <c r="A18" i="16" l="1"/>
  <c r="E17" i="16"/>
  <c r="A19" i="16" l="1"/>
  <c r="E18" i="16"/>
  <c r="A20" i="16" l="1"/>
  <c r="E19" i="16"/>
  <c r="A21" i="16" l="1"/>
  <c r="E20" i="16"/>
  <c r="A22" i="16" l="1"/>
  <c r="E21" i="16"/>
  <c r="A23" i="16" l="1"/>
  <c r="E22" i="16"/>
  <c r="A24" i="16" l="1"/>
  <c r="E23" i="16"/>
  <c r="A25" i="16" l="1"/>
  <c r="E24" i="16"/>
  <c r="A26" i="16" l="1"/>
  <c r="E25" i="16"/>
  <c r="A27" i="16" l="1"/>
  <c r="E26" i="16"/>
  <c r="A28" i="16" l="1"/>
  <c r="E27" i="16"/>
  <c r="A29" i="16" l="1"/>
  <c r="E28" i="16"/>
  <c r="A30" i="16" l="1"/>
  <c r="E29" i="16"/>
  <c r="A31" i="16" l="1"/>
  <c r="E30" i="16"/>
  <c r="A32" i="16" l="1"/>
  <c r="E31" i="16"/>
  <c r="A33" i="16" l="1"/>
  <c r="E32" i="16"/>
  <c r="A34" i="16" l="1"/>
  <c r="E33" i="16"/>
  <c r="A35" i="16" l="1"/>
  <c r="E34" i="16"/>
  <c r="A36" i="16" l="1"/>
  <c r="E35" i="16"/>
  <c r="A37" i="16" l="1"/>
  <c r="E36" i="16"/>
  <c r="A38" i="16" l="1"/>
  <c r="E37" i="16"/>
  <c r="A39" i="16" l="1"/>
  <c r="E38" i="16"/>
  <c r="A40" i="16" l="1"/>
  <c r="E39" i="16"/>
  <c r="A41" i="16" l="1"/>
  <c r="E40" i="16"/>
  <c r="A42" i="16" l="1"/>
  <c r="E41" i="16"/>
  <c r="A43" i="16" l="1"/>
  <c r="E42" i="16"/>
  <c r="A44" i="16" l="1"/>
  <c r="E43" i="16"/>
  <c r="A45" i="16" l="1"/>
  <c r="E44" i="16"/>
  <c r="A46" i="16" l="1"/>
  <c r="E45" i="16"/>
  <c r="A47" i="16" l="1"/>
  <c r="A48" i="16" s="1"/>
  <c r="A49" i="16" s="1"/>
  <c r="A50" i="16" s="1"/>
  <c r="A51" i="16" s="1"/>
  <c r="A52" i="16" s="1"/>
  <c r="A53" i="16" s="1"/>
  <c r="A54" i="16" s="1"/>
  <c r="E46" i="16"/>
  <c r="F46" i="16"/>
  <c r="F42" i="16"/>
  <c r="G42" i="16" s="1"/>
  <c r="F44" i="16"/>
  <c r="G44" i="16" s="1"/>
  <c r="F40" i="16"/>
  <c r="G40" i="16" s="1"/>
  <c r="F38" i="16"/>
  <c r="G38" i="16" s="1"/>
  <c r="E54" i="16" l="1"/>
  <c r="G54" i="16" s="1"/>
  <c r="F54" i="16"/>
  <c r="E53" i="16"/>
  <c r="F53" i="16"/>
  <c r="F52" i="16"/>
  <c r="E52" i="16"/>
  <c r="F51" i="16"/>
  <c r="E51" i="16"/>
  <c r="F50" i="16"/>
  <c r="E50" i="16"/>
  <c r="F49" i="16"/>
  <c r="E49" i="16"/>
  <c r="G46" i="16"/>
  <c r="E48" i="16"/>
  <c r="F48" i="16"/>
  <c r="E47" i="16"/>
  <c r="F47" i="16"/>
  <c r="F2" i="16"/>
  <c r="G2" i="16" s="1"/>
  <c r="F3" i="16"/>
  <c r="G3" i="16" s="1"/>
  <c r="F4" i="16"/>
  <c r="G4" i="16" s="1"/>
  <c r="F5" i="16"/>
  <c r="G5" i="16" s="1"/>
  <c r="F6" i="16"/>
  <c r="G6" i="16" s="1"/>
  <c r="F7" i="16"/>
  <c r="G7" i="16" s="1"/>
  <c r="F8" i="16"/>
  <c r="G8" i="16" s="1"/>
  <c r="F9" i="16"/>
  <c r="G9" i="16" s="1"/>
  <c r="F10" i="16"/>
  <c r="G10" i="16" s="1"/>
  <c r="F11" i="16"/>
  <c r="G11" i="16" s="1"/>
  <c r="F12" i="16"/>
  <c r="G12" i="16" s="1"/>
  <c r="F13" i="16"/>
  <c r="G13" i="16" s="1"/>
  <c r="F14" i="16"/>
  <c r="G14" i="16" s="1"/>
  <c r="F15" i="16"/>
  <c r="G15" i="16" s="1"/>
  <c r="F16" i="16"/>
  <c r="G16" i="16" s="1"/>
  <c r="F17" i="16"/>
  <c r="G17" i="16" s="1"/>
  <c r="F18" i="16"/>
  <c r="G18" i="16" s="1"/>
  <c r="F19" i="16"/>
  <c r="G19" i="16" s="1"/>
  <c r="F20" i="16"/>
  <c r="G20" i="16" s="1"/>
  <c r="F21" i="16"/>
  <c r="G21" i="16" s="1"/>
  <c r="F22" i="16"/>
  <c r="G22" i="16" s="1"/>
  <c r="F24" i="16"/>
  <c r="G24" i="16" s="1"/>
  <c r="F23" i="16"/>
  <c r="G23" i="16" s="1"/>
  <c r="F25" i="16"/>
  <c r="G25" i="16" s="1"/>
  <c r="F26" i="16"/>
  <c r="G26" i="16" s="1"/>
  <c r="F28" i="16"/>
  <c r="G28" i="16" s="1"/>
  <c r="F27" i="16"/>
  <c r="G27" i="16" s="1"/>
  <c r="F29" i="16"/>
  <c r="G29" i="16" s="1"/>
  <c r="F30" i="16"/>
  <c r="G30" i="16" s="1"/>
  <c r="F31" i="16"/>
  <c r="G31" i="16" s="1"/>
  <c r="F32" i="16"/>
  <c r="G32" i="16" s="1"/>
  <c r="F33" i="16"/>
  <c r="G33" i="16" s="1"/>
  <c r="F34" i="16"/>
  <c r="G34" i="16" s="1"/>
  <c r="F35" i="16"/>
  <c r="G35" i="16" s="1"/>
  <c r="F36" i="16"/>
  <c r="G36" i="16" s="1"/>
  <c r="F41" i="16"/>
  <c r="G41" i="16" s="1"/>
  <c r="F45" i="16"/>
  <c r="G45" i="16" s="1"/>
  <c r="F43" i="16"/>
  <c r="G43" i="16" s="1"/>
  <c r="F39" i="16"/>
  <c r="G39" i="16" s="1"/>
  <c r="F37" i="16"/>
  <c r="G37" i="16" s="1"/>
  <c r="G53" i="16" l="1"/>
  <c r="G51" i="16"/>
  <c r="G52" i="16"/>
  <c r="G50" i="16"/>
  <c r="G49" i="16"/>
  <c r="G47" i="16"/>
  <c r="G48" i="16"/>
</calcChain>
</file>

<file path=xl/sharedStrings.xml><?xml version="1.0" encoding="utf-8"?>
<sst xmlns="http://schemas.openxmlformats.org/spreadsheetml/2006/main" count="13320" uniqueCount="134">
  <si>
    <t>INTERNAL DRAFT</t>
  </si>
  <si>
    <t>Reviewed by</t>
  </si>
  <si>
    <t>Matthew C. Vanderbilt</t>
  </si>
  <si>
    <t>●</t>
  </si>
  <si>
    <t xml:space="preserve"> </t>
  </si>
  <si>
    <t>Workbook Common Notations, Assumptions, Limitations, and Warnings</t>
  </si>
  <si>
    <t>General Notes</t>
  </si>
  <si>
    <t>Specific Notes</t>
  </si>
  <si>
    <t>COVID-19 Tracking</t>
  </si>
  <si>
    <t>San Diego County</t>
  </si>
  <si>
    <t>UCSD Director, Business Analytics &amp; Fiscal Affairs
USD Lecturer I</t>
  </si>
  <si>
    <t>Date</t>
  </si>
  <si>
    <t>Gender</t>
  </si>
  <si>
    <t>San Diego County Residents</t>
  </si>
  <si>
    <t>Positive (confirmed cases)</t>
  </si>
  <si>
    <t>Age Unknown</t>
  </si>
  <si>
    <t>San Diego HHSA</t>
  </si>
  <si>
    <t>Presumptive Positive</t>
  </si>
  <si>
    <t>Pending Results</t>
  </si>
  <si>
    <t>Negative</t>
  </si>
  <si>
    <t>Federal Quarantine</t>
  </si>
  <si>
    <t>Non-San Diego County Residents</t>
  </si>
  <si>
    <t>Female</t>
  </si>
  <si>
    <t>Male</t>
  </si>
  <si>
    <t>Unknown</t>
  </si>
  <si>
    <t>DataSource</t>
  </si>
  <si>
    <t>0-9 years</t>
  </si>
  <si>
    <t>10-19 years</t>
  </si>
  <si>
    <t>20-29 years</t>
  </si>
  <si>
    <t>30-39 years</t>
  </si>
  <si>
    <t>40-49 years</t>
  </si>
  <si>
    <t>50-59 years</t>
  </si>
  <si>
    <t>60-69 years</t>
  </si>
  <si>
    <t>70-79 years</t>
  </si>
  <si>
    <t>80+ years</t>
  </si>
  <si>
    <t>Hispanic or Latino</t>
  </si>
  <si>
    <t>White</t>
  </si>
  <si>
    <t>Black or African American</t>
  </si>
  <si>
    <t>Asian</t>
  </si>
  <si>
    <t>Pacific Islander</t>
  </si>
  <si>
    <t>American Indian</t>
  </si>
  <si>
    <t>Multiple Race</t>
  </si>
  <si>
    <t>Race/Ethnicity Unknown</t>
  </si>
  <si>
    <t>Category Label</t>
  </si>
  <si>
    <t>Sort Position</t>
  </si>
  <si>
    <t>San Diego Union Tribune</t>
  </si>
  <si>
    <t>AgeGroup</t>
  </si>
  <si>
    <t>RaceEthnicity</t>
  </si>
  <si>
    <t>SortOrder</t>
  </si>
  <si>
    <t>COVIDStatus</t>
  </si>
  <si>
    <t>0-17 years</t>
  </si>
  <si>
    <t>18-64 years</t>
  </si>
  <si>
    <t>65+ years</t>
  </si>
  <si>
    <t>ConfirmedPositive</t>
  </si>
  <si>
    <t>CumulativeCases</t>
  </si>
  <si>
    <t>CumulativeHospitalizedCases</t>
  </si>
  <si>
    <t>CumulativeICUCases</t>
  </si>
  <si>
    <t>CumulativeDeaths</t>
  </si>
  <si>
    <t>SourceGroup</t>
  </si>
  <si>
    <t>ReportedTests</t>
  </si>
  <si>
    <t>calcCumulativeConfirmedCases</t>
  </si>
  <si>
    <t>calcCumulativeReportedTests</t>
  </si>
  <si>
    <t>calcPositiveResultRate</t>
  </si>
  <si>
    <t>ConfirmedRatePer100K</t>
  </si>
  <si>
    <t>Raw Data Source: https://www.sandiegocounty.gov/content/sdc/hhsa/programs/phs/community_epidemiology/dc/2019-nCoV/status.html</t>
  </si>
  <si>
    <t>Country</t>
  </si>
  <si>
    <t>State</t>
  </si>
  <si>
    <t>County</t>
  </si>
  <si>
    <t>City</t>
  </si>
  <si>
    <t>CityCategory</t>
  </si>
  <si>
    <t>Carlsbad</t>
  </si>
  <si>
    <t>Chula Vista</t>
  </si>
  <si>
    <t>Del Mar</t>
  </si>
  <si>
    <t>El Cajon</t>
  </si>
  <si>
    <t>Encinitas</t>
  </si>
  <si>
    <t>Escondido</t>
  </si>
  <si>
    <t>La Mesa</t>
  </si>
  <si>
    <t>National City</t>
  </si>
  <si>
    <t>Oceanside</t>
  </si>
  <si>
    <t>Poway</t>
  </si>
  <si>
    <t>San Diego</t>
  </si>
  <si>
    <t>San Marcos</t>
  </si>
  <si>
    <t>Santee</t>
  </si>
  <si>
    <t>Solana Beach</t>
  </si>
  <si>
    <t>Vista</t>
  </si>
  <si>
    <t>Fallbrook</t>
  </si>
  <si>
    <t>Lakeside</t>
  </si>
  <si>
    <t>Ramona</t>
  </si>
  <si>
    <t>Rancho Santa Fe</t>
  </si>
  <si>
    <t>Bonita</t>
  </si>
  <si>
    <t>Spring Valley</t>
  </si>
  <si>
    <t>Lemon Grove</t>
  </si>
  <si>
    <t>Jamul</t>
  </si>
  <si>
    <t>San Ysidro</t>
  </si>
  <si>
    <t>Coronado</t>
  </si>
  <si>
    <t>Imperial Beach</t>
  </si>
  <si>
    <t>Pauma Valley</t>
  </si>
  <si>
    <t>Alpine</t>
  </si>
  <si>
    <t>Borrego Springs</t>
  </si>
  <si>
    <t>Descanso</t>
  </si>
  <si>
    <t>Ranchita</t>
  </si>
  <si>
    <t>Valley Center</t>
  </si>
  <si>
    <t>Boulevard</t>
  </si>
  <si>
    <t>Bonsall</t>
  </si>
  <si>
    <t>Portrero</t>
  </si>
  <si>
    <t>Campo</t>
  </si>
  <si>
    <t>Julian</t>
  </si>
  <si>
    <t>Pala</t>
  </si>
  <si>
    <t>Tecate</t>
  </si>
  <si>
    <t>Santa Ysabel</t>
  </si>
  <si>
    <t>Incorporated City</t>
  </si>
  <si>
    <t>Unincorporated</t>
  </si>
  <si>
    <t>City Not Recorded</t>
  </si>
  <si>
    <t>Non-Resident</t>
  </si>
  <si>
    <t>Other</t>
  </si>
  <si>
    <t>ZIP Code</t>
  </si>
  <si>
    <t>Unknown*</t>
  </si>
  <si>
    <t>Unknown***</t>
  </si>
  <si>
    <t>**</t>
  </si>
  <si>
    <t>Data manually recorded in order to adjust for periodic reporting changes by SDC HHSA.</t>
  </si>
  <si>
    <t>COVID-19 Tracking: San Diego County</t>
  </si>
  <si>
    <t>Zip</t>
  </si>
  <si>
    <t>Code</t>
  </si>
  <si>
    <t>Count</t>
  </si>
  <si>
    <t>Rate</t>
  </si>
  <si>
    <t>per</t>
  </si>
  <si>
    <t>100,000*</t>
  </si>
  <si>
    <t>ZIP</t>
  </si>
  <si>
    <t>Rate per 100K</t>
  </si>
  <si>
    <t>San</t>
  </si>
  <si>
    <t>Diego</t>
  </si>
  <si>
    <t>Total</t>
  </si>
  <si>
    <t/>
  </si>
  <si>
    <t>Average of Pre/Post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</si>
</sst>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m\ d\,\ yyyy"/>
    <numFmt numFmtId="165" formatCode="#,##0.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182B4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6A9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4506668294322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182B49"/>
      </left>
      <right/>
      <top style="thin">
        <color rgb="FF182B49"/>
      </top>
      <bottom/>
      <diagonal/>
    </border>
    <border>
      <left/>
      <right/>
      <top style="thin">
        <color rgb="FF182B49"/>
      </top>
      <bottom/>
      <diagonal/>
    </border>
    <border>
      <left/>
      <right style="thin">
        <color rgb="FF182B49"/>
      </right>
      <top style="thin">
        <color rgb="FF182B49"/>
      </top>
      <bottom/>
      <diagonal/>
    </border>
    <border>
      <left style="thin">
        <color rgb="FF182B49"/>
      </left>
      <right/>
      <top/>
      <bottom style="thin">
        <color rgb="FF182B49"/>
      </bottom>
      <diagonal/>
    </border>
    <border>
      <left/>
      <right/>
      <top/>
      <bottom style="thin">
        <color rgb="FF182B49"/>
      </bottom>
      <diagonal/>
    </border>
    <border>
      <left/>
      <right style="thin">
        <color rgb="FF182B49"/>
      </right>
      <top/>
      <bottom style="thin">
        <color rgb="FF182B49"/>
      </bottom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/>
    <xf numFmtId="0" fontId="9" fillId="5" borderId="1" applyNumberFormat="0" applyAlignment="0"/>
    <xf numFmtId="0" fontId="5" fillId="3" borderId="0" applyNumberFormat="0" applyAlignment="0"/>
    <xf numFmtId="0" fontId="10" fillId="6" borderId="8" applyAlignment="0">
      <alignment vertical="top"/>
    </xf>
    <xf numFmtId="0" fontId="9" fillId="7" borderId="1" applyNumberFormat="0" applyAlignment="0"/>
    <xf numFmtId="0" fontId="10" fillId="8" borderId="8" applyAlignment="0">
      <alignment vertical="top"/>
    </xf>
    <xf numFmtId="0" fontId="2" fillId="4" borderId="1" applyNumberFormat="0" applyAlignment="0">
      <protection locked="0"/>
    </xf>
    <xf numFmtId="0" fontId="2" fillId="9" borderId="1" applyNumberFormat="0" applyAlignment="0">
      <protection locked="0"/>
    </xf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5" fillId="3" borderId="0" xfId="0" applyFont="1" applyFill="1" applyAlignment="1">
      <alignment vertical="top"/>
    </xf>
    <xf numFmtId="0" fontId="9" fillId="0" borderId="0" xfId="0" applyFont="1" applyAlignment="1">
      <alignment vertical="top"/>
    </xf>
    <xf numFmtId="0" fontId="3" fillId="3" borderId="0" xfId="0" applyFont="1" applyFill="1" applyAlignment="1">
      <alignment vertical="top"/>
    </xf>
    <xf numFmtId="0" fontId="0" fillId="0" borderId="0" xfId="0"/>
    <xf numFmtId="0" fontId="3" fillId="3" borderId="0" xfId="0" applyFont="1" applyFill="1" applyAlignment="1">
      <alignment horizontal="right" vertical="top"/>
    </xf>
    <xf numFmtId="0" fontId="5" fillId="3" borderId="0" xfId="0" applyFont="1" applyFill="1" applyAlignment="1">
      <alignment horizontal="right" vertical="top"/>
    </xf>
    <xf numFmtId="0" fontId="9" fillId="0" borderId="0" xfId="0" applyFont="1" applyAlignment="1">
      <alignment vertical="top" wrapText="1"/>
    </xf>
    <xf numFmtId="0" fontId="9" fillId="0" borderId="0" xfId="0" applyFont="1" applyAlignment="1">
      <alignment horizontal="right" vertical="top" wrapText="1"/>
    </xf>
    <xf numFmtId="0" fontId="11" fillId="0" borderId="0" xfId="0" applyFont="1" applyAlignment="1">
      <alignment vertical="top"/>
    </xf>
    <xf numFmtId="0" fontId="9" fillId="0" borderId="0" xfId="0" applyFont="1" applyAlignment="1">
      <alignment horizontal="right" vertical="top"/>
    </xf>
    <xf numFmtId="49" fontId="9" fillId="0" borderId="0" xfId="0" applyNumberFormat="1" applyFont="1" applyAlignment="1">
      <alignment vertical="top" wrapText="1"/>
    </xf>
    <xf numFmtId="165" fontId="0" fillId="0" borderId="0" xfId="0" applyNumberFormat="1" applyAlignment="1">
      <alignment horizontal="right" vertical="top" wrapText="1"/>
    </xf>
    <xf numFmtId="0" fontId="0" fillId="0" borderId="0" xfId="0" applyAlignment="1">
      <alignment horizontal="right" vertical="top" wrapText="1"/>
    </xf>
    <xf numFmtId="14" fontId="0" fillId="0" borderId="0" xfId="0" applyNumberFormat="1"/>
    <xf numFmtId="3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NumberFormat="1"/>
    <xf numFmtId="10" fontId="0" fillId="0" borderId="0" xfId="8" applyNumberFormat="1" applyFont="1"/>
    <xf numFmtId="0" fontId="0" fillId="0" borderId="0" xfId="0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</cellXfs>
  <cellStyles count="9">
    <cellStyle name="Calculation 2" xfId="4" xr:uid="{25147409-119B-4F4D-A685-9AAC45322333}"/>
    <cellStyle name="External Calculation" xfId="1" xr:uid="{1B7D32C3-FD34-4877-B382-1A17B2DA1B09}"/>
    <cellStyle name="External Input" xfId="7" xr:uid="{A5758429-6F63-490B-8BBD-7A5D5846948F}"/>
    <cellStyle name="Imported Data" xfId="3" xr:uid="{5FBF1405-A629-478A-A520-6D1CA718C6B8}"/>
    <cellStyle name="Input 2" xfId="6" xr:uid="{D0D70C9B-C613-4286-B4A5-4873C1C0DC91}"/>
    <cellStyle name="Linked Table" xfId="5" xr:uid="{451BF5F1-6F2D-4243-8BE5-B4B5F3AEDCC2}"/>
    <cellStyle name="Normal" xfId="0" builtinId="0"/>
    <cellStyle name="Normal (Inverse)" xfId="2" xr:uid="{19C361EA-787D-4A7E-9160-8AC3E8AACB84}"/>
    <cellStyle name="Percent" xfId="8" builtinId="5"/>
  </cellStyles>
  <dxfs count="26">
    <dxf>
      <numFmt numFmtId="0" formatCode="General"/>
    </dxf>
    <dxf>
      <numFmt numFmtId="0" formatCode="General"/>
    </dxf>
    <dxf>
      <numFmt numFmtId="19" formatCode="mm/dd/yyyy"/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m/dd/yyyy"/>
      <alignment horizontal="left" vertical="bottom" textRotation="0" wrapText="0" indent="0" justifyLastLine="0" shrinkToFit="0" readingOrder="0"/>
    </dxf>
    <dxf>
      <numFmt numFmtId="3" formatCode="#,##0"/>
    </dxf>
    <dxf>
      <numFmt numFmtId="19" formatCode="mm/dd/yyyy"/>
    </dxf>
    <dxf>
      <numFmt numFmtId="0" formatCode="General"/>
    </dxf>
    <dxf>
      <numFmt numFmtId="14" formatCode="0.00%"/>
    </dxf>
    <dxf>
      <numFmt numFmtId="3" formatCode="#,##0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9" formatCode="mm/dd/yyyy"/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9" formatCode="mm/dd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5324474" y="104775"/>
    <xdr:ext cx="2806700" cy="469900"/>
    <xdr:sp macro="" textlink="IPNotation">
      <xdr:nvSpPr>
        <xdr:cNvPr id="2" name="TextBox 1">
          <a:extLst>
            <a:ext uri="{FF2B5EF4-FFF2-40B4-BE49-F238E27FC236}">
              <a16:creationId xmlns:a16="http://schemas.microsoft.com/office/drawing/2014/main" id="{C822972D-6145-4844-A0F9-98322CC6A10D}"/>
            </a:ext>
          </a:extLst>
        </xdr:cNvPr>
        <xdr:cNvSpPr txBox="1"/>
      </xdr:nvSpPr>
      <xdr:spPr>
        <a:xfrm>
          <a:off x="5324474" y="104775"/>
          <a:ext cx="2806700" cy="469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7C3700D9-F7FB-4B4F-A8FB-B7830F8A9021}" type="TxLink">
            <a:rPr lang="en-US" sz="11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INTERNAL DRAFT
</a:t>
          </a:fld>
          <a:endParaRPr lang="en-US" sz="1100" b="1">
            <a:solidFill>
              <a:srgbClr val="FF0000"/>
            </a:solidFill>
          </a:endParaRPr>
        </a:p>
      </xdr:txBody>
    </xdr:sp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Startup" Target="Sheet.xlt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/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FA1FA2B-6914-4431-900B-DDCB66FDF778}" name="ReportedData" displayName="ReportedData" ref="A1:N1212" totalsRowShown="0">
  <autoFilter ref="A1:N1212" xr:uid="{15934111-E4A6-488E-8ACC-B3F44F64830F}"/>
  <sortState xmlns:xlrd2="http://schemas.microsoft.com/office/spreadsheetml/2017/richdata2" ref="A2:N1212">
    <sortCondition ref="B2:B1212"/>
    <sortCondition ref="A2:A1212"/>
  </sortState>
  <tableColumns count="14">
    <tableColumn id="1" xr3:uid="{32D56FFC-1BF6-4B52-BEFB-0989458B56A7}" name="SortOrder" dataDxfId="25">
      <calculatedColumnFormula>IFERROR(VLOOKUP(IF(ReportedData[[#This Row],[AgeGroup]]="",IF(ReportedData[[#This Row],[Gender]]="",ReportedData[[#This Row],[RaceEthnicity]],ReportedData[[#This Row],[Gender]]),ReportedData[[#This Row],[AgeGroup]]),SortOrder[],2,FALSE),"")</calculatedColumnFormula>
    </tableColumn>
    <tableColumn id="2" xr3:uid="{2B932506-5EBD-4827-9240-0B40717505AF}" name="Date" dataDxfId="24"/>
    <tableColumn id="3" xr3:uid="{BEE71E95-BBF7-4657-A124-651BFA3AA988}" name="SourceGroup"/>
    <tableColumn id="4" xr3:uid="{6EC31861-B9A0-468F-9C75-DACC77FC0769}" name="COVIDStatus"/>
    <tableColumn id="5" xr3:uid="{9C73DF71-83DE-4BCF-ADA0-C1D51A9040D2}" name="AgeGroup"/>
    <tableColumn id="6" xr3:uid="{CA124661-E093-428C-87B1-CAB01A402CEF}" name="Gender"/>
    <tableColumn id="7" xr3:uid="{3D0C52BA-8539-4568-B50E-DF14B49CAA6D}" name="RaceEthnicity"/>
    <tableColumn id="8" xr3:uid="{8469289D-2903-441B-A5E1-70CA15FFE377}" name="CumulativeCases" dataDxfId="23"/>
    <tableColumn id="9" xr3:uid="{DE424408-5352-4870-8A37-3AC2520FF903}" name="CumulativeHospitalizedCases" dataDxfId="22"/>
    <tableColumn id="10" xr3:uid="{0A1407F5-DF89-4302-943D-4FCF5C7C2031}" name="CumulativeICUCases" dataDxfId="21"/>
    <tableColumn id="11" xr3:uid="{5E607A7A-AA05-4117-8407-DC3804097B6E}" name="CumulativeDeaths" dataDxfId="20">
      <calculatedColumnFormula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calculatedColumnFormula>
    </tableColumn>
    <tableColumn id="12" xr3:uid="{C5B198BA-3752-4299-8636-877196162B1E}" name="ConfirmedPositive" dataDxfId="19">
      <calculatedColumnFormula>IF(IFERROR(FIND("Positive",ReportedData[[#This Row],[COVIDStatus]],1),FALSE),TRUE,FALSE)</calculatedColumnFormula>
    </tableColumn>
    <tableColumn id="14" xr3:uid="{AEE5D817-727F-4F58-9096-021E5F8CCF47}" name="ConfirmedRatePer100K" dataDxfId="18"/>
    <tableColumn id="13" xr3:uid="{90869CFC-8E95-450C-BF16-06DF5A35667E}" name="DataSour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E8EE28A-16D1-4BC6-9195-992C89490691}" name="ReportedTests" displayName="ReportedTests" ref="A1:G54" totalsRowShown="0">
  <autoFilter ref="A1:G54" xr:uid="{B7C05E95-09DD-47EC-BA45-A84ED69DD4DD}"/>
  <tableColumns count="7">
    <tableColumn id="1" xr3:uid="{8F716265-3FE4-4831-AEB4-F9E4F5149437}" name="Date" dataDxfId="17">
      <calculatedColumnFormula>IF($A1=ReportedTests[[#Headers],[Date]],DATE(2020,3,13),$A1+1)</calculatedColumnFormula>
    </tableColumn>
    <tableColumn id="2" xr3:uid="{A3A9B39B-E63F-4522-8980-1133A814E6A6}" name="SourceGroup" dataDxfId="16">
      <calculatedColumnFormula>"San Diego County Residents"</calculatedColumnFormula>
    </tableColumn>
    <tableColumn id="3" xr3:uid="{BEB4D62C-FFE5-4425-A408-048424DBB847}" name="ReportedTests" dataDxfId="15"/>
    <tableColumn id="4" xr3:uid="{80DD34AB-264F-4366-8A6E-FD484BBA294C}" name="DataSource" dataDxfId="14">
      <calculatedColumnFormula>"San Diego HHSA"</calculatedColumnFormula>
    </tableColumn>
    <tableColumn id="5" xr3:uid="{1ACD37B0-262E-4360-BCB2-05A394B5E81D}" name="calcCumulativeConfirmedCases" dataDxfId="13">
      <calculatedColumnFormula>ROUND(SUMIFS(ReportedData[CumulativeCases],ReportedData[SourceGroup],ReportedTests[[#This Row],[SourceGroup]],ReportedData[ConfirmedPositive],TRUE,ReportedData[Date],ReportedTests[[#This Row],[Date]],ReportedData[AgeGroup],"&lt;&gt;" &amp; ""),0)</calculatedColumnFormula>
    </tableColumn>
    <tableColumn id="6" xr3:uid="{B1853E53-BC43-4161-84AB-DD4FBE99255B}" name="calcCumulativeReportedTests" dataDxfId="12">
      <calculatedColumnFormula>ROUND(SUMIFS(ReportedTests[ReportedTests],ReportedTests[SourceGroup],ReportedTests[[#This Row],[SourceGroup]],ReportedTests[Date],"&lt;=" &amp; ReportedTests[[#This Row],[Date]]),0)</calculatedColumnFormula>
    </tableColumn>
    <tableColumn id="7" xr3:uid="{6EC0E1A1-29BD-4FFA-BCE1-830AFC151D25}" name="calcPositiveResultRate" dataDxfId="11" dataCellStyle="Percent">
      <calculatedColumnFormula>ROUND(ReportedTests[[#This Row],[calcCumulativeConfirmedCases]]/ReportedTests[[#This Row],[calcCumulativeReportedTests]],4)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72E2C70-6009-4191-AA6E-92D0C1BDFDAB}" name="Deaths" displayName="Deaths" ref="A1:I836" totalsRowShown="0">
  <autoFilter ref="A1:I836" xr:uid="{45D9D3FC-FDD5-411B-8897-7D817001A93E}"/>
  <sortState xmlns:xlrd2="http://schemas.microsoft.com/office/spreadsheetml/2017/richdata2" ref="A2:I836">
    <sortCondition ref="B2:B836"/>
    <sortCondition ref="A2:A836"/>
  </sortState>
  <tableColumns count="9">
    <tableColumn id="1" xr3:uid="{39859ACC-6264-41D1-8223-C39CA4919DAD}" name="SortOrder" dataDxfId="10">
      <calculatedColumnFormula>IFERROR(VLOOKUP(IF(Deaths[[#This Row],[AgeGroup]]="",IF(Deaths[[#This Row],[Gender]]="",Deaths[[#This Row],[RaceEthnicity]],Deaths[[#This Row],[Gender]]),Deaths[[#This Row],[AgeGroup]]),SortOrder[],2,FALSE),"")</calculatedColumnFormula>
    </tableColumn>
    <tableColumn id="2" xr3:uid="{D95FF5B3-3B6F-4B32-B5CD-DF8860B9E950}" name="Date" dataDxfId="9"/>
    <tableColumn id="3" xr3:uid="{482AA3C9-E07F-4446-849C-51F9AADD42A4}" name="SourceGroup"/>
    <tableColumn id="4" xr3:uid="{93419315-BBFE-484E-B319-219FEA2C6441}" name="COVIDStatus"/>
    <tableColumn id="5" xr3:uid="{EBDBA059-8844-42D0-A02D-C8E43A2845C8}" name="AgeGroup"/>
    <tableColumn id="6" xr3:uid="{345E4C3F-02C8-4159-A20C-509ACDF06EDD}" name="Gender"/>
    <tableColumn id="7" xr3:uid="{EA747882-63A5-4F92-B547-4ED94436003C}" name="RaceEthnicity"/>
    <tableColumn id="8" xr3:uid="{00FBA7D8-70E4-4B96-8749-15A908389F51}" name="CumulativeDeaths" dataDxfId="8"/>
    <tableColumn id="9" xr3:uid="{E20F581C-2689-4F2D-9F5F-86277F97B234}" name="DataSourc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46EA151-E3A2-415F-92FE-50C367CCC0B2}" name="CasesByCity" displayName="CasesByCity" ref="A1:I1531" totalsRowShown="0">
  <autoFilter ref="A1:I1531" xr:uid="{26D9466F-FC82-4B86-AA01-B477FA6691FB}"/>
  <tableColumns count="9">
    <tableColumn id="1" xr3:uid="{588D1C0A-139F-4BCA-BE5E-56264A519CA5}" name="Date" dataDxfId="7"/>
    <tableColumn id="2" xr3:uid="{7B46B136-8EF4-4468-AAC4-370CC06790FD}" name="Country" dataDxfId="6">
      <calculatedColumnFormula>"USA"</calculatedColumnFormula>
    </tableColumn>
    <tableColumn id="3" xr3:uid="{642C7B92-BED7-4B0B-A3EA-E13EB1C24F40}" name="State" dataDxfId="5">
      <calculatedColumnFormula>"California"</calculatedColumnFormula>
    </tableColumn>
    <tableColumn id="4" xr3:uid="{BC23D01D-B7BF-40DF-A9C8-8EDA111BC24E}" name="County" dataDxfId="4">
      <calculatedColumnFormula>"San Diego"</calculatedColumnFormula>
    </tableColumn>
    <tableColumn id="5" xr3:uid="{36A1205C-F1FF-4E05-9FA3-24EBAC67FB6E}" name="City"/>
    <tableColumn id="6" xr3:uid="{119D7D7C-12D6-446A-ABE2-C94D01D6CC80}" name="CityCategory"/>
    <tableColumn id="7" xr3:uid="{662CC550-B2D7-4247-9C17-40CADD9D1AF1}" name="CumulativeCases"/>
    <tableColumn id="8" xr3:uid="{6248A49B-AC10-4DBC-8E3F-A9ECEE16590B}" name="ConfirmedRatePer100K"/>
    <tableColumn id="9" xr3:uid="{8458D19C-25CF-42B0-8BC9-44B09555F8C1}" name="DataSource" dataDxfId="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DAC4D72-A900-4D25-87C0-4C4526B341DE}" name="CasesByZIP" displayName="CasesByZIP" ref="A1:E3166" totalsRowShown="0">
  <autoFilter ref="A1:E3166" xr:uid="{0F4F7993-68DA-4F47-A407-8E4835F7021E}"/>
  <tableColumns count="5">
    <tableColumn id="1" xr3:uid="{D191F0FE-BB9F-4E48-889B-5D14BC913306}" name="Date" dataDxfId="2"/>
    <tableColumn id="2" xr3:uid="{44776124-8869-423F-A47F-7CA2C0F0D80D}" name="ZIP Code"/>
    <tableColumn id="3" xr3:uid="{F0683DDA-E003-4878-B455-7C67621D5706}" name="CumulativeCases"/>
    <tableColumn id="4" xr3:uid="{52D688DB-1257-4A71-B33F-10E1EF4FC19C}" name="ConfirmedRatePer100K"/>
    <tableColumn id="5" xr3:uid="{A946BCC6-ED4E-48EC-9960-9E30E0F15694}" name="DataSource" dataDxfId="1">
      <calculatedColumnFormula>"San Diego HHSA"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AB75092-3B60-4A73-865B-060FDBEF38A0}" name="SortOrder" displayName="SortOrder" ref="A1:B25" totalsRowShown="0">
  <autoFilter ref="A1:B25" xr:uid="{B5302655-459F-409B-B4CE-DF04B1A1CCD8}"/>
  <tableColumns count="2">
    <tableColumn id="1" xr3:uid="{6D4AB214-5E46-46C6-9649-86624FFF6CF7}" name="Category Label"/>
    <tableColumn id="2" xr3:uid="{5833B28F-5829-4CC4-9E44-53DAC98847BF}" name="Sort Position" dataDxfId="0">
      <calculatedColumnFormula>ROW(SortOrder[[#This Row],[Category Label]])-ROW(SortOrder[[#Headers],[Sort Position]])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UCSD Campus">
      <a:dk1>
        <a:sysClr val="windowText" lastClr="000000"/>
      </a:dk1>
      <a:lt1>
        <a:sysClr val="window" lastClr="FFFFFF"/>
      </a:lt1>
      <a:dk2>
        <a:srgbClr val="182B49"/>
      </a:dk2>
      <a:lt2>
        <a:srgbClr val="B6B1A9"/>
      </a:lt2>
      <a:accent1>
        <a:srgbClr val="006A96"/>
      </a:accent1>
      <a:accent2>
        <a:srgbClr val="00C6D7"/>
      </a:accent2>
      <a:accent3>
        <a:srgbClr val="6E963B"/>
      </a:accent3>
      <a:accent4>
        <a:srgbClr val="FFCD00"/>
      </a:accent4>
      <a:accent5>
        <a:srgbClr val="FC8900"/>
      </a:accent5>
      <a:accent6>
        <a:srgbClr val="C69214"/>
      </a:accent6>
      <a:hlink>
        <a:srgbClr val="747678"/>
      </a:hlink>
      <a:folHlink>
        <a:srgbClr val="747678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DEF94-40A5-44B5-9C11-A2420397A3B8}">
  <sheetPr>
    <tabColor theme="1"/>
    <pageSetUpPr fitToPage="1"/>
  </sheetPr>
  <dimension ref="A1:G34"/>
  <sheetViews>
    <sheetView workbookViewId="0">
      <selection sqref="A1:G1"/>
    </sheetView>
  </sheetViews>
  <sheetFormatPr defaultColWidth="9.26953125" defaultRowHeight="14.75" customHeight="1" x14ac:dyDescent="0.35"/>
  <cols>
    <col min="1" max="1" width="12" customWidth="1"/>
    <col min="2" max="3" width="12.54296875" customWidth="1"/>
    <col min="4" max="4" width="2.6328125" customWidth="1"/>
    <col min="5" max="6" width="12.54296875" customWidth="1"/>
    <col min="7" max="7" width="12" customWidth="1"/>
  </cols>
  <sheetData>
    <row r="1" spans="1:7" ht="78" customHeight="1" x14ac:dyDescent="0.35">
      <c r="A1" s="26"/>
      <c r="B1" s="26"/>
      <c r="C1" s="26"/>
      <c r="D1" s="26"/>
      <c r="E1" s="26"/>
      <c r="F1" s="26"/>
      <c r="G1" s="26"/>
    </row>
    <row r="2" spans="1:7" ht="14.75" customHeight="1" x14ac:dyDescent="0.35">
      <c r="A2" s="23"/>
      <c r="B2" s="23"/>
      <c r="C2" s="23"/>
      <c r="D2" s="23"/>
      <c r="E2" s="23"/>
      <c r="F2" s="23"/>
      <c r="G2" s="23"/>
    </row>
    <row r="3" spans="1:7" ht="14.75" customHeight="1" x14ac:dyDescent="0.35">
      <c r="A3" s="27"/>
      <c r="B3" s="27"/>
      <c r="C3" s="27"/>
      <c r="D3" s="27"/>
      <c r="E3" s="27"/>
      <c r="F3" s="27"/>
      <c r="G3" s="27"/>
    </row>
    <row r="4" spans="1:7" ht="14.75" customHeight="1" x14ac:dyDescent="0.35">
      <c r="A4" s="23"/>
      <c r="B4" s="23"/>
      <c r="C4" s="23"/>
      <c r="D4" s="23"/>
      <c r="E4" s="23"/>
      <c r="F4" s="23"/>
      <c r="G4" s="23"/>
    </row>
    <row r="5" spans="1:7" ht="14.75" customHeight="1" x14ac:dyDescent="0.35">
      <c r="A5" s="27"/>
      <c r="B5" s="27"/>
      <c r="C5" s="27"/>
      <c r="D5" s="27"/>
      <c r="E5" s="27"/>
      <c r="F5" s="27"/>
      <c r="G5" s="27"/>
    </row>
    <row r="6" spans="1:7" ht="14.75" customHeight="1" x14ac:dyDescent="0.35">
      <c r="A6" s="23"/>
      <c r="B6" s="23"/>
      <c r="C6" s="23"/>
      <c r="D6" s="23"/>
      <c r="E6" s="23"/>
      <c r="F6" s="23"/>
      <c r="G6" s="23"/>
    </row>
    <row r="7" spans="1:7" ht="14.75" customHeight="1" x14ac:dyDescent="0.35">
      <c r="A7" s="29" t="s">
        <v>8</v>
      </c>
      <c r="B7" s="30"/>
      <c r="C7" s="30"/>
      <c r="D7" s="30"/>
      <c r="E7" s="30"/>
      <c r="F7" s="30"/>
      <c r="G7" s="31"/>
    </row>
    <row r="8" spans="1:7" ht="14.75" customHeight="1" x14ac:dyDescent="0.35">
      <c r="A8" s="32" t="s">
        <v>9</v>
      </c>
      <c r="B8" s="33"/>
      <c r="C8" s="33"/>
      <c r="D8" s="33"/>
      <c r="E8" s="33"/>
      <c r="F8" s="33"/>
      <c r="G8" s="34"/>
    </row>
    <row r="9" spans="1:7" ht="14.75" customHeight="1" x14ac:dyDescent="0.35">
      <c r="A9" s="35"/>
      <c r="B9" s="35"/>
      <c r="C9" s="35"/>
      <c r="D9" s="35"/>
      <c r="E9" s="35"/>
      <c r="F9" s="35"/>
      <c r="G9" s="35"/>
    </row>
    <row r="10" spans="1:7" ht="14.75" customHeight="1" x14ac:dyDescent="0.35">
      <c r="A10" s="23"/>
      <c r="B10" s="23"/>
      <c r="C10" s="23"/>
      <c r="D10" s="23"/>
      <c r="E10" s="23"/>
      <c r="F10" s="23"/>
      <c r="G10" s="23"/>
    </row>
    <row r="11" spans="1:7" ht="14.75" customHeight="1" x14ac:dyDescent="0.35">
      <c r="A11" s="23"/>
      <c r="B11" s="23"/>
      <c r="C11" s="23"/>
      <c r="D11" s="23"/>
      <c r="E11" s="23"/>
      <c r="F11" s="23"/>
      <c r="G11" s="23"/>
    </row>
    <row r="12" spans="1:7" ht="14.75" customHeight="1" x14ac:dyDescent="0.35">
      <c r="A12" s="23"/>
      <c r="B12" s="23"/>
      <c r="C12" s="23"/>
      <c r="D12" s="23"/>
      <c r="E12" s="23"/>
      <c r="F12" s="23"/>
      <c r="G12" s="23"/>
    </row>
    <row r="13" spans="1:7" ht="14.75" customHeight="1" x14ac:dyDescent="0.35">
      <c r="A13" s="23"/>
      <c r="B13" s="23"/>
      <c r="C13" s="23"/>
      <c r="D13" s="23"/>
      <c r="E13" s="23"/>
      <c r="F13" s="23"/>
      <c r="G13" s="23"/>
    </row>
    <row r="14" spans="1:7" ht="14.75" customHeight="1" x14ac:dyDescent="0.35">
      <c r="A14" s="23"/>
      <c r="B14" s="23"/>
      <c r="C14" s="23"/>
      <c r="D14" s="23"/>
      <c r="E14" s="23"/>
      <c r="F14" s="23"/>
      <c r="G14" s="23"/>
    </row>
    <row r="15" spans="1:7" ht="14.75" customHeight="1" x14ac:dyDescent="0.35">
      <c r="A15" s="27" t="s">
        <v>0</v>
      </c>
      <c r="B15" s="27"/>
      <c r="C15" s="27"/>
      <c r="D15" s="27"/>
      <c r="E15" s="27"/>
      <c r="F15" s="27"/>
      <c r="G15" s="27"/>
    </row>
    <row r="16" spans="1:7" ht="14.75" customHeight="1" x14ac:dyDescent="0.35">
      <c r="A16" s="36"/>
      <c r="B16" s="36"/>
      <c r="C16" s="36"/>
      <c r="D16" s="36"/>
      <c r="E16" s="36"/>
      <c r="F16" s="36"/>
      <c r="G16" s="36"/>
    </row>
    <row r="17" spans="1:7" ht="14.75" customHeight="1" x14ac:dyDescent="0.35">
      <c r="A17" s="23"/>
      <c r="B17" s="23"/>
      <c r="C17" s="23"/>
      <c r="D17" s="23"/>
      <c r="E17" s="23"/>
      <c r="F17" s="23"/>
      <c r="G17" s="23"/>
    </row>
    <row r="18" spans="1:7" ht="14.75" customHeight="1" x14ac:dyDescent="0.35">
      <c r="A18" s="24"/>
      <c r="B18" s="25"/>
      <c r="C18" s="25"/>
      <c r="D18" s="25"/>
      <c r="E18" s="25"/>
      <c r="F18" s="25"/>
      <c r="G18" s="25"/>
    </row>
    <row r="19" spans="1:7" ht="14.75" customHeight="1" x14ac:dyDescent="0.35">
      <c r="A19" s="24"/>
      <c r="B19" s="25"/>
      <c r="C19" s="25"/>
      <c r="D19" s="25"/>
      <c r="E19" s="25"/>
      <c r="F19" s="25"/>
      <c r="G19" s="25"/>
    </row>
    <row r="20" spans="1:7" ht="14.75" customHeight="1" x14ac:dyDescent="0.35">
      <c r="A20" s="23"/>
      <c r="B20" s="23"/>
      <c r="C20" s="23"/>
      <c r="D20" s="23"/>
      <c r="E20" s="23"/>
      <c r="F20" s="23"/>
      <c r="G20" s="23"/>
    </row>
    <row r="21" spans="1:7" ht="14.75" customHeight="1" x14ac:dyDescent="0.35">
      <c r="A21" s="23"/>
      <c r="B21" s="23"/>
      <c r="C21" s="23"/>
      <c r="D21" s="23"/>
      <c r="E21" s="23"/>
      <c r="F21" s="23"/>
      <c r="G21" s="23"/>
    </row>
    <row r="22" spans="1:7" ht="14.75" customHeight="1" x14ac:dyDescent="0.35">
      <c r="A22" s="23"/>
      <c r="B22" s="23"/>
      <c r="C22" s="23"/>
      <c r="D22" s="23"/>
      <c r="E22" s="23"/>
      <c r="F22" s="23"/>
      <c r="G22" s="23"/>
    </row>
    <row r="23" spans="1:7" ht="14.75" customHeight="1" x14ac:dyDescent="0.35">
      <c r="A23" s="23"/>
      <c r="B23" s="23"/>
      <c r="C23" s="23"/>
      <c r="D23" s="23"/>
      <c r="E23" s="23"/>
      <c r="F23" s="23"/>
      <c r="G23" s="23"/>
    </row>
    <row r="24" spans="1:7" ht="14.75" customHeight="1" x14ac:dyDescent="0.35">
      <c r="A24" s="23"/>
      <c r="B24" s="23"/>
      <c r="C24" s="23"/>
      <c r="D24" s="23"/>
      <c r="E24" s="23"/>
      <c r="F24" s="23"/>
      <c r="G24" s="23"/>
    </row>
    <row r="25" spans="1:7" ht="14.75" customHeight="1" x14ac:dyDescent="0.35">
      <c r="A25" s="23"/>
      <c r="B25" s="23"/>
      <c r="C25" s="23"/>
      <c r="D25" s="23"/>
      <c r="E25" s="23"/>
      <c r="F25" s="23"/>
      <c r="G25" s="23"/>
    </row>
    <row r="26" spans="1:7" ht="14.75" customHeight="1" x14ac:dyDescent="0.35">
      <c r="B26" s="23" t="s">
        <v>1</v>
      </c>
      <c r="C26" s="23"/>
      <c r="D26" s="23"/>
      <c r="E26" s="23"/>
      <c r="F26" s="23"/>
      <c r="G26" s="1"/>
    </row>
    <row r="27" spans="1:7" ht="14.75" customHeight="1" x14ac:dyDescent="0.35">
      <c r="B27" s="23"/>
      <c r="C27" s="23"/>
      <c r="D27" s="23"/>
      <c r="E27" s="23"/>
      <c r="F27" s="23"/>
      <c r="G27" s="1"/>
    </row>
    <row r="28" spans="1:7" ht="14.75" customHeight="1" x14ac:dyDescent="0.35">
      <c r="B28" s="27" t="s">
        <v>2</v>
      </c>
      <c r="C28" s="27"/>
      <c r="D28" s="27"/>
      <c r="E28" s="27"/>
      <c r="F28" s="27"/>
      <c r="G28" s="2"/>
    </row>
    <row r="29" spans="1:7" ht="29.5" customHeight="1" x14ac:dyDescent="0.35">
      <c r="B29" s="28" t="s">
        <v>10</v>
      </c>
      <c r="C29" s="23"/>
      <c r="D29" s="23"/>
      <c r="E29" s="23"/>
      <c r="F29" s="23"/>
      <c r="G29" s="1"/>
    </row>
    <row r="30" spans="1:7" ht="14.75" customHeight="1" x14ac:dyDescent="0.35">
      <c r="A30" s="23"/>
      <c r="B30" s="23"/>
      <c r="C30" s="23"/>
      <c r="D30" s="23"/>
      <c r="E30" s="23"/>
      <c r="F30" s="23"/>
      <c r="G30" s="23"/>
    </row>
    <row r="31" spans="1:7" ht="14.75" customHeight="1" x14ac:dyDescent="0.35">
      <c r="A31" s="23"/>
      <c r="B31" s="23"/>
      <c r="C31" s="23"/>
      <c r="D31" s="23"/>
      <c r="E31" s="23"/>
      <c r="F31" s="23"/>
      <c r="G31" s="23"/>
    </row>
    <row r="32" spans="1:7" ht="14.75" customHeight="1" x14ac:dyDescent="0.35">
      <c r="A32" s="23"/>
      <c r="B32" s="23"/>
      <c r="C32" s="23"/>
      <c r="D32" s="23"/>
      <c r="E32" s="23"/>
      <c r="F32" s="23"/>
      <c r="G32" s="23"/>
    </row>
    <row r="33" spans="1:7" ht="14.75" customHeight="1" x14ac:dyDescent="0.35">
      <c r="A33" s="23"/>
      <c r="B33" s="23"/>
      <c r="C33" s="23"/>
      <c r="D33" s="23"/>
      <c r="E33" s="23"/>
      <c r="F33" s="23"/>
      <c r="G33" s="23"/>
    </row>
    <row r="34" spans="1:7" ht="14.75" customHeight="1" x14ac:dyDescent="0.35">
      <c r="A34" s="23"/>
      <c r="B34" s="23"/>
      <c r="C34" s="23"/>
      <c r="D34" s="23"/>
      <c r="E34" s="23"/>
      <c r="F34" s="23"/>
      <c r="G34" s="23"/>
    </row>
  </sheetData>
  <mergeCells count="34">
    <mergeCell ref="A6:G6"/>
    <mergeCell ref="B26:F26"/>
    <mergeCell ref="B27:F27"/>
    <mergeCell ref="B28:F28"/>
    <mergeCell ref="B29:F29"/>
    <mergeCell ref="A18:G18"/>
    <mergeCell ref="A7:G7"/>
    <mergeCell ref="A8:G8"/>
    <mergeCell ref="A9:G9"/>
    <mergeCell ref="A10:G10"/>
    <mergeCell ref="A11:G11"/>
    <mergeCell ref="A12:G12"/>
    <mergeCell ref="A13:G13"/>
    <mergeCell ref="A14:G14"/>
    <mergeCell ref="A15:G15"/>
    <mergeCell ref="A16:G16"/>
    <mergeCell ref="A1:G1"/>
    <mergeCell ref="A2:G2"/>
    <mergeCell ref="A3:G3"/>
    <mergeCell ref="A4:G4"/>
    <mergeCell ref="A5:G5"/>
    <mergeCell ref="A17:G17"/>
    <mergeCell ref="A19:G19"/>
    <mergeCell ref="A20:G20"/>
    <mergeCell ref="A21:G21"/>
    <mergeCell ref="A22:G22"/>
    <mergeCell ref="A23:G23"/>
    <mergeCell ref="A24:G24"/>
    <mergeCell ref="A25:G25"/>
    <mergeCell ref="A34:G34"/>
    <mergeCell ref="A30:G30"/>
    <mergeCell ref="A31:G31"/>
    <mergeCell ref="A32:G32"/>
    <mergeCell ref="A33:G33"/>
  </mergeCells>
  <printOptions horizontalCentered="1"/>
  <pageMargins left="0.7" right="0.7" top="0.75" bottom="0.75" header="0.3" footer="0.3"/>
  <pageSetup orientation="portrait" r:id="rId1"/>
  <headerFooter scaleWithDoc="0">
    <oddFooter>&amp;L&amp;F {&amp;D &amp;T}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12744-2F1E-4D1D-8096-4D9684EC559C}">
  <sheetPr>
    <pageSetUpPr fitToPage="1"/>
  </sheetPr>
  <dimension ref="A1:B25"/>
  <sheetViews>
    <sheetView workbookViewId="0"/>
  </sheetViews>
  <sheetFormatPr defaultRowHeight="14.5" x14ac:dyDescent="0.35"/>
  <cols>
    <col min="1" max="1" width="15" style="8" customWidth="1"/>
    <col min="2" max="2" width="13.26953125" style="8" customWidth="1"/>
    <col min="3" max="16384" width="8.7265625" style="8"/>
  </cols>
  <sheetData>
    <row r="1" spans="1:2" x14ac:dyDescent="0.35">
      <c r="A1" s="8" t="s">
        <v>43</v>
      </c>
      <c r="B1" s="8" t="s">
        <v>44</v>
      </c>
    </row>
    <row r="2" spans="1:2" x14ac:dyDescent="0.35">
      <c r="A2" s="8" t="s">
        <v>50</v>
      </c>
      <c r="B2" s="21">
        <f>ROW(SortOrder[[#This Row],[Category Label]])-ROW(SortOrder[[#Headers],[Sort Position]])</f>
        <v>1</v>
      </c>
    </row>
    <row r="3" spans="1:2" x14ac:dyDescent="0.35">
      <c r="A3" s="8" t="s">
        <v>51</v>
      </c>
      <c r="B3" s="21">
        <f>ROW(SortOrder[[#This Row],[Category Label]])-ROW(SortOrder[[#Headers],[Sort Position]])</f>
        <v>2</v>
      </c>
    </row>
    <row r="4" spans="1:2" x14ac:dyDescent="0.35">
      <c r="A4" s="8" t="s">
        <v>52</v>
      </c>
      <c r="B4" s="21">
        <f>ROW(SortOrder[[#This Row],[Category Label]])-ROW(SortOrder[[#Headers],[Sort Position]])</f>
        <v>3</v>
      </c>
    </row>
    <row r="5" spans="1:2" x14ac:dyDescent="0.35">
      <c r="A5" s="8" t="s">
        <v>26</v>
      </c>
      <c r="B5" s="8">
        <f>ROW(SortOrder[[#This Row],[Category Label]])-ROW(SortOrder[[#Headers],[Sort Position]])</f>
        <v>4</v>
      </c>
    </row>
    <row r="6" spans="1:2" x14ac:dyDescent="0.35">
      <c r="A6" s="8" t="s">
        <v>27</v>
      </c>
      <c r="B6" s="8">
        <f>ROW(SortOrder[[#This Row],[Category Label]])-ROW(SortOrder[[#Headers],[Sort Position]])</f>
        <v>5</v>
      </c>
    </row>
    <row r="7" spans="1:2" x14ac:dyDescent="0.35">
      <c r="A7" s="8" t="s">
        <v>28</v>
      </c>
      <c r="B7" s="8">
        <f>ROW(SortOrder[[#This Row],[Category Label]])-ROW(SortOrder[[#Headers],[Sort Position]])</f>
        <v>6</v>
      </c>
    </row>
    <row r="8" spans="1:2" x14ac:dyDescent="0.35">
      <c r="A8" s="8" t="s">
        <v>29</v>
      </c>
      <c r="B8" s="8">
        <f>ROW(SortOrder[[#This Row],[Category Label]])-ROW(SortOrder[[#Headers],[Sort Position]])</f>
        <v>7</v>
      </c>
    </row>
    <row r="9" spans="1:2" x14ac:dyDescent="0.35">
      <c r="A9" s="8" t="s">
        <v>30</v>
      </c>
      <c r="B9" s="8">
        <f>ROW(SortOrder[[#This Row],[Category Label]])-ROW(SortOrder[[#Headers],[Sort Position]])</f>
        <v>8</v>
      </c>
    </row>
    <row r="10" spans="1:2" x14ac:dyDescent="0.35">
      <c r="A10" s="8" t="s">
        <v>31</v>
      </c>
      <c r="B10" s="8">
        <f>ROW(SortOrder[[#This Row],[Category Label]])-ROW(SortOrder[[#Headers],[Sort Position]])</f>
        <v>9</v>
      </c>
    </row>
    <row r="11" spans="1:2" x14ac:dyDescent="0.35">
      <c r="A11" s="8" t="s">
        <v>32</v>
      </c>
      <c r="B11" s="8">
        <f>ROW(SortOrder[[#This Row],[Category Label]])-ROW(SortOrder[[#Headers],[Sort Position]])</f>
        <v>10</v>
      </c>
    </row>
    <row r="12" spans="1:2" x14ac:dyDescent="0.35">
      <c r="A12" s="8" t="s">
        <v>33</v>
      </c>
      <c r="B12" s="8">
        <f>ROW(SortOrder[[#This Row],[Category Label]])-ROW(SortOrder[[#Headers],[Sort Position]])</f>
        <v>11</v>
      </c>
    </row>
    <row r="13" spans="1:2" x14ac:dyDescent="0.35">
      <c r="A13" s="8" t="s">
        <v>34</v>
      </c>
      <c r="B13" s="8">
        <f>ROW(SortOrder[[#This Row],[Category Label]])-ROW(SortOrder[[#Headers],[Sort Position]])</f>
        <v>12</v>
      </c>
    </row>
    <row r="14" spans="1:2" x14ac:dyDescent="0.35">
      <c r="A14" s="8" t="s">
        <v>15</v>
      </c>
      <c r="B14" s="8">
        <f>ROW(SortOrder[[#This Row],[Category Label]])-ROW(SortOrder[[#Headers],[Sort Position]])</f>
        <v>13</v>
      </c>
    </row>
    <row r="15" spans="1:2" x14ac:dyDescent="0.35">
      <c r="A15" s="8" t="s">
        <v>22</v>
      </c>
      <c r="B15" s="8">
        <f>ROW(SortOrder[[#This Row],[Category Label]])-ROW(SortOrder[[#Headers],[Sort Position]])</f>
        <v>14</v>
      </c>
    </row>
    <row r="16" spans="1:2" x14ac:dyDescent="0.35">
      <c r="A16" s="8" t="s">
        <v>23</v>
      </c>
      <c r="B16" s="8">
        <f>ROW(SortOrder[[#This Row],[Category Label]])-ROW(SortOrder[[#Headers],[Sort Position]])</f>
        <v>15</v>
      </c>
    </row>
    <row r="17" spans="1:2" x14ac:dyDescent="0.35">
      <c r="A17" s="8" t="s">
        <v>24</v>
      </c>
      <c r="B17" s="8">
        <f>ROW(SortOrder[[#This Row],[Category Label]])-ROW(SortOrder[[#Headers],[Sort Position]])</f>
        <v>16</v>
      </c>
    </row>
    <row r="18" spans="1:2" x14ac:dyDescent="0.35">
      <c r="A18" s="8" t="s">
        <v>35</v>
      </c>
      <c r="B18" s="8">
        <f>ROW(SortOrder[[#This Row],[Category Label]])-ROW(SortOrder[[#Headers],[Sort Position]])</f>
        <v>17</v>
      </c>
    </row>
    <row r="19" spans="1:2" x14ac:dyDescent="0.35">
      <c r="A19" s="8" t="s">
        <v>36</v>
      </c>
      <c r="B19" s="8">
        <f>ROW(SortOrder[[#This Row],[Category Label]])-ROW(SortOrder[[#Headers],[Sort Position]])</f>
        <v>18</v>
      </c>
    </row>
    <row r="20" spans="1:2" x14ac:dyDescent="0.35">
      <c r="A20" s="8" t="s">
        <v>37</v>
      </c>
      <c r="B20" s="8">
        <f>ROW(SortOrder[[#This Row],[Category Label]])-ROW(SortOrder[[#Headers],[Sort Position]])</f>
        <v>19</v>
      </c>
    </row>
    <row r="21" spans="1:2" x14ac:dyDescent="0.35">
      <c r="A21" s="8" t="s">
        <v>38</v>
      </c>
      <c r="B21" s="8">
        <f>ROW(SortOrder[[#This Row],[Category Label]])-ROW(SortOrder[[#Headers],[Sort Position]])</f>
        <v>20</v>
      </c>
    </row>
    <row r="22" spans="1:2" x14ac:dyDescent="0.35">
      <c r="A22" s="8" t="s">
        <v>39</v>
      </c>
      <c r="B22" s="8">
        <f>ROW(SortOrder[[#This Row],[Category Label]])-ROW(SortOrder[[#Headers],[Sort Position]])</f>
        <v>21</v>
      </c>
    </row>
    <row r="23" spans="1:2" x14ac:dyDescent="0.35">
      <c r="A23" s="8" t="s">
        <v>40</v>
      </c>
      <c r="B23" s="8">
        <f>ROW(SortOrder[[#This Row],[Category Label]])-ROW(SortOrder[[#Headers],[Sort Position]])</f>
        <v>22</v>
      </c>
    </row>
    <row r="24" spans="1:2" x14ac:dyDescent="0.35">
      <c r="A24" s="8" t="s">
        <v>41</v>
      </c>
      <c r="B24" s="8">
        <f>ROW(SortOrder[[#This Row],[Category Label]])-ROW(SortOrder[[#Headers],[Sort Position]])</f>
        <v>23</v>
      </c>
    </row>
    <row r="25" spans="1:2" x14ac:dyDescent="0.35">
      <c r="A25" s="8" t="s">
        <v>42</v>
      </c>
      <c r="B25" s="8">
        <f>ROW(SortOrder[[#This Row],[Category Label]])-ROW(SortOrder[[#Headers],[Sort Position]])</f>
        <v>24</v>
      </c>
    </row>
  </sheetData>
  <printOptions horizontalCentered="1"/>
  <pageMargins left="0.25" right="0.25" top="0.75" bottom="0.75" header="0.3" footer="0.3"/>
  <pageSetup fitToHeight="100" orientation="portrait" r:id="rId1"/>
  <headerFooter scaleWithDoc="0">
    <oddHeader>&amp;R&amp;A</oddHeader>
    <oddFooter>&amp;L&amp;F {&amp;D &amp;T}&amp;R&amp;P/&amp;N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40A83-A72B-4485-9406-434BAC1C3648}">
  <sheetPr>
    <tabColor theme="1"/>
    <pageSetUpPr fitToPage="1"/>
  </sheetPr>
  <dimension ref="A1:D21"/>
  <sheetViews>
    <sheetView workbookViewId="0"/>
  </sheetViews>
  <sheetFormatPr defaultColWidth="9.26953125" defaultRowHeight="14.75" customHeight="1" x14ac:dyDescent="0.35"/>
  <cols>
    <col min="1" max="1" width="1.6328125" style="4" customWidth="1"/>
    <col min="2" max="2" width="3.54296875" style="17" customWidth="1"/>
    <col min="3" max="3" width="108.6328125" style="4" customWidth="1"/>
    <col min="4" max="4" width="1.6328125" style="4" customWidth="1"/>
    <col min="5" max="16384" width="9.26953125" style="4"/>
  </cols>
  <sheetData>
    <row r="1" spans="1:4" s="3" customFormat="1" ht="14.5" x14ac:dyDescent="0.35">
      <c r="A1" s="7" t="s">
        <v>120</v>
      </c>
      <c r="B1" s="9"/>
      <c r="C1" s="7"/>
      <c r="D1" s="7"/>
    </row>
    <row r="2" spans="1:4" s="3" customFormat="1" ht="14.5" x14ac:dyDescent="0.35">
      <c r="A2" s="5" t="s">
        <v>5</v>
      </c>
      <c r="B2" s="10"/>
      <c r="C2" s="5"/>
      <c r="D2" s="5"/>
    </row>
    <row r="3" spans="1:4" s="3" customFormat="1" ht="14.5" x14ac:dyDescent="0.35">
      <c r="A3" s="5" t="s">
        <v>2</v>
      </c>
      <c r="B3" s="10"/>
      <c r="C3" s="5"/>
      <c r="D3" s="5"/>
    </row>
    <row r="4" spans="1:4" s="11" customFormat="1" ht="14.5" x14ac:dyDescent="0.35">
      <c r="B4" s="12"/>
    </row>
    <row r="5" spans="1:4" s="6" customFormat="1" ht="14.5" x14ac:dyDescent="0.35">
      <c r="A5" s="13" t="s">
        <v>6</v>
      </c>
      <c r="B5" s="14"/>
    </row>
    <row r="6" spans="1:4" s="11" customFormat="1" ht="29" x14ac:dyDescent="0.35">
      <c r="B6" s="12" t="s">
        <v>3</v>
      </c>
      <c r="C6" s="15" t="s">
        <v>64</v>
      </c>
    </row>
    <row r="7" spans="1:4" s="11" customFormat="1" ht="14.5" x14ac:dyDescent="0.35">
      <c r="B7" s="12" t="s">
        <v>3</v>
      </c>
      <c r="C7" s="15" t="s">
        <v>119</v>
      </c>
    </row>
    <row r="8" spans="1:4" s="11" customFormat="1" ht="14.5" x14ac:dyDescent="0.35">
      <c r="B8" s="12" t="s">
        <v>3</v>
      </c>
      <c r="C8" s="15"/>
    </row>
    <row r="9" spans="1:4" s="11" customFormat="1" ht="14.5" x14ac:dyDescent="0.35">
      <c r="B9" s="12" t="s">
        <v>3</v>
      </c>
      <c r="C9" s="15"/>
    </row>
    <row r="11" spans="1:4" s="6" customFormat="1" ht="14.5" x14ac:dyDescent="0.35">
      <c r="A11" s="13" t="s">
        <v>7</v>
      </c>
      <c r="B11" s="14"/>
    </row>
    <row r="12" spans="1:4" ht="14.75" customHeight="1" x14ac:dyDescent="0.35">
      <c r="B12" s="16">
        <f t="shared" ref="B12:B21" si="0">ROW(A12)-ROW($A$11)</f>
        <v>1</v>
      </c>
    </row>
    <row r="13" spans="1:4" ht="14.5" x14ac:dyDescent="0.35">
      <c r="B13" s="16">
        <f t="shared" si="0"/>
        <v>2</v>
      </c>
    </row>
    <row r="14" spans="1:4" ht="14.5" x14ac:dyDescent="0.35">
      <c r="B14" s="16">
        <f t="shared" si="0"/>
        <v>3</v>
      </c>
    </row>
    <row r="15" spans="1:4" ht="14.5" x14ac:dyDescent="0.35">
      <c r="B15" s="16">
        <f t="shared" si="0"/>
        <v>4</v>
      </c>
    </row>
    <row r="16" spans="1:4" ht="14.5" x14ac:dyDescent="0.35">
      <c r="B16" s="16">
        <f t="shared" si="0"/>
        <v>5</v>
      </c>
    </row>
    <row r="17" spans="2:2" ht="14.5" x14ac:dyDescent="0.35">
      <c r="B17" s="16">
        <f t="shared" si="0"/>
        <v>6</v>
      </c>
    </row>
    <row r="18" spans="2:2" ht="14.5" x14ac:dyDescent="0.35">
      <c r="B18" s="16">
        <f t="shared" si="0"/>
        <v>7</v>
      </c>
    </row>
    <row r="19" spans="2:2" ht="14.5" x14ac:dyDescent="0.35">
      <c r="B19" s="16">
        <f t="shared" si="0"/>
        <v>8</v>
      </c>
    </row>
    <row r="20" spans="2:2" ht="14.75" customHeight="1" x14ac:dyDescent="0.35">
      <c r="B20" s="16">
        <f t="shared" si="0"/>
        <v>9</v>
      </c>
    </row>
    <row r="21" spans="2:2" ht="14.75" customHeight="1" x14ac:dyDescent="0.35">
      <c r="B21" s="16">
        <f t="shared" si="0"/>
        <v>10</v>
      </c>
    </row>
  </sheetData>
  <printOptions horizontalCentered="1"/>
  <pageMargins left="0.7" right="0.7" top="0.75" bottom="0.75" header="0.3" footer="0.3"/>
  <pageSetup scale="78" orientation="portrait" r:id="rId1"/>
  <headerFooter scaleWithDoc="0">
    <oddHeader>&amp;R&amp;A</oddHeader>
    <oddFooter>&amp;L&amp;F {&amp;D &amp;T}&amp;R&amp;P/&amp;N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436EE-DB2F-48C4-B6F3-21A8663037BC}">
  <sheetPr>
    <pageSetUpPr fitToPage="1"/>
  </sheetPr>
  <dimension ref="A1:N1212"/>
  <sheetViews>
    <sheetView tabSelected="1" workbookViewId="0">
      <pane ySplit="1" topLeftCell="A1158" activePane="bottomLeft" state="frozen"/>
      <selection pane="bottomLeft" activeCell="A1212" sqref="A1212"/>
    </sheetView>
  </sheetViews>
  <sheetFormatPr defaultRowHeight="14.5" x14ac:dyDescent="0.35"/>
  <cols>
    <col min="1" max="1" width="11.453125" style="8" bestFit="1" customWidth="1"/>
    <col min="2" max="2" width="10.453125" style="18" bestFit="1" customWidth="1"/>
    <col min="3" max="3" width="28.26953125" style="8" bestFit="1" customWidth="1"/>
    <col min="4" max="4" width="22.6328125" style="8" bestFit="1" customWidth="1"/>
    <col min="5" max="5" width="12.36328125" style="8" bestFit="1" customWidth="1"/>
    <col min="6" max="6" width="9.26953125" style="8" bestFit="1" customWidth="1"/>
    <col min="7" max="7" width="22.36328125" style="8" bestFit="1" customWidth="1"/>
    <col min="8" max="8" width="17.36328125" style="19" bestFit="1" customWidth="1"/>
    <col min="9" max="9" width="27.90625" style="19" bestFit="1" customWidth="1"/>
    <col min="10" max="10" width="20.36328125" style="19" bestFit="1" customWidth="1"/>
    <col min="11" max="11" width="18.54296875" style="19" bestFit="1" customWidth="1"/>
    <col min="12" max="12" width="18.54296875" style="8" bestFit="1" customWidth="1"/>
    <col min="13" max="13" width="22.81640625" style="8" bestFit="1" customWidth="1"/>
    <col min="14" max="14" width="19" style="8" bestFit="1" customWidth="1"/>
    <col min="15" max="16384" width="8.7265625" style="8"/>
  </cols>
  <sheetData>
    <row r="1" spans="1:14" x14ac:dyDescent="0.35">
      <c r="A1" s="8" t="s">
        <v>48</v>
      </c>
      <c r="B1" s="18" t="s">
        <v>11</v>
      </c>
      <c r="C1" s="8" t="s">
        <v>58</v>
      </c>
      <c r="D1" s="8" t="s">
        <v>49</v>
      </c>
      <c r="E1" s="8" t="s">
        <v>46</v>
      </c>
      <c r="F1" s="8" t="s">
        <v>12</v>
      </c>
      <c r="G1" s="8" t="s">
        <v>47</v>
      </c>
      <c r="H1" s="19" t="s">
        <v>54</v>
      </c>
      <c r="I1" s="19" t="s">
        <v>55</v>
      </c>
      <c r="J1" s="19" t="s">
        <v>56</v>
      </c>
      <c r="K1" s="19" t="s">
        <v>57</v>
      </c>
      <c r="L1" s="8" t="s">
        <v>53</v>
      </c>
      <c r="M1" s="8" t="s">
        <v>63</v>
      </c>
      <c r="N1" s="8" t="s">
        <v>25</v>
      </c>
    </row>
    <row r="2" spans="1:14" x14ac:dyDescent="0.35">
      <c r="A2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2" s="18">
        <v>43895</v>
      </c>
      <c r="C2" s="8" t="s">
        <v>13</v>
      </c>
      <c r="D2" s="8" t="s">
        <v>14</v>
      </c>
      <c r="E2" s="8" t="s">
        <v>15</v>
      </c>
      <c r="H2" s="19">
        <v>0</v>
      </c>
      <c r="K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" s="8" t="b">
        <f>IF(IFERROR(FIND("Positive",ReportedData[[#This Row],[COVIDStatus]],1),FALSE),TRUE,FALSE)</f>
        <v>1</v>
      </c>
      <c r="N2" s="8" t="s">
        <v>16</v>
      </c>
    </row>
    <row r="3" spans="1:14" x14ac:dyDescent="0.35">
      <c r="A3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3" s="18">
        <v>43895</v>
      </c>
      <c r="C3" s="8" t="s">
        <v>13</v>
      </c>
      <c r="D3" s="8" t="s">
        <v>17</v>
      </c>
      <c r="E3" s="8" t="s">
        <v>15</v>
      </c>
      <c r="H3" s="19">
        <v>0</v>
      </c>
      <c r="K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" s="8" t="b">
        <f>IF(IFERROR(FIND("Positive",ReportedData[[#This Row],[COVIDStatus]],1),FALSE),TRUE,FALSE)</f>
        <v>1</v>
      </c>
      <c r="N3" s="8" t="s">
        <v>16</v>
      </c>
    </row>
    <row r="4" spans="1:14" x14ac:dyDescent="0.35">
      <c r="A4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4" s="18">
        <v>43895</v>
      </c>
      <c r="C4" s="8" t="s">
        <v>13</v>
      </c>
      <c r="D4" s="8" t="s">
        <v>18</v>
      </c>
      <c r="E4" s="8" t="s">
        <v>15</v>
      </c>
      <c r="H4" s="19">
        <v>11</v>
      </c>
      <c r="K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" s="8" t="b">
        <f>IF(IFERROR(FIND("Positive",ReportedData[[#This Row],[COVIDStatus]],1),FALSE),TRUE,FALSE)</f>
        <v>0</v>
      </c>
      <c r="N4" s="8" t="s">
        <v>16</v>
      </c>
    </row>
    <row r="5" spans="1:14" x14ac:dyDescent="0.35">
      <c r="A5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5" s="18">
        <v>43895</v>
      </c>
      <c r="C5" s="8" t="s">
        <v>13</v>
      </c>
      <c r="D5" s="8" t="s">
        <v>19</v>
      </c>
      <c r="E5" s="8" t="s">
        <v>15</v>
      </c>
      <c r="H5" s="19">
        <v>34</v>
      </c>
      <c r="K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" s="8" t="b">
        <f>IF(IFERROR(FIND("Positive",ReportedData[[#This Row],[COVIDStatus]],1),FALSE),TRUE,FALSE)</f>
        <v>0</v>
      </c>
      <c r="N5" s="8" t="s">
        <v>16</v>
      </c>
    </row>
    <row r="6" spans="1:14" x14ac:dyDescent="0.35">
      <c r="A6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6" s="18">
        <v>43895</v>
      </c>
      <c r="C6" s="8" t="s">
        <v>20</v>
      </c>
      <c r="D6" s="8" t="s">
        <v>14</v>
      </c>
      <c r="E6" s="8" t="s">
        <v>15</v>
      </c>
      <c r="H6" s="19">
        <v>2</v>
      </c>
      <c r="K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" s="8" t="b">
        <f>IF(IFERROR(FIND("Positive",ReportedData[[#This Row],[COVIDStatus]],1),FALSE),TRUE,FALSE)</f>
        <v>1</v>
      </c>
      <c r="N6" s="8" t="s">
        <v>16</v>
      </c>
    </row>
    <row r="7" spans="1:14" x14ac:dyDescent="0.35">
      <c r="A7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7" s="18">
        <v>43895</v>
      </c>
      <c r="C7" s="8" t="s">
        <v>20</v>
      </c>
      <c r="D7" s="8" t="s">
        <v>17</v>
      </c>
      <c r="E7" s="8" t="s">
        <v>15</v>
      </c>
      <c r="H7" s="19">
        <v>0</v>
      </c>
      <c r="K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" s="8" t="b">
        <f>IF(IFERROR(FIND("Positive",ReportedData[[#This Row],[COVIDStatus]],1),FALSE),TRUE,FALSE)</f>
        <v>1</v>
      </c>
      <c r="N7" s="8" t="s">
        <v>16</v>
      </c>
    </row>
    <row r="8" spans="1:14" x14ac:dyDescent="0.35">
      <c r="A8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8" s="18">
        <v>43895</v>
      </c>
      <c r="C8" s="8" t="s">
        <v>20</v>
      </c>
      <c r="D8" s="8" t="s">
        <v>18</v>
      </c>
      <c r="E8" s="8" t="s">
        <v>15</v>
      </c>
      <c r="H8" s="19">
        <v>0</v>
      </c>
      <c r="K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" s="8" t="b">
        <f>IF(IFERROR(FIND("Positive",ReportedData[[#This Row],[COVIDStatus]],1),FALSE),TRUE,FALSE)</f>
        <v>0</v>
      </c>
      <c r="N8" s="8" t="s">
        <v>16</v>
      </c>
    </row>
    <row r="9" spans="1:14" x14ac:dyDescent="0.35">
      <c r="A9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9" s="18">
        <v>43895</v>
      </c>
      <c r="C9" s="8" t="s">
        <v>20</v>
      </c>
      <c r="D9" s="8" t="s">
        <v>19</v>
      </c>
      <c r="E9" s="8" t="s">
        <v>15</v>
      </c>
      <c r="H9" s="19">
        <v>11</v>
      </c>
      <c r="K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9" s="8" t="b">
        <f>IF(IFERROR(FIND("Positive",ReportedData[[#This Row],[COVIDStatus]],1),FALSE),TRUE,FALSE)</f>
        <v>0</v>
      </c>
      <c r="N9" s="8" t="s">
        <v>16</v>
      </c>
    </row>
    <row r="10" spans="1:14" x14ac:dyDescent="0.35">
      <c r="A10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0" s="18">
        <v>43895</v>
      </c>
      <c r="C10" s="8" t="s">
        <v>21</v>
      </c>
      <c r="D10" s="8" t="s">
        <v>14</v>
      </c>
      <c r="E10" s="8" t="s">
        <v>15</v>
      </c>
      <c r="H10" s="19">
        <v>0</v>
      </c>
      <c r="K1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0" s="8" t="b">
        <f>IF(IFERROR(FIND("Positive",ReportedData[[#This Row],[COVIDStatus]],1),FALSE),TRUE,FALSE)</f>
        <v>1</v>
      </c>
      <c r="N10" s="8" t="s">
        <v>16</v>
      </c>
    </row>
    <row r="11" spans="1:14" x14ac:dyDescent="0.35">
      <c r="A11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1" s="18">
        <v>43895</v>
      </c>
      <c r="C11" s="8" t="s">
        <v>21</v>
      </c>
      <c r="D11" s="8" t="s">
        <v>17</v>
      </c>
      <c r="E11" s="8" t="s">
        <v>15</v>
      </c>
      <c r="H11" s="19">
        <v>0</v>
      </c>
      <c r="K1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1" s="8" t="b">
        <f>IF(IFERROR(FIND("Positive",ReportedData[[#This Row],[COVIDStatus]],1),FALSE),TRUE,FALSE)</f>
        <v>1</v>
      </c>
      <c r="N11" s="8" t="s">
        <v>16</v>
      </c>
    </row>
    <row r="12" spans="1:14" x14ac:dyDescent="0.35">
      <c r="A12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2" s="18">
        <v>43895</v>
      </c>
      <c r="C12" s="8" t="s">
        <v>21</v>
      </c>
      <c r="D12" s="8" t="s">
        <v>18</v>
      </c>
      <c r="E12" s="8" t="s">
        <v>15</v>
      </c>
      <c r="H12" s="19">
        <v>2</v>
      </c>
      <c r="K1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2" s="8" t="b">
        <f>IF(IFERROR(FIND("Positive",ReportedData[[#This Row],[COVIDStatus]],1),FALSE),TRUE,FALSE)</f>
        <v>0</v>
      </c>
      <c r="N12" s="8" t="s">
        <v>16</v>
      </c>
    </row>
    <row r="13" spans="1:14" x14ac:dyDescent="0.35">
      <c r="A13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3" s="18">
        <v>43895</v>
      </c>
      <c r="C13" s="8" t="s">
        <v>21</v>
      </c>
      <c r="D13" s="8" t="s">
        <v>19</v>
      </c>
      <c r="E13" s="8" t="s">
        <v>15</v>
      </c>
      <c r="H13" s="19">
        <v>4</v>
      </c>
      <c r="K1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3" s="8" t="b">
        <f>IF(IFERROR(FIND("Positive",ReportedData[[#This Row],[COVIDStatus]],1),FALSE),TRUE,FALSE)</f>
        <v>0</v>
      </c>
      <c r="N13" s="8" t="s">
        <v>16</v>
      </c>
    </row>
    <row r="14" spans="1:14" x14ac:dyDescent="0.35">
      <c r="A14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4" s="18">
        <v>43896</v>
      </c>
      <c r="C14" s="8" t="s">
        <v>13</v>
      </c>
      <c r="D14" s="8" t="s">
        <v>14</v>
      </c>
      <c r="E14" s="8" t="s">
        <v>15</v>
      </c>
      <c r="H14" s="19">
        <v>0</v>
      </c>
      <c r="K1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4" s="8" t="b">
        <f>IF(IFERROR(FIND("Positive",ReportedData[[#This Row],[COVIDStatus]],1),FALSE),TRUE,FALSE)</f>
        <v>1</v>
      </c>
      <c r="N14" s="8" t="s">
        <v>16</v>
      </c>
    </row>
    <row r="15" spans="1:14" x14ac:dyDescent="0.35">
      <c r="A15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5" s="18">
        <v>43896</v>
      </c>
      <c r="C15" s="8" t="s">
        <v>13</v>
      </c>
      <c r="D15" s="8" t="s">
        <v>17</v>
      </c>
      <c r="E15" s="8" t="s">
        <v>15</v>
      </c>
      <c r="H15" s="19">
        <v>0</v>
      </c>
      <c r="K1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5" s="8" t="b">
        <f>IF(IFERROR(FIND("Positive",ReportedData[[#This Row],[COVIDStatus]],1),FALSE),TRUE,FALSE)</f>
        <v>1</v>
      </c>
      <c r="N15" s="8" t="s">
        <v>16</v>
      </c>
    </row>
    <row r="16" spans="1:14" x14ac:dyDescent="0.35">
      <c r="A16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6" s="18">
        <v>43896</v>
      </c>
      <c r="C16" s="8" t="s">
        <v>13</v>
      </c>
      <c r="D16" s="8" t="s">
        <v>18</v>
      </c>
      <c r="E16" s="8" t="s">
        <v>15</v>
      </c>
      <c r="H16" s="19">
        <v>11</v>
      </c>
      <c r="K1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6" s="8" t="b">
        <f>IF(IFERROR(FIND("Positive",ReportedData[[#This Row],[COVIDStatus]],1),FALSE),TRUE,FALSE)</f>
        <v>0</v>
      </c>
      <c r="N16" s="8" t="s">
        <v>16</v>
      </c>
    </row>
    <row r="17" spans="1:14" x14ac:dyDescent="0.35">
      <c r="A17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7" s="18">
        <v>43896</v>
      </c>
      <c r="C17" s="8" t="s">
        <v>13</v>
      </c>
      <c r="D17" s="8" t="s">
        <v>19</v>
      </c>
      <c r="E17" s="8" t="s">
        <v>15</v>
      </c>
      <c r="H17" s="19">
        <v>34</v>
      </c>
      <c r="K1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7" s="8" t="b">
        <f>IF(IFERROR(FIND("Positive",ReportedData[[#This Row],[COVIDStatus]],1),FALSE),TRUE,FALSE)</f>
        <v>0</v>
      </c>
      <c r="N17" s="8" t="s">
        <v>16</v>
      </c>
    </row>
    <row r="18" spans="1:14" x14ac:dyDescent="0.35">
      <c r="A18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8" s="18">
        <v>43896</v>
      </c>
      <c r="C18" s="8" t="s">
        <v>20</v>
      </c>
      <c r="D18" s="8" t="s">
        <v>14</v>
      </c>
      <c r="E18" s="8" t="s">
        <v>15</v>
      </c>
      <c r="H18" s="19">
        <v>2</v>
      </c>
      <c r="K1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8" s="8" t="b">
        <f>IF(IFERROR(FIND("Positive",ReportedData[[#This Row],[COVIDStatus]],1),FALSE),TRUE,FALSE)</f>
        <v>1</v>
      </c>
      <c r="N18" s="8" t="s">
        <v>16</v>
      </c>
    </row>
    <row r="19" spans="1:14" x14ac:dyDescent="0.35">
      <c r="A19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9" s="18">
        <v>43896</v>
      </c>
      <c r="C19" s="8" t="s">
        <v>20</v>
      </c>
      <c r="D19" s="8" t="s">
        <v>17</v>
      </c>
      <c r="E19" s="8" t="s">
        <v>15</v>
      </c>
      <c r="H19" s="19">
        <v>0</v>
      </c>
      <c r="K1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9" s="8" t="b">
        <f>IF(IFERROR(FIND("Positive",ReportedData[[#This Row],[COVIDStatus]],1),FALSE),TRUE,FALSE)</f>
        <v>1</v>
      </c>
      <c r="N19" s="8" t="s">
        <v>16</v>
      </c>
    </row>
    <row r="20" spans="1:14" x14ac:dyDescent="0.35">
      <c r="A20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20" s="18">
        <v>43896</v>
      </c>
      <c r="C20" s="8" t="s">
        <v>20</v>
      </c>
      <c r="D20" s="8" t="s">
        <v>18</v>
      </c>
      <c r="E20" s="8" t="s">
        <v>15</v>
      </c>
      <c r="H20" s="19">
        <v>0</v>
      </c>
      <c r="K2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0" s="8" t="b">
        <f>IF(IFERROR(FIND("Positive",ReportedData[[#This Row],[COVIDStatus]],1),FALSE),TRUE,FALSE)</f>
        <v>0</v>
      </c>
      <c r="N20" s="8" t="s">
        <v>16</v>
      </c>
    </row>
    <row r="21" spans="1:14" x14ac:dyDescent="0.35">
      <c r="A21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21" s="18">
        <v>43896</v>
      </c>
      <c r="C21" s="8" t="s">
        <v>20</v>
      </c>
      <c r="D21" s="8" t="s">
        <v>19</v>
      </c>
      <c r="E21" s="8" t="s">
        <v>15</v>
      </c>
      <c r="H21" s="19">
        <v>11</v>
      </c>
      <c r="K2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1" s="8" t="b">
        <f>IF(IFERROR(FIND("Positive",ReportedData[[#This Row],[COVIDStatus]],1),FALSE),TRUE,FALSE)</f>
        <v>0</v>
      </c>
      <c r="N21" s="8" t="s">
        <v>16</v>
      </c>
    </row>
    <row r="22" spans="1:14" x14ac:dyDescent="0.35">
      <c r="A22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22" s="18">
        <v>43896</v>
      </c>
      <c r="C22" s="8" t="s">
        <v>21</v>
      </c>
      <c r="D22" s="8" t="s">
        <v>14</v>
      </c>
      <c r="E22" s="8" t="s">
        <v>15</v>
      </c>
      <c r="H22" s="19">
        <v>0</v>
      </c>
      <c r="K2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2" s="8" t="b">
        <f>IF(IFERROR(FIND("Positive",ReportedData[[#This Row],[COVIDStatus]],1),FALSE),TRUE,FALSE)</f>
        <v>1</v>
      </c>
      <c r="N22" s="8" t="s">
        <v>16</v>
      </c>
    </row>
    <row r="23" spans="1:14" x14ac:dyDescent="0.35">
      <c r="A23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23" s="18">
        <v>43896</v>
      </c>
      <c r="C23" s="8" t="s">
        <v>21</v>
      </c>
      <c r="D23" s="8" t="s">
        <v>17</v>
      </c>
      <c r="E23" s="8" t="s">
        <v>15</v>
      </c>
      <c r="H23" s="19">
        <v>0</v>
      </c>
      <c r="K2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3" s="8" t="b">
        <f>IF(IFERROR(FIND("Positive",ReportedData[[#This Row],[COVIDStatus]],1),FALSE),TRUE,FALSE)</f>
        <v>1</v>
      </c>
      <c r="N23" s="8" t="s">
        <v>16</v>
      </c>
    </row>
    <row r="24" spans="1:14" x14ac:dyDescent="0.35">
      <c r="A24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24" s="18">
        <v>43896</v>
      </c>
      <c r="C24" s="8" t="s">
        <v>21</v>
      </c>
      <c r="D24" s="8" t="s">
        <v>18</v>
      </c>
      <c r="E24" s="8" t="s">
        <v>15</v>
      </c>
      <c r="H24" s="19">
        <v>2</v>
      </c>
      <c r="K2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4" s="8" t="b">
        <f>IF(IFERROR(FIND("Positive",ReportedData[[#This Row],[COVIDStatus]],1),FALSE),TRUE,FALSE)</f>
        <v>0</v>
      </c>
      <c r="N24" s="8" t="s">
        <v>16</v>
      </c>
    </row>
    <row r="25" spans="1:14" x14ac:dyDescent="0.35">
      <c r="A25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25" s="18">
        <v>43896</v>
      </c>
      <c r="C25" s="8" t="s">
        <v>21</v>
      </c>
      <c r="D25" s="8" t="s">
        <v>19</v>
      </c>
      <c r="E25" s="8" t="s">
        <v>15</v>
      </c>
      <c r="H25" s="19">
        <v>4</v>
      </c>
      <c r="K2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5" s="8" t="b">
        <f>IF(IFERROR(FIND("Positive",ReportedData[[#This Row],[COVIDStatus]],1),FALSE),TRUE,FALSE)</f>
        <v>0</v>
      </c>
      <c r="N25" s="8" t="s">
        <v>16</v>
      </c>
    </row>
    <row r="26" spans="1:14" x14ac:dyDescent="0.35">
      <c r="A26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26" s="18">
        <v>43897</v>
      </c>
      <c r="C26" s="8" t="s">
        <v>13</v>
      </c>
      <c r="D26" s="8" t="s">
        <v>14</v>
      </c>
      <c r="E26" s="8" t="s">
        <v>15</v>
      </c>
      <c r="H26" s="19">
        <v>0</v>
      </c>
      <c r="K2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6" s="8" t="b">
        <f>IF(IFERROR(FIND("Positive",ReportedData[[#This Row],[COVIDStatus]],1),FALSE),TRUE,FALSE)</f>
        <v>1</v>
      </c>
      <c r="N26" s="8" t="s">
        <v>16</v>
      </c>
    </row>
    <row r="27" spans="1:14" x14ac:dyDescent="0.35">
      <c r="A27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27" s="18">
        <v>43897</v>
      </c>
      <c r="C27" s="8" t="s">
        <v>13</v>
      </c>
      <c r="D27" s="8" t="s">
        <v>17</v>
      </c>
      <c r="E27" s="8" t="s">
        <v>15</v>
      </c>
      <c r="H27" s="19">
        <v>0</v>
      </c>
      <c r="K2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7" s="8" t="b">
        <f>IF(IFERROR(FIND("Positive",ReportedData[[#This Row],[COVIDStatus]],1),FALSE),TRUE,FALSE)</f>
        <v>1</v>
      </c>
      <c r="N27" s="8" t="s">
        <v>16</v>
      </c>
    </row>
    <row r="28" spans="1:14" x14ac:dyDescent="0.35">
      <c r="A28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28" s="18">
        <v>43897</v>
      </c>
      <c r="C28" s="8" t="s">
        <v>13</v>
      </c>
      <c r="D28" s="8" t="s">
        <v>18</v>
      </c>
      <c r="E28" s="8" t="s">
        <v>15</v>
      </c>
      <c r="H28" s="19">
        <v>11</v>
      </c>
      <c r="K2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8" s="8" t="b">
        <f>IF(IFERROR(FIND("Positive",ReportedData[[#This Row],[COVIDStatus]],1),FALSE),TRUE,FALSE)</f>
        <v>0</v>
      </c>
      <c r="N28" s="8" t="s">
        <v>16</v>
      </c>
    </row>
    <row r="29" spans="1:14" x14ac:dyDescent="0.35">
      <c r="A29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29" s="18">
        <v>43897</v>
      </c>
      <c r="C29" s="8" t="s">
        <v>13</v>
      </c>
      <c r="D29" s="8" t="s">
        <v>19</v>
      </c>
      <c r="E29" s="8" t="s">
        <v>15</v>
      </c>
      <c r="H29" s="19">
        <v>34</v>
      </c>
      <c r="K2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9" s="8" t="b">
        <f>IF(IFERROR(FIND("Positive",ReportedData[[#This Row],[COVIDStatus]],1),FALSE),TRUE,FALSE)</f>
        <v>0</v>
      </c>
      <c r="N29" s="8" t="s">
        <v>16</v>
      </c>
    </row>
    <row r="30" spans="1:14" x14ac:dyDescent="0.35">
      <c r="A30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30" s="18">
        <v>43897</v>
      </c>
      <c r="C30" s="8" t="s">
        <v>20</v>
      </c>
      <c r="D30" s="8" t="s">
        <v>14</v>
      </c>
      <c r="E30" s="8" t="s">
        <v>15</v>
      </c>
      <c r="H30" s="19">
        <v>2</v>
      </c>
      <c r="K3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0" s="8" t="b">
        <f>IF(IFERROR(FIND("Positive",ReportedData[[#This Row],[COVIDStatus]],1),FALSE),TRUE,FALSE)</f>
        <v>1</v>
      </c>
      <c r="N30" s="8" t="s">
        <v>16</v>
      </c>
    </row>
    <row r="31" spans="1:14" x14ac:dyDescent="0.35">
      <c r="A31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31" s="18">
        <v>43897</v>
      </c>
      <c r="C31" s="8" t="s">
        <v>20</v>
      </c>
      <c r="D31" s="8" t="s">
        <v>17</v>
      </c>
      <c r="E31" s="8" t="s">
        <v>15</v>
      </c>
      <c r="H31" s="19">
        <v>0</v>
      </c>
      <c r="K3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1" s="8" t="b">
        <f>IF(IFERROR(FIND("Positive",ReportedData[[#This Row],[COVIDStatus]],1),FALSE),TRUE,FALSE)</f>
        <v>1</v>
      </c>
      <c r="N31" s="8" t="s">
        <v>16</v>
      </c>
    </row>
    <row r="32" spans="1:14" x14ac:dyDescent="0.35">
      <c r="A32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32" s="18">
        <v>43897</v>
      </c>
      <c r="C32" s="8" t="s">
        <v>20</v>
      </c>
      <c r="D32" s="8" t="s">
        <v>18</v>
      </c>
      <c r="E32" s="8" t="s">
        <v>15</v>
      </c>
      <c r="H32" s="19">
        <v>0</v>
      </c>
      <c r="K3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2" s="8" t="b">
        <f>IF(IFERROR(FIND("Positive",ReportedData[[#This Row],[COVIDStatus]],1),FALSE),TRUE,FALSE)</f>
        <v>0</v>
      </c>
      <c r="N32" s="8" t="s">
        <v>16</v>
      </c>
    </row>
    <row r="33" spans="1:14" x14ac:dyDescent="0.35">
      <c r="A33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33" s="18">
        <v>43897</v>
      </c>
      <c r="C33" s="8" t="s">
        <v>20</v>
      </c>
      <c r="D33" s="8" t="s">
        <v>19</v>
      </c>
      <c r="E33" s="8" t="s">
        <v>15</v>
      </c>
      <c r="H33" s="19">
        <v>11</v>
      </c>
      <c r="K3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3" s="8" t="b">
        <f>IF(IFERROR(FIND("Positive",ReportedData[[#This Row],[COVIDStatus]],1),FALSE),TRUE,FALSE)</f>
        <v>0</v>
      </c>
      <c r="N33" s="8" t="s">
        <v>16</v>
      </c>
    </row>
    <row r="34" spans="1:14" x14ac:dyDescent="0.35">
      <c r="A34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34" s="18">
        <v>43897</v>
      </c>
      <c r="C34" s="8" t="s">
        <v>21</v>
      </c>
      <c r="D34" s="8" t="s">
        <v>14</v>
      </c>
      <c r="E34" s="8" t="s">
        <v>15</v>
      </c>
      <c r="H34" s="19">
        <v>0</v>
      </c>
      <c r="K3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4" s="8" t="b">
        <f>IF(IFERROR(FIND("Positive",ReportedData[[#This Row],[COVIDStatus]],1),FALSE),TRUE,FALSE)</f>
        <v>1</v>
      </c>
      <c r="N34" s="8" t="s">
        <v>16</v>
      </c>
    </row>
    <row r="35" spans="1:14" x14ac:dyDescent="0.35">
      <c r="A35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35" s="18">
        <v>43897</v>
      </c>
      <c r="C35" s="8" t="s">
        <v>21</v>
      </c>
      <c r="D35" s="8" t="s">
        <v>17</v>
      </c>
      <c r="E35" s="8" t="s">
        <v>15</v>
      </c>
      <c r="H35" s="19">
        <v>0</v>
      </c>
      <c r="K3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5" s="8" t="b">
        <f>IF(IFERROR(FIND("Positive",ReportedData[[#This Row],[COVIDStatus]],1),FALSE),TRUE,FALSE)</f>
        <v>1</v>
      </c>
      <c r="N35" s="8" t="s">
        <v>16</v>
      </c>
    </row>
    <row r="36" spans="1:14" x14ac:dyDescent="0.35">
      <c r="A36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36" s="18">
        <v>43897</v>
      </c>
      <c r="C36" s="8" t="s">
        <v>21</v>
      </c>
      <c r="D36" s="8" t="s">
        <v>18</v>
      </c>
      <c r="E36" s="8" t="s">
        <v>15</v>
      </c>
      <c r="H36" s="19">
        <v>2</v>
      </c>
      <c r="K3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6" s="8" t="b">
        <f>IF(IFERROR(FIND("Positive",ReportedData[[#This Row],[COVIDStatus]],1),FALSE),TRUE,FALSE)</f>
        <v>0</v>
      </c>
      <c r="N36" s="8" t="s">
        <v>16</v>
      </c>
    </row>
    <row r="37" spans="1:14" x14ac:dyDescent="0.35">
      <c r="A37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37" s="18">
        <v>43897</v>
      </c>
      <c r="C37" s="8" t="s">
        <v>21</v>
      </c>
      <c r="D37" s="8" t="s">
        <v>19</v>
      </c>
      <c r="E37" s="8" t="s">
        <v>15</v>
      </c>
      <c r="H37" s="19">
        <v>4</v>
      </c>
      <c r="K3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7" s="8" t="b">
        <f>IF(IFERROR(FIND("Positive",ReportedData[[#This Row],[COVIDStatus]],1),FALSE),TRUE,FALSE)</f>
        <v>0</v>
      </c>
      <c r="N37" s="8" t="s">
        <v>16</v>
      </c>
    </row>
    <row r="38" spans="1:14" x14ac:dyDescent="0.35">
      <c r="A38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38" s="18">
        <v>43898</v>
      </c>
      <c r="C38" s="8" t="s">
        <v>13</v>
      </c>
      <c r="D38" s="8" t="s">
        <v>14</v>
      </c>
      <c r="E38" s="8" t="s">
        <v>15</v>
      </c>
      <c r="H38" s="19">
        <v>0</v>
      </c>
      <c r="K3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8" s="8" t="b">
        <f>IF(IFERROR(FIND("Positive",ReportedData[[#This Row],[COVIDStatus]],1),FALSE),TRUE,FALSE)</f>
        <v>1</v>
      </c>
      <c r="N38" s="8" t="s">
        <v>16</v>
      </c>
    </row>
    <row r="39" spans="1:14" x14ac:dyDescent="0.35">
      <c r="A39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39" s="18">
        <v>43898</v>
      </c>
      <c r="C39" s="8" t="s">
        <v>13</v>
      </c>
      <c r="D39" s="8" t="s">
        <v>17</v>
      </c>
      <c r="E39" s="8" t="s">
        <v>15</v>
      </c>
      <c r="H39" s="19">
        <v>0</v>
      </c>
      <c r="K3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9" s="8" t="b">
        <f>IF(IFERROR(FIND("Positive",ReportedData[[#This Row],[COVIDStatus]],1),FALSE),TRUE,FALSE)</f>
        <v>1</v>
      </c>
      <c r="N39" s="8" t="s">
        <v>16</v>
      </c>
    </row>
    <row r="40" spans="1:14" x14ac:dyDescent="0.35">
      <c r="A40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40" s="18">
        <v>43898</v>
      </c>
      <c r="C40" s="8" t="s">
        <v>13</v>
      </c>
      <c r="D40" s="8" t="s">
        <v>18</v>
      </c>
      <c r="E40" s="8" t="s">
        <v>15</v>
      </c>
      <c r="H40" s="19">
        <v>11</v>
      </c>
      <c r="K4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0" s="8" t="b">
        <f>IF(IFERROR(FIND("Positive",ReportedData[[#This Row],[COVIDStatus]],1),FALSE),TRUE,FALSE)</f>
        <v>0</v>
      </c>
      <c r="N40" s="8" t="s">
        <v>16</v>
      </c>
    </row>
    <row r="41" spans="1:14" x14ac:dyDescent="0.35">
      <c r="A41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41" s="18">
        <v>43898</v>
      </c>
      <c r="C41" s="8" t="s">
        <v>13</v>
      </c>
      <c r="D41" s="8" t="s">
        <v>19</v>
      </c>
      <c r="E41" s="8" t="s">
        <v>15</v>
      </c>
      <c r="H41" s="19">
        <v>34</v>
      </c>
      <c r="K4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1" s="8" t="b">
        <f>IF(IFERROR(FIND("Positive",ReportedData[[#This Row],[COVIDStatus]],1),FALSE),TRUE,FALSE)</f>
        <v>0</v>
      </c>
      <c r="N41" s="8" t="s">
        <v>16</v>
      </c>
    </row>
    <row r="42" spans="1:14" x14ac:dyDescent="0.35">
      <c r="A42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42" s="18">
        <v>43898</v>
      </c>
      <c r="C42" s="8" t="s">
        <v>20</v>
      </c>
      <c r="D42" s="8" t="s">
        <v>14</v>
      </c>
      <c r="E42" s="8" t="s">
        <v>15</v>
      </c>
      <c r="H42" s="19">
        <v>2</v>
      </c>
      <c r="K4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2" s="8" t="b">
        <f>IF(IFERROR(FIND("Positive",ReportedData[[#This Row],[COVIDStatus]],1),FALSE),TRUE,FALSE)</f>
        <v>1</v>
      </c>
      <c r="N42" s="8" t="s">
        <v>16</v>
      </c>
    </row>
    <row r="43" spans="1:14" x14ac:dyDescent="0.35">
      <c r="A43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43" s="18">
        <v>43898</v>
      </c>
      <c r="C43" s="8" t="s">
        <v>20</v>
      </c>
      <c r="D43" s="8" t="s">
        <v>17</v>
      </c>
      <c r="E43" s="8" t="s">
        <v>15</v>
      </c>
      <c r="H43" s="19">
        <v>0</v>
      </c>
      <c r="K4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3" s="8" t="b">
        <f>IF(IFERROR(FIND("Positive",ReportedData[[#This Row],[COVIDStatus]],1),FALSE),TRUE,FALSE)</f>
        <v>1</v>
      </c>
      <c r="N43" s="8" t="s">
        <v>16</v>
      </c>
    </row>
    <row r="44" spans="1:14" x14ac:dyDescent="0.35">
      <c r="A44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44" s="18">
        <v>43898</v>
      </c>
      <c r="C44" s="8" t="s">
        <v>20</v>
      </c>
      <c r="D44" s="8" t="s">
        <v>18</v>
      </c>
      <c r="E44" s="8" t="s">
        <v>15</v>
      </c>
      <c r="H44" s="19">
        <v>0</v>
      </c>
      <c r="K4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4" s="8" t="b">
        <f>IF(IFERROR(FIND("Positive",ReportedData[[#This Row],[COVIDStatus]],1),FALSE),TRUE,FALSE)</f>
        <v>0</v>
      </c>
      <c r="N44" s="8" t="s">
        <v>16</v>
      </c>
    </row>
    <row r="45" spans="1:14" x14ac:dyDescent="0.35">
      <c r="A45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45" s="18">
        <v>43898</v>
      </c>
      <c r="C45" s="8" t="s">
        <v>20</v>
      </c>
      <c r="D45" s="8" t="s">
        <v>19</v>
      </c>
      <c r="E45" s="8" t="s">
        <v>15</v>
      </c>
      <c r="H45" s="19">
        <v>11</v>
      </c>
      <c r="K4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5" s="8" t="b">
        <f>IF(IFERROR(FIND("Positive",ReportedData[[#This Row],[COVIDStatus]],1),FALSE),TRUE,FALSE)</f>
        <v>0</v>
      </c>
      <c r="N45" s="8" t="s">
        <v>16</v>
      </c>
    </row>
    <row r="46" spans="1:14" x14ac:dyDescent="0.35">
      <c r="A46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46" s="18">
        <v>43898</v>
      </c>
      <c r="C46" s="8" t="s">
        <v>21</v>
      </c>
      <c r="D46" s="8" t="s">
        <v>14</v>
      </c>
      <c r="E46" s="8" t="s">
        <v>15</v>
      </c>
      <c r="H46" s="19">
        <v>0</v>
      </c>
      <c r="K4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6" s="8" t="b">
        <f>IF(IFERROR(FIND("Positive",ReportedData[[#This Row],[COVIDStatus]],1),FALSE),TRUE,FALSE)</f>
        <v>1</v>
      </c>
      <c r="N46" s="8" t="s">
        <v>16</v>
      </c>
    </row>
    <row r="47" spans="1:14" x14ac:dyDescent="0.35">
      <c r="A47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47" s="18">
        <v>43898</v>
      </c>
      <c r="C47" s="8" t="s">
        <v>21</v>
      </c>
      <c r="D47" s="8" t="s">
        <v>17</v>
      </c>
      <c r="E47" s="8" t="s">
        <v>15</v>
      </c>
      <c r="H47" s="19">
        <v>0</v>
      </c>
      <c r="K4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7" s="8" t="b">
        <f>IF(IFERROR(FIND("Positive",ReportedData[[#This Row],[COVIDStatus]],1),FALSE),TRUE,FALSE)</f>
        <v>1</v>
      </c>
      <c r="N47" s="8" t="s">
        <v>16</v>
      </c>
    </row>
    <row r="48" spans="1:14" x14ac:dyDescent="0.35">
      <c r="A48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48" s="18">
        <v>43898</v>
      </c>
      <c r="C48" s="8" t="s">
        <v>21</v>
      </c>
      <c r="D48" s="8" t="s">
        <v>18</v>
      </c>
      <c r="E48" s="8" t="s">
        <v>15</v>
      </c>
      <c r="H48" s="19">
        <v>2</v>
      </c>
      <c r="K4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8" s="8" t="b">
        <f>IF(IFERROR(FIND("Positive",ReportedData[[#This Row],[COVIDStatus]],1),FALSE),TRUE,FALSE)</f>
        <v>0</v>
      </c>
      <c r="N48" s="8" t="s">
        <v>16</v>
      </c>
    </row>
    <row r="49" spans="1:14" x14ac:dyDescent="0.35">
      <c r="A49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49" s="18">
        <v>43898</v>
      </c>
      <c r="C49" s="8" t="s">
        <v>21</v>
      </c>
      <c r="D49" s="8" t="s">
        <v>19</v>
      </c>
      <c r="E49" s="8" t="s">
        <v>15</v>
      </c>
      <c r="H49" s="19">
        <v>4</v>
      </c>
      <c r="K4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9" s="8" t="b">
        <f>IF(IFERROR(FIND("Positive",ReportedData[[#This Row],[COVIDStatus]],1),FALSE),TRUE,FALSE)</f>
        <v>0</v>
      </c>
      <c r="N49" s="8" t="s">
        <v>16</v>
      </c>
    </row>
    <row r="50" spans="1:14" x14ac:dyDescent="0.35">
      <c r="A50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50" s="18">
        <v>43899</v>
      </c>
      <c r="C50" s="8" t="s">
        <v>13</v>
      </c>
      <c r="D50" s="8" t="s">
        <v>14</v>
      </c>
      <c r="E50" s="8" t="s">
        <v>15</v>
      </c>
      <c r="H50" s="19">
        <v>0</v>
      </c>
      <c r="K5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0" s="8" t="b">
        <f>IF(IFERROR(FIND("Positive",ReportedData[[#This Row],[COVIDStatus]],1),FALSE),TRUE,FALSE)</f>
        <v>1</v>
      </c>
      <c r="N50" s="8" t="s">
        <v>16</v>
      </c>
    </row>
    <row r="51" spans="1:14" x14ac:dyDescent="0.35">
      <c r="A51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51" s="18">
        <v>43899</v>
      </c>
      <c r="C51" s="8" t="s">
        <v>13</v>
      </c>
      <c r="D51" s="8" t="s">
        <v>17</v>
      </c>
      <c r="E51" s="8" t="s">
        <v>15</v>
      </c>
      <c r="H51" s="19">
        <v>0</v>
      </c>
      <c r="K5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1" s="8" t="b">
        <f>IF(IFERROR(FIND("Positive",ReportedData[[#This Row],[COVIDStatus]],1),FALSE),TRUE,FALSE)</f>
        <v>1</v>
      </c>
      <c r="N51" s="8" t="s">
        <v>16</v>
      </c>
    </row>
    <row r="52" spans="1:14" x14ac:dyDescent="0.35">
      <c r="A52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52" s="18">
        <v>43899</v>
      </c>
      <c r="C52" s="8" t="s">
        <v>13</v>
      </c>
      <c r="D52" s="8" t="s">
        <v>18</v>
      </c>
      <c r="E52" s="8" t="s">
        <v>15</v>
      </c>
      <c r="H52" s="19">
        <v>11</v>
      </c>
      <c r="K5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2" s="8" t="b">
        <f>IF(IFERROR(FIND("Positive",ReportedData[[#This Row],[COVIDStatus]],1),FALSE),TRUE,FALSE)</f>
        <v>0</v>
      </c>
      <c r="N52" s="8" t="s">
        <v>16</v>
      </c>
    </row>
    <row r="53" spans="1:14" x14ac:dyDescent="0.35">
      <c r="A53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53" s="18">
        <v>43899</v>
      </c>
      <c r="C53" s="8" t="s">
        <v>13</v>
      </c>
      <c r="D53" s="8" t="s">
        <v>19</v>
      </c>
      <c r="E53" s="8" t="s">
        <v>15</v>
      </c>
      <c r="H53" s="19">
        <v>34</v>
      </c>
      <c r="K5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3" s="8" t="b">
        <f>IF(IFERROR(FIND("Positive",ReportedData[[#This Row],[COVIDStatus]],1),FALSE),TRUE,FALSE)</f>
        <v>0</v>
      </c>
      <c r="N53" s="8" t="s">
        <v>16</v>
      </c>
    </row>
    <row r="54" spans="1:14" x14ac:dyDescent="0.35">
      <c r="A54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54" s="18">
        <v>43899</v>
      </c>
      <c r="C54" s="8" t="s">
        <v>20</v>
      </c>
      <c r="D54" s="8" t="s">
        <v>14</v>
      </c>
      <c r="E54" s="8" t="s">
        <v>15</v>
      </c>
      <c r="H54" s="19">
        <v>2</v>
      </c>
      <c r="K5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4" s="8" t="b">
        <f>IF(IFERROR(FIND("Positive",ReportedData[[#This Row],[COVIDStatus]],1),FALSE),TRUE,FALSE)</f>
        <v>1</v>
      </c>
      <c r="N54" s="8" t="s">
        <v>16</v>
      </c>
    </row>
    <row r="55" spans="1:14" x14ac:dyDescent="0.35">
      <c r="A55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55" s="18">
        <v>43899</v>
      </c>
      <c r="C55" s="8" t="s">
        <v>20</v>
      </c>
      <c r="D55" s="8" t="s">
        <v>17</v>
      </c>
      <c r="E55" s="8" t="s">
        <v>15</v>
      </c>
      <c r="H55" s="19">
        <v>0</v>
      </c>
      <c r="K5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5" s="8" t="b">
        <f>IF(IFERROR(FIND("Positive",ReportedData[[#This Row],[COVIDStatus]],1),FALSE),TRUE,FALSE)</f>
        <v>1</v>
      </c>
      <c r="N55" s="8" t="s">
        <v>16</v>
      </c>
    </row>
    <row r="56" spans="1:14" x14ac:dyDescent="0.35">
      <c r="A56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56" s="18">
        <v>43899</v>
      </c>
      <c r="C56" s="8" t="s">
        <v>20</v>
      </c>
      <c r="D56" s="8" t="s">
        <v>18</v>
      </c>
      <c r="E56" s="8" t="s">
        <v>15</v>
      </c>
      <c r="H56" s="19">
        <v>0</v>
      </c>
      <c r="K5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6" s="8" t="b">
        <f>IF(IFERROR(FIND("Positive",ReportedData[[#This Row],[COVIDStatus]],1),FALSE),TRUE,FALSE)</f>
        <v>0</v>
      </c>
      <c r="N56" s="8" t="s">
        <v>16</v>
      </c>
    </row>
    <row r="57" spans="1:14" x14ac:dyDescent="0.35">
      <c r="A57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57" s="18">
        <v>43899</v>
      </c>
      <c r="C57" s="8" t="s">
        <v>20</v>
      </c>
      <c r="D57" s="8" t="s">
        <v>19</v>
      </c>
      <c r="E57" s="8" t="s">
        <v>15</v>
      </c>
      <c r="H57" s="19">
        <v>11</v>
      </c>
      <c r="K5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7" s="8" t="b">
        <f>IF(IFERROR(FIND("Positive",ReportedData[[#This Row],[COVIDStatus]],1),FALSE),TRUE,FALSE)</f>
        <v>0</v>
      </c>
      <c r="N57" s="8" t="s">
        <v>16</v>
      </c>
    </row>
    <row r="58" spans="1:14" x14ac:dyDescent="0.35">
      <c r="A58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58" s="18">
        <v>43899</v>
      </c>
      <c r="C58" s="8" t="s">
        <v>21</v>
      </c>
      <c r="D58" s="8" t="s">
        <v>14</v>
      </c>
      <c r="E58" s="8" t="s">
        <v>15</v>
      </c>
      <c r="H58" s="19">
        <v>0</v>
      </c>
      <c r="K5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8" s="8" t="b">
        <f>IF(IFERROR(FIND("Positive",ReportedData[[#This Row],[COVIDStatus]],1),FALSE),TRUE,FALSE)</f>
        <v>1</v>
      </c>
      <c r="N58" s="8" t="s">
        <v>16</v>
      </c>
    </row>
    <row r="59" spans="1:14" x14ac:dyDescent="0.35">
      <c r="A59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59" s="18">
        <v>43899</v>
      </c>
      <c r="C59" s="8" t="s">
        <v>21</v>
      </c>
      <c r="D59" s="8" t="s">
        <v>17</v>
      </c>
      <c r="E59" s="8" t="s">
        <v>15</v>
      </c>
      <c r="H59" s="19">
        <v>0</v>
      </c>
      <c r="K5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9" s="8" t="b">
        <f>IF(IFERROR(FIND("Positive",ReportedData[[#This Row],[COVIDStatus]],1),FALSE),TRUE,FALSE)</f>
        <v>1</v>
      </c>
      <c r="N59" s="8" t="s">
        <v>16</v>
      </c>
    </row>
    <row r="60" spans="1:14" x14ac:dyDescent="0.35">
      <c r="A60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60" s="18">
        <v>43899</v>
      </c>
      <c r="C60" s="8" t="s">
        <v>21</v>
      </c>
      <c r="D60" s="8" t="s">
        <v>18</v>
      </c>
      <c r="E60" s="8" t="s">
        <v>15</v>
      </c>
      <c r="H60" s="19">
        <v>2</v>
      </c>
      <c r="K6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0" s="8" t="b">
        <f>IF(IFERROR(FIND("Positive",ReportedData[[#This Row],[COVIDStatus]],1),FALSE),TRUE,FALSE)</f>
        <v>0</v>
      </c>
      <c r="N60" s="8" t="s">
        <v>16</v>
      </c>
    </row>
    <row r="61" spans="1:14" x14ac:dyDescent="0.35">
      <c r="A61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61" s="18">
        <v>43899</v>
      </c>
      <c r="C61" s="8" t="s">
        <v>21</v>
      </c>
      <c r="D61" s="8" t="s">
        <v>19</v>
      </c>
      <c r="E61" s="8" t="s">
        <v>15</v>
      </c>
      <c r="H61" s="19">
        <v>4</v>
      </c>
      <c r="K6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1" s="8" t="b">
        <f>IF(IFERROR(FIND("Positive",ReportedData[[#This Row],[COVIDStatus]],1),FALSE),TRUE,FALSE)</f>
        <v>0</v>
      </c>
      <c r="N61" s="8" t="s">
        <v>16</v>
      </c>
    </row>
    <row r="62" spans="1:14" x14ac:dyDescent="0.35">
      <c r="A62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62" s="18">
        <v>43900</v>
      </c>
      <c r="C62" s="8" t="s">
        <v>20</v>
      </c>
      <c r="D62" s="8" t="s">
        <v>14</v>
      </c>
      <c r="E62" s="8" t="s">
        <v>15</v>
      </c>
      <c r="H62" s="19">
        <v>2</v>
      </c>
      <c r="K6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2" s="8" t="b">
        <f>IF(IFERROR(FIND("Positive",ReportedData[[#This Row],[COVIDStatus]],1),FALSE),TRUE,FALSE)</f>
        <v>1</v>
      </c>
      <c r="N62" s="8" t="s">
        <v>16</v>
      </c>
    </row>
    <row r="63" spans="1:14" x14ac:dyDescent="0.35">
      <c r="A63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63" s="18">
        <v>43901</v>
      </c>
      <c r="C63" s="8" t="s">
        <v>13</v>
      </c>
      <c r="D63" s="8" t="s">
        <v>14</v>
      </c>
      <c r="E63" s="8" t="s">
        <v>15</v>
      </c>
      <c r="H63" s="19">
        <v>0</v>
      </c>
      <c r="K6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3" s="8" t="b">
        <f>IF(IFERROR(FIND("Positive",ReportedData[[#This Row],[COVIDStatus]],1),FALSE),TRUE,FALSE)</f>
        <v>1</v>
      </c>
      <c r="N63" s="8" t="s">
        <v>16</v>
      </c>
    </row>
    <row r="64" spans="1:14" x14ac:dyDescent="0.35">
      <c r="A64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64" s="18">
        <v>43901</v>
      </c>
      <c r="C64" s="8" t="s">
        <v>13</v>
      </c>
      <c r="D64" s="8" t="s">
        <v>17</v>
      </c>
      <c r="E64" s="8" t="s">
        <v>15</v>
      </c>
      <c r="H64" s="19">
        <v>5</v>
      </c>
      <c r="K6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4" s="8" t="b">
        <f>IF(IFERROR(FIND("Positive",ReportedData[[#This Row],[COVIDStatus]],1),FALSE),TRUE,FALSE)</f>
        <v>1</v>
      </c>
      <c r="N64" s="8" t="s">
        <v>16</v>
      </c>
    </row>
    <row r="65" spans="1:14" x14ac:dyDescent="0.35">
      <c r="A65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65" s="18">
        <v>43901</v>
      </c>
      <c r="C65" s="8" t="s">
        <v>13</v>
      </c>
      <c r="D65" s="8" t="s">
        <v>18</v>
      </c>
      <c r="E65" s="8" t="s">
        <v>15</v>
      </c>
      <c r="H65" s="19">
        <v>25</v>
      </c>
      <c r="K6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5" s="8" t="b">
        <f>IF(IFERROR(FIND("Positive",ReportedData[[#This Row],[COVIDStatus]],1),FALSE),TRUE,FALSE)</f>
        <v>0</v>
      </c>
      <c r="N65" s="8" t="s">
        <v>16</v>
      </c>
    </row>
    <row r="66" spans="1:14" x14ac:dyDescent="0.35">
      <c r="A66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66" s="18">
        <v>43901</v>
      </c>
      <c r="C66" s="8" t="s">
        <v>13</v>
      </c>
      <c r="D66" s="8" t="s">
        <v>19</v>
      </c>
      <c r="E66" s="8" t="s">
        <v>15</v>
      </c>
      <c r="H66" s="19">
        <v>85</v>
      </c>
      <c r="K6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6" s="8" t="b">
        <f>IF(IFERROR(FIND("Positive",ReportedData[[#This Row],[COVIDStatus]],1),FALSE),TRUE,FALSE)</f>
        <v>0</v>
      </c>
      <c r="N66" s="8" t="s">
        <v>16</v>
      </c>
    </row>
    <row r="67" spans="1:14" x14ac:dyDescent="0.35">
      <c r="A67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67" s="18">
        <v>43901</v>
      </c>
      <c r="C67" s="8" t="s">
        <v>20</v>
      </c>
      <c r="D67" s="8" t="s">
        <v>14</v>
      </c>
      <c r="E67" s="8" t="s">
        <v>15</v>
      </c>
      <c r="H67" s="19">
        <v>2</v>
      </c>
      <c r="K6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7" s="8" t="b">
        <f>IF(IFERROR(FIND("Positive",ReportedData[[#This Row],[COVIDStatus]],1),FALSE),TRUE,FALSE)</f>
        <v>1</v>
      </c>
      <c r="N67" s="8" t="s">
        <v>16</v>
      </c>
    </row>
    <row r="68" spans="1:14" x14ac:dyDescent="0.35">
      <c r="A68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68" s="18">
        <v>43901</v>
      </c>
      <c r="C68" s="8" t="s">
        <v>20</v>
      </c>
      <c r="D68" s="8" t="s">
        <v>17</v>
      </c>
      <c r="E68" s="8" t="s">
        <v>15</v>
      </c>
      <c r="H68" s="19">
        <v>1</v>
      </c>
      <c r="K6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8" s="8" t="b">
        <f>IF(IFERROR(FIND("Positive",ReportedData[[#This Row],[COVIDStatus]],1),FALSE),TRUE,FALSE)</f>
        <v>1</v>
      </c>
      <c r="N68" s="8" t="s">
        <v>16</v>
      </c>
    </row>
    <row r="69" spans="1:14" x14ac:dyDescent="0.35">
      <c r="A69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69" s="18">
        <v>43901</v>
      </c>
      <c r="C69" s="8" t="s">
        <v>20</v>
      </c>
      <c r="D69" s="8" t="s">
        <v>18</v>
      </c>
      <c r="E69" s="8" t="s">
        <v>15</v>
      </c>
      <c r="H69" s="19">
        <v>0</v>
      </c>
      <c r="K6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9" s="8" t="b">
        <f>IF(IFERROR(FIND("Positive",ReportedData[[#This Row],[COVIDStatus]],1),FALSE),TRUE,FALSE)</f>
        <v>0</v>
      </c>
      <c r="N69" s="8" t="s">
        <v>16</v>
      </c>
    </row>
    <row r="70" spans="1:14" x14ac:dyDescent="0.35">
      <c r="A70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70" s="18">
        <v>43901</v>
      </c>
      <c r="C70" s="8" t="s">
        <v>20</v>
      </c>
      <c r="D70" s="8" t="s">
        <v>19</v>
      </c>
      <c r="E70" s="8" t="s">
        <v>15</v>
      </c>
      <c r="H70" s="19">
        <v>11</v>
      </c>
      <c r="K7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0" s="8" t="b">
        <f>IF(IFERROR(FIND("Positive",ReportedData[[#This Row],[COVIDStatus]],1),FALSE),TRUE,FALSE)</f>
        <v>0</v>
      </c>
      <c r="N70" s="8" t="s">
        <v>16</v>
      </c>
    </row>
    <row r="71" spans="1:14" x14ac:dyDescent="0.35">
      <c r="A71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71" s="18">
        <v>43901</v>
      </c>
      <c r="C71" s="8" t="s">
        <v>21</v>
      </c>
      <c r="D71" s="8" t="s">
        <v>14</v>
      </c>
      <c r="E71" s="8" t="s">
        <v>15</v>
      </c>
      <c r="H71" s="19">
        <v>0</v>
      </c>
      <c r="K7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1" s="8" t="b">
        <f>IF(IFERROR(FIND("Positive",ReportedData[[#This Row],[COVIDStatus]],1),FALSE),TRUE,FALSE)</f>
        <v>1</v>
      </c>
      <c r="N71" s="8" t="s">
        <v>16</v>
      </c>
    </row>
    <row r="72" spans="1:14" x14ac:dyDescent="0.35">
      <c r="A72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72" s="18">
        <v>43901</v>
      </c>
      <c r="C72" s="8" t="s">
        <v>21</v>
      </c>
      <c r="D72" s="8" t="s">
        <v>17</v>
      </c>
      <c r="E72" s="8" t="s">
        <v>15</v>
      </c>
      <c r="H72" s="19">
        <v>0</v>
      </c>
      <c r="K7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2" s="8" t="b">
        <f>IF(IFERROR(FIND("Positive",ReportedData[[#This Row],[COVIDStatus]],1),FALSE),TRUE,FALSE)</f>
        <v>1</v>
      </c>
      <c r="N72" s="8" t="s">
        <v>16</v>
      </c>
    </row>
    <row r="73" spans="1:14" x14ac:dyDescent="0.35">
      <c r="A73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73" s="18">
        <v>43901</v>
      </c>
      <c r="C73" s="8" t="s">
        <v>21</v>
      </c>
      <c r="D73" s="8" t="s">
        <v>18</v>
      </c>
      <c r="E73" s="8" t="s">
        <v>15</v>
      </c>
      <c r="H73" s="19">
        <v>1</v>
      </c>
      <c r="K7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3" s="8" t="b">
        <f>IF(IFERROR(FIND("Positive",ReportedData[[#This Row],[COVIDStatus]],1),FALSE),TRUE,FALSE)</f>
        <v>0</v>
      </c>
      <c r="N73" s="8" t="s">
        <v>16</v>
      </c>
    </row>
    <row r="74" spans="1:14" x14ac:dyDescent="0.35">
      <c r="A74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74" s="18">
        <v>43901</v>
      </c>
      <c r="C74" s="8" t="s">
        <v>21</v>
      </c>
      <c r="D74" s="8" t="s">
        <v>19</v>
      </c>
      <c r="E74" s="8" t="s">
        <v>15</v>
      </c>
      <c r="H74" s="19">
        <v>7</v>
      </c>
      <c r="K7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4" s="8" t="b">
        <f>IF(IFERROR(FIND("Positive",ReportedData[[#This Row],[COVIDStatus]],1),FALSE),TRUE,FALSE)</f>
        <v>0</v>
      </c>
      <c r="N74" s="8" t="s">
        <v>16</v>
      </c>
    </row>
    <row r="75" spans="1:14" x14ac:dyDescent="0.35">
      <c r="A75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75" s="18">
        <v>43901</v>
      </c>
      <c r="C75" s="8" t="s">
        <v>24</v>
      </c>
      <c r="D75" s="8" t="s">
        <v>14</v>
      </c>
      <c r="E75" s="8" t="s">
        <v>15</v>
      </c>
      <c r="H75" s="19">
        <v>4</v>
      </c>
      <c r="K7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5" s="8" t="b">
        <f>IF(IFERROR(FIND("Positive",ReportedData[[#This Row],[COVIDStatus]],1),FALSE),TRUE,FALSE)</f>
        <v>1</v>
      </c>
      <c r="N75" s="8" t="s">
        <v>16</v>
      </c>
    </row>
    <row r="76" spans="1:14" x14ac:dyDescent="0.35">
      <c r="A76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76" s="18">
        <v>43902</v>
      </c>
      <c r="C76" s="8" t="s">
        <v>13</v>
      </c>
      <c r="D76" s="8" t="s">
        <v>14</v>
      </c>
      <c r="E76" s="8" t="s">
        <v>15</v>
      </c>
      <c r="H76" s="19">
        <v>0</v>
      </c>
      <c r="K7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6" s="8" t="b">
        <f>IF(IFERROR(FIND("Positive",ReportedData[[#This Row],[COVIDStatus]],1),FALSE),TRUE,FALSE)</f>
        <v>1</v>
      </c>
      <c r="N76" s="8" t="s">
        <v>16</v>
      </c>
    </row>
    <row r="77" spans="1:14" x14ac:dyDescent="0.35">
      <c r="A77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77" s="18">
        <v>43902</v>
      </c>
      <c r="C77" s="8" t="s">
        <v>13</v>
      </c>
      <c r="D77" s="8" t="s">
        <v>17</v>
      </c>
      <c r="E77" s="8" t="s">
        <v>15</v>
      </c>
      <c r="H77" s="19">
        <v>8</v>
      </c>
      <c r="K7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7" s="8" t="b">
        <f>IF(IFERROR(FIND("Positive",ReportedData[[#This Row],[COVIDStatus]],1),FALSE),TRUE,FALSE)</f>
        <v>1</v>
      </c>
      <c r="N77" s="8" t="s">
        <v>16</v>
      </c>
    </row>
    <row r="78" spans="1:14" x14ac:dyDescent="0.35">
      <c r="A78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78" s="18">
        <v>43902</v>
      </c>
      <c r="C78" s="8" t="s">
        <v>13</v>
      </c>
      <c r="D78" s="8" t="s">
        <v>18</v>
      </c>
      <c r="E78" s="8" t="s">
        <v>15</v>
      </c>
      <c r="H78" s="19">
        <v>38</v>
      </c>
      <c r="K7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8" s="8" t="b">
        <f>IF(IFERROR(FIND("Positive",ReportedData[[#This Row],[COVIDStatus]],1),FALSE),TRUE,FALSE)</f>
        <v>0</v>
      </c>
      <c r="N78" s="8" t="s">
        <v>16</v>
      </c>
    </row>
    <row r="79" spans="1:14" x14ac:dyDescent="0.35">
      <c r="A79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79" s="18">
        <v>43902</v>
      </c>
      <c r="C79" s="8" t="s">
        <v>13</v>
      </c>
      <c r="D79" s="8" t="s">
        <v>19</v>
      </c>
      <c r="E79" s="8" t="s">
        <v>15</v>
      </c>
      <c r="H79" s="19">
        <v>99</v>
      </c>
      <c r="K7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9" s="8" t="b">
        <f>IF(IFERROR(FIND("Positive",ReportedData[[#This Row],[COVIDStatus]],1),FALSE),TRUE,FALSE)</f>
        <v>0</v>
      </c>
      <c r="N79" s="8" t="s">
        <v>16</v>
      </c>
    </row>
    <row r="80" spans="1:14" x14ac:dyDescent="0.35">
      <c r="A80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80" s="18">
        <v>43902</v>
      </c>
      <c r="C80" s="8" t="s">
        <v>20</v>
      </c>
      <c r="D80" s="8" t="s">
        <v>14</v>
      </c>
      <c r="E80" s="8" t="s">
        <v>15</v>
      </c>
      <c r="H80" s="19">
        <v>2</v>
      </c>
      <c r="K8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0" s="8" t="b">
        <f>IF(IFERROR(FIND("Positive",ReportedData[[#This Row],[COVIDStatus]],1),FALSE),TRUE,FALSE)</f>
        <v>1</v>
      </c>
      <c r="N80" s="8" t="s">
        <v>16</v>
      </c>
    </row>
    <row r="81" spans="1:14" x14ac:dyDescent="0.35">
      <c r="A81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81" s="18">
        <v>43902</v>
      </c>
      <c r="C81" s="8" t="s">
        <v>20</v>
      </c>
      <c r="D81" s="8" t="s">
        <v>17</v>
      </c>
      <c r="E81" s="8" t="s">
        <v>15</v>
      </c>
      <c r="H81" s="19">
        <v>1</v>
      </c>
      <c r="K8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1" s="8" t="b">
        <f>IF(IFERROR(FIND("Positive",ReportedData[[#This Row],[COVIDStatus]],1),FALSE),TRUE,FALSE)</f>
        <v>1</v>
      </c>
      <c r="N81" s="8" t="s">
        <v>16</v>
      </c>
    </row>
    <row r="82" spans="1:14" x14ac:dyDescent="0.35">
      <c r="A82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82" s="18">
        <v>43902</v>
      </c>
      <c r="C82" s="8" t="s">
        <v>20</v>
      </c>
      <c r="D82" s="8" t="s">
        <v>18</v>
      </c>
      <c r="E82" s="8" t="s">
        <v>15</v>
      </c>
      <c r="H82" s="19">
        <v>6</v>
      </c>
      <c r="K8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2" s="8" t="b">
        <f>IF(IFERROR(FIND("Positive",ReportedData[[#This Row],[COVIDStatus]],1),FALSE),TRUE,FALSE)</f>
        <v>0</v>
      </c>
      <c r="N82" s="8" t="s">
        <v>16</v>
      </c>
    </row>
    <row r="83" spans="1:14" x14ac:dyDescent="0.35">
      <c r="A83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83" s="18">
        <v>43902</v>
      </c>
      <c r="C83" s="8" t="s">
        <v>20</v>
      </c>
      <c r="D83" s="8" t="s">
        <v>19</v>
      </c>
      <c r="E83" s="8" t="s">
        <v>15</v>
      </c>
      <c r="H83" s="19">
        <v>11</v>
      </c>
      <c r="K8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3" s="8" t="b">
        <f>IF(IFERROR(FIND("Positive",ReportedData[[#This Row],[COVIDStatus]],1),FALSE),TRUE,FALSE)</f>
        <v>0</v>
      </c>
      <c r="N83" s="8" t="s">
        <v>16</v>
      </c>
    </row>
    <row r="84" spans="1:14" x14ac:dyDescent="0.35">
      <c r="A84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84" s="18">
        <v>43902</v>
      </c>
      <c r="C84" s="8" t="s">
        <v>21</v>
      </c>
      <c r="D84" s="8" t="s">
        <v>14</v>
      </c>
      <c r="E84" s="8" t="s">
        <v>15</v>
      </c>
      <c r="H84" s="19">
        <v>0</v>
      </c>
      <c r="K8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4" s="8" t="b">
        <f>IF(IFERROR(FIND("Positive",ReportedData[[#This Row],[COVIDStatus]],1),FALSE),TRUE,FALSE)</f>
        <v>1</v>
      </c>
      <c r="N84" s="8" t="s">
        <v>16</v>
      </c>
    </row>
    <row r="85" spans="1:14" x14ac:dyDescent="0.35">
      <c r="A85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85" s="18">
        <v>43902</v>
      </c>
      <c r="C85" s="8" t="s">
        <v>21</v>
      </c>
      <c r="D85" s="8" t="s">
        <v>17</v>
      </c>
      <c r="E85" s="8" t="s">
        <v>15</v>
      </c>
      <c r="H85" s="19">
        <v>0</v>
      </c>
      <c r="K8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5" s="8" t="b">
        <f>IF(IFERROR(FIND("Positive",ReportedData[[#This Row],[COVIDStatus]],1),FALSE),TRUE,FALSE)</f>
        <v>1</v>
      </c>
      <c r="N85" s="8" t="s">
        <v>16</v>
      </c>
    </row>
    <row r="86" spans="1:14" x14ac:dyDescent="0.35">
      <c r="A86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86" s="18">
        <v>43902</v>
      </c>
      <c r="C86" s="8" t="s">
        <v>21</v>
      </c>
      <c r="D86" s="8" t="s">
        <v>18</v>
      </c>
      <c r="E86" s="8" t="s">
        <v>15</v>
      </c>
      <c r="H86" s="19">
        <v>4</v>
      </c>
      <c r="K8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6" s="8" t="b">
        <f>IF(IFERROR(FIND("Positive",ReportedData[[#This Row],[COVIDStatus]],1),FALSE),TRUE,FALSE)</f>
        <v>0</v>
      </c>
      <c r="N86" s="8" t="s">
        <v>16</v>
      </c>
    </row>
    <row r="87" spans="1:14" x14ac:dyDescent="0.35">
      <c r="A87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87" s="18">
        <v>43902</v>
      </c>
      <c r="C87" s="8" t="s">
        <v>21</v>
      </c>
      <c r="D87" s="8" t="s">
        <v>19</v>
      </c>
      <c r="E87" s="8" t="s">
        <v>15</v>
      </c>
      <c r="H87" s="19">
        <v>8</v>
      </c>
      <c r="K8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7" s="8" t="b">
        <f>IF(IFERROR(FIND("Positive",ReportedData[[#This Row],[COVIDStatus]],1),FALSE),TRUE,FALSE)</f>
        <v>0</v>
      </c>
      <c r="N87" s="8" t="s">
        <v>16</v>
      </c>
    </row>
    <row r="88" spans="1:14" x14ac:dyDescent="0.35">
      <c r="A88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88" s="18">
        <v>43902</v>
      </c>
      <c r="C88" s="8" t="s">
        <v>24</v>
      </c>
      <c r="D88" s="8" t="s">
        <v>14</v>
      </c>
      <c r="E88" s="8" t="s">
        <v>15</v>
      </c>
      <c r="F88" s="8" t="s">
        <v>4</v>
      </c>
      <c r="H88" s="19">
        <v>9</v>
      </c>
      <c r="K8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8" s="8" t="b">
        <f>IF(IFERROR(FIND("Positive",ReportedData[[#This Row],[COVIDStatus]],1),FALSE),TRUE,FALSE)</f>
        <v>1</v>
      </c>
      <c r="N88" s="8" t="s">
        <v>16</v>
      </c>
    </row>
    <row r="89" spans="1:14" x14ac:dyDescent="0.35">
      <c r="A89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89" s="18">
        <v>43903</v>
      </c>
      <c r="C89" s="8" t="s">
        <v>24</v>
      </c>
      <c r="D89" s="8" t="s">
        <v>14</v>
      </c>
      <c r="E89" s="8" t="s">
        <v>15</v>
      </c>
      <c r="H89" s="19">
        <v>14</v>
      </c>
      <c r="K8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9" s="8" t="b">
        <f>IF(IFERROR(FIND("Positive",ReportedData[[#This Row],[COVIDStatus]],1),FALSE),TRUE,FALSE)</f>
        <v>1</v>
      </c>
      <c r="N89" s="8" t="s">
        <v>16</v>
      </c>
    </row>
    <row r="90" spans="1:14" x14ac:dyDescent="0.35">
      <c r="A90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90" s="18">
        <v>43903</v>
      </c>
      <c r="C90" s="8" t="s">
        <v>20</v>
      </c>
      <c r="D90" s="8" t="s">
        <v>14</v>
      </c>
      <c r="E90" s="8" t="s">
        <v>15</v>
      </c>
      <c r="H90" s="19">
        <v>2</v>
      </c>
      <c r="K9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90" s="8" t="b">
        <f>IF(IFERROR(FIND("Positive",ReportedData[[#This Row],[COVIDStatus]],1),FALSE),TRUE,FALSE)</f>
        <v>1</v>
      </c>
      <c r="N90" s="8" t="s">
        <v>16</v>
      </c>
    </row>
    <row r="91" spans="1:14" x14ac:dyDescent="0.35">
      <c r="A91" s="8">
        <f>IFERROR(VLOOKUP(IF(ReportedData[[#This Row],[AgeGroup]]="",IF(ReportedData[[#This Row],[Gender]]="",ReportedData[[#This Row],[RaceEthnicity]],ReportedData[[#This Row],[Gender]]),ReportedData[[#This Row],[AgeGroup]]),SortOrder[],2,FALSE),"")</f>
        <v>1</v>
      </c>
      <c r="B91" s="18">
        <v>43904</v>
      </c>
      <c r="C91" s="8" t="s">
        <v>13</v>
      </c>
      <c r="D91" s="8" t="s">
        <v>14</v>
      </c>
      <c r="E91" s="8" t="s">
        <v>50</v>
      </c>
      <c r="H91" s="19">
        <v>0</v>
      </c>
      <c r="K9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91" s="8" t="b">
        <f>IF(IFERROR(FIND("Positive",ReportedData[[#This Row],[COVIDStatus]],1),FALSE),TRUE,FALSE)</f>
        <v>1</v>
      </c>
      <c r="N91" s="8" t="s">
        <v>16</v>
      </c>
    </row>
    <row r="92" spans="1:14" x14ac:dyDescent="0.35">
      <c r="A92" s="8">
        <f>IFERROR(VLOOKUP(IF(ReportedData[[#This Row],[AgeGroup]]="",IF(ReportedData[[#This Row],[Gender]]="",ReportedData[[#This Row],[RaceEthnicity]],ReportedData[[#This Row],[Gender]]),ReportedData[[#This Row],[AgeGroup]]),SortOrder[],2,FALSE),"")</f>
        <v>1</v>
      </c>
      <c r="B92" s="18">
        <v>43904</v>
      </c>
      <c r="C92" s="8" t="s">
        <v>20</v>
      </c>
      <c r="D92" s="8" t="s">
        <v>14</v>
      </c>
      <c r="E92" s="8" t="s">
        <v>50</v>
      </c>
      <c r="H92" s="19">
        <v>0</v>
      </c>
      <c r="K9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92" s="8" t="b">
        <f>IF(IFERROR(FIND("Positive",ReportedData[[#This Row],[COVIDStatus]],1),FALSE),TRUE,FALSE)</f>
        <v>1</v>
      </c>
      <c r="N92" s="8" t="s">
        <v>16</v>
      </c>
    </row>
    <row r="93" spans="1:14" x14ac:dyDescent="0.35">
      <c r="A93" s="8">
        <f>IFERROR(VLOOKUP(IF(ReportedData[[#This Row],[AgeGroup]]="",IF(ReportedData[[#This Row],[Gender]]="",ReportedData[[#This Row],[RaceEthnicity]],ReportedData[[#This Row],[Gender]]),ReportedData[[#This Row],[AgeGroup]]),SortOrder[],2,FALSE),"")</f>
        <v>1</v>
      </c>
      <c r="B93" s="18">
        <v>43904</v>
      </c>
      <c r="C93" s="8" t="s">
        <v>21</v>
      </c>
      <c r="D93" s="8" t="s">
        <v>14</v>
      </c>
      <c r="E93" s="8" t="s">
        <v>50</v>
      </c>
      <c r="H93" s="19">
        <v>0</v>
      </c>
      <c r="K9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93" s="8" t="b">
        <f>IF(IFERROR(FIND("Positive",ReportedData[[#This Row],[COVIDStatus]],1),FALSE),TRUE,FALSE)</f>
        <v>1</v>
      </c>
      <c r="N93" s="8" t="s">
        <v>16</v>
      </c>
    </row>
    <row r="94" spans="1:14" x14ac:dyDescent="0.35">
      <c r="A94" s="8">
        <f>IFERROR(VLOOKUP(IF(ReportedData[[#This Row],[AgeGroup]]="",IF(ReportedData[[#This Row],[Gender]]="",ReportedData[[#This Row],[RaceEthnicity]],ReportedData[[#This Row],[Gender]]),ReportedData[[#This Row],[AgeGroup]]),SortOrder[],2,FALSE),"")</f>
        <v>2</v>
      </c>
      <c r="B94" s="18">
        <v>43904</v>
      </c>
      <c r="C94" s="8" t="s">
        <v>13</v>
      </c>
      <c r="D94" s="8" t="s">
        <v>14</v>
      </c>
      <c r="E94" s="8" t="s">
        <v>51</v>
      </c>
      <c r="H94" s="19">
        <v>26</v>
      </c>
      <c r="K9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94" s="8" t="b">
        <f>IF(IFERROR(FIND("Positive",ReportedData[[#This Row],[COVIDStatus]],1),FALSE),TRUE,FALSE)</f>
        <v>1</v>
      </c>
      <c r="N94" s="8" t="s">
        <v>16</v>
      </c>
    </row>
    <row r="95" spans="1:14" x14ac:dyDescent="0.35">
      <c r="A95" s="8">
        <f>IFERROR(VLOOKUP(IF(ReportedData[[#This Row],[AgeGroup]]="",IF(ReportedData[[#This Row],[Gender]]="",ReportedData[[#This Row],[RaceEthnicity]],ReportedData[[#This Row],[Gender]]),ReportedData[[#This Row],[AgeGroup]]),SortOrder[],2,FALSE),"")</f>
        <v>2</v>
      </c>
      <c r="B95" s="18">
        <v>43904</v>
      </c>
      <c r="C95" s="8" t="s">
        <v>20</v>
      </c>
      <c r="D95" s="8" t="s">
        <v>14</v>
      </c>
      <c r="E95" s="8" t="s">
        <v>51</v>
      </c>
      <c r="H95" s="19">
        <v>2</v>
      </c>
      <c r="K9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95" s="8" t="b">
        <f>IF(IFERROR(FIND("Positive",ReportedData[[#This Row],[COVIDStatus]],1),FALSE),TRUE,FALSE)</f>
        <v>1</v>
      </c>
      <c r="N95" s="8" t="s">
        <v>16</v>
      </c>
    </row>
    <row r="96" spans="1:14" x14ac:dyDescent="0.35">
      <c r="A96" s="8">
        <f>IFERROR(VLOOKUP(IF(ReportedData[[#This Row],[AgeGroup]]="",IF(ReportedData[[#This Row],[Gender]]="",ReportedData[[#This Row],[RaceEthnicity]],ReportedData[[#This Row],[Gender]]),ReportedData[[#This Row],[AgeGroup]]),SortOrder[],2,FALSE),"")</f>
        <v>2</v>
      </c>
      <c r="B96" s="18">
        <v>43904</v>
      </c>
      <c r="C96" s="8" t="s">
        <v>21</v>
      </c>
      <c r="D96" s="8" t="s">
        <v>14</v>
      </c>
      <c r="E96" s="8" t="s">
        <v>51</v>
      </c>
      <c r="H96" s="19">
        <v>1</v>
      </c>
      <c r="K9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96" s="8" t="b">
        <f>IF(IFERROR(FIND("Positive",ReportedData[[#This Row],[COVIDStatus]],1),FALSE),TRUE,FALSE)</f>
        <v>1</v>
      </c>
      <c r="N96" s="8" t="s">
        <v>16</v>
      </c>
    </row>
    <row r="97" spans="1:14" x14ac:dyDescent="0.35">
      <c r="A97" s="8">
        <f>IFERROR(VLOOKUP(IF(ReportedData[[#This Row],[AgeGroup]]="",IF(ReportedData[[#This Row],[Gender]]="",ReportedData[[#This Row],[RaceEthnicity]],ReportedData[[#This Row],[Gender]]),ReportedData[[#This Row],[AgeGroup]]),SortOrder[],2,FALSE),"")</f>
        <v>3</v>
      </c>
      <c r="B97" s="18">
        <v>43904</v>
      </c>
      <c r="C97" s="8" t="s">
        <v>13</v>
      </c>
      <c r="D97" s="8" t="s">
        <v>14</v>
      </c>
      <c r="E97" s="8" t="s">
        <v>52</v>
      </c>
      <c r="H97" s="19">
        <v>7</v>
      </c>
      <c r="K9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97" s="8" t="b">
        <f>IF(IFERROR(FIND("Positive",ReportedData[[#This Row],[COVIDStatus]],1),FALSE),TRUE,FALSE)</f>
        <v>1</v>
      </c>
      <c r="N97" s="8" t="s">
        <v>16</v>
      </c>
    </row>
    <row r="98" spans="1:14" x14ac:dyDescent="0.35">
      <c r="A98" s="8">
        <f>IFERROR(VLOOKUP(IF(ReportedData[[#This Row],[AgeGroup]]="",IF(ReportedData[[#This Row],[Gender]]="",ReportedData[[#This Row],[RaceEthnicity]],ReportedData[[#This Row],[Gender]]),ReportedData[[#This Row],[AgeGroup]]),SortOrder[],2,FALSE),"")</f>
        <v>3</v>
      </c>
      <c r="B98" s="18">
        <v>43904</v>
      </c>
      <c r="C98" s="8" t="s">
        <v>20</v>
      </c>
      <c r="D98" s="8" t="s">
        <v>14</v>
      </c>
      <c r="E98" s="8" t="s">
        <v>52</v>
      </c>
      <c r="H98" s="19">
        <v>2</v>
      </c>
      <c r="K9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98" s="8" t="b">
        <f>IF(IFERROR(FIND("Positive",ReportedData[[#This Row],[COVIDStatus]],1),FALSE),TRUE,FALSE)</f>
        <v>1</v>
      </c>
      <c r="N98" s="8" t="s">
        <v>16</v>
      </c>
    </row>
    <row r="99" spans="1:14" x14ac:dyDescent="0.35">
      <c r="A99" s="8">
        <f>IFERROR(VLOOKUP(IF(ReportedData[[#This Row],[AgeGroup]]="",IF(ReportedData[[#This Row],[Gender]]="",ReportedData[[#This Row],[RaceEthnicity]],ReportedData[[#This Row],[Gender]]),ReportedData[[#This Row],[AgeGroup]]),SortOrder[],2,FALSE),"")</f>
        <v>3</v>
      </c>
      <c r="B99" s="18">
        <v>43904</v>
      </c>
      <c r="C99" s="8" t="s">
        <v>21</v>
      </c>
      <c r="D99" s="8" t="s">
        <v>14</v>
      </c>
      <c r="E99" s="8" t="s">
        <v>52</v>
      </c>
      <c r="H99" s="19">
        <v>1</v>
      </c>
      <c r="K9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99" s="8" t="b">
        <f>IF(IFERROR(FIND("Positive",ReportedData[[#This Row],[COVIDStatus]],1),FALSE),TRUE,FALSE)</f>
        <v>1</v>
      </c>
      <c r="N99" s="8" t="s">
        <v>16</v>
      </c>
    </row>
    <row r="100" spans="1:14" x14ac:dyDescent="0.35">
      <c r="A100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00" s="18">
        <v>43904</v>
      </c>
      <c r="C100" s="8" t="s">
        <v>13</v>
      </c>
      <c r="D100" s="8" t="s">
        <v>14</v>
      </c>
      <c r="E100" s="8" t="s">
        <v>15</v>
      </c>
      <c r="H100" s="19">
        <v>0</v>
      </c>
      <c r="K10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00" s="8" t="b">
        <f>IF(IFERROR(FIND("Positive",ReportedData[[#This Row],[COVIDStatus]],1),FALSE),TRUE,FALSE)</f>
        <v>1</v>
      </c>
      <c r="N100" s="8" t="s">
        <v>16</v>
      </c>
    </row>
    <row r="101" spans="1:14" x14ac:dyDescent="0.35">
      <c r="A101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01" s="18">
        <v>43904</v>
      </c>
      <c r="C101" s="8" t="s">
        <v>20</v>
      </c>
      <c r="D101" s="8" t="s">
        <v>14</v>
      </c>
      <c r="E101" s="8" t="s">
        <v>15</v>
      </c>
      <c r="H101" s="19">
        <v>0</v>
      </c>
      <c r="K10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01" s="8" t="b">
        <f>IF(IFERROR(FIND("Positive",ReportedData[[#This Row],[COVIDStatus]],1),FALSE),TRUE,FALSE)</f>
        <v>1</v>
      </c>
      <c r="N101" s="8" t="s">
        <v>16</v>
      </c>
    </row>
    <row r="102" spans="1:14" x14ac:dyDescent="0.35">
      <c r="A102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02" s="18">
        <v>43904</v>
      </c>
      <c r="C102" s="8" t="s">
        <v>21</v>
      </c>
      <c r="D102" s="8" t="s">
        <v>14</v>
      </c>
      <c r="E102" s="8" t="s">
        <v>15</v>
      </c>
      <c r="H102" s="19">
        <v>0</v>
      </c>
      <c r="K10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02" s="8" t="b">
        <f>IF(IFERROR(FIND("Positive",ReportedData[[#This Row],[COVIDStatus]],1),FALSE),TRUE,FALSE)</f>
        <v>1</v>
      </c>
      <c r="N102" s="8" t="s">
        <v>16</v>
      </c>
    </row>
    <row r="103" spans="1:14" x14ac:dyDescent="0.35">
      <c r="A103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03" s="18">
        <v>43904</v>
      </c>
      <c r="C103" s="8" t="s">
        <v>13</v>
      </c>
      <c r="D103" s="8" t="s">
        <v>14</v>
      </c>
      <c r="E103" s="8" t="s">
        <v>15</v>
      </c>
      <c r="I103" s="19">
        <v>8</v>
      </c>
      <c r="K10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03" s="8" t="b">
        <f>IF(IFERROR(FIND("Positive",ReportedData[[#This Row],[COVIDStatus]],1),FALSE),TRUE,FALSE)</f>
        <v>1</v>
      </c>
      <c r="N103" s="8" t="s">
        <v>16</v>
      </c>
    </row>
    <row r="104" spans="1:14" x14ac:dyDescent="0.35">
      <c r="A104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04" s="18">
        <v>43904</v>
      </c>
      <c r="C104" s="8" t="s">
        <v>20</v>
      </c>
      <c r="D104" s="8" t="s">
        <v>14</v>
      </c>
      <c r="E104" s="8" t="s">
        <v>15</v>
      </c>
      <c r="I104" s="19">
        <v>3</v>
      </c>
      <c r="K10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04" s="8" t="b">
        <f>IF(IFERROR(FIND("Positive",ReportedData[[#This Row],[COVIDStatus]],1),FALSE),TRUE,FALSE)</f>
        <v>1</v>
      </c>
      <c r="N104" s="8" t="s">
        <v>16</v>
      </c>
    </row>
    <row r="105" spans="1:14" x14ac:dyDescent="0.35">
      <c r="A105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05" s="18">
        <v>43904</v>
      </c>
      <c r="C105" s="8" t="s">
        <v>21</v>
      </c>
      <c r="D105" s="8" t="s">
        <v>14</v>
      </c>
      <c r="E105" s="8" t="s">
        <v>15</v>
      </c>
      <c r="I105" s="19">
        <v>1</v>
      </c>
      <c r="K10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05" s="8" t="b">
        <f>IF(IFERROR(FIND("Positive",ReportedData[[#This Row],[COVIDStatus]],1),FALSE),TRUE,FALSE)</f>
        <v>1</v>
      </c>
      <c r="N105" s="8" t="s">
        <v>16</v>
      </c>
    </row>
    <row r="106" spans="1:14" x14ac:dyDescent="0.35">
      <c r="A106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106" s="18">
        <v>43904</v>
      </c>
      <c r="C106" s="8" t="s">
        <v>13</v>
      </c>
      <c r="D106" s="8" t="s">
        <v>14</v>
      </c>
      <c r="F106" s="8" t="s">
        <v>22</v>
      </c>
      <c r="H106" s="19">
        <v>17</v>
      </c>
      <c r="K10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06" s="8" t="b">
        <f>IF(IFERROR(FIND("Positive",ReportedData[[#This Row],[COVIDStatus]],1),FALSE),TRUE,FALSE)</f>
        <v>1</v>
      </c>
      <c r="N106" s="8" t="s">
        <v>16</v>
      </c>
    </row>
    <row r="107" spans="1:14" x14ac:dyDescent="0.35">
      <c r="A107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107" s="18">
        <v>43904</v>
      </c>
      <c r="C107" s="8" t="s">
        <v>20</v>
      </c>
      <c r="D107" s="8" t="s">
        <v>14</v>
      </c>
      <c r="F107" s="8" t="s">
        <v>22</v>
      </c>
      <c r="H107" s="19">
        <v>2</v>
      </c>
      <c r="K10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07" s="8" t="b">
        <f>IF(IFERROR(FIND("Positive",ReportedData[[#This Row],[COVIDStatus]],1),FALSE),TRUE,FALSE)</f>
        <v>1</v>
      </c>
      <c r="N107" s="8" t="s">
        <v>16</v>
      </c>
    </row>
    <row r="108" spans="1:14" x14ac:dyDescent="0.35">
      <c r="A108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108" s="18">
        <v>43904</v>
      </c>
      <c r="C108" s="8" t="s">
        <v>21</v>
      </c>
      <c r="D108" s="8" t="s">
        <v>14</v>
      </c>
      <c r="F108" s="8" t="s">
        <v>22</v>
      </c>
      <c r="H108" s="19">
        <v>1</v>
      </c>
      <c r="K10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08" s="8" t="b">
        <f>IF(IFERROR(FIND("Positive",ReportedData[[#This Row],[COVIDStatus]],1),FALSE),TRUE,FALSE)</f>
        <v>1</v>
      </c>
      <c r="N108" s="8" t="s">
        <v>16</v>
      </c>
    </row>
    <row r="109" spans="1:14" x14ac:dyDescent="0.35">
      <c r="A109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109" s="18">
        <v>43904</v>
      </c>
      <c r="C109" s="8" t="s">
        <v>13</v>
      </c>
      <c r="D109" s="8" t="s">
        <v>14</v>
      </c>
      <c r="F109" s="8" t="s">
        <v>23</v>
      </c>
      <c r="H109" s="19">
        <v>16</v>
      </c>
      <c r="K10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09" s="8" t="b">
        <f>IF(IFERROR(FIND("Positive",ReportedData[[#This Row],[COVIDStatus]],1),FALSE),TRUE,FALSE)</f>
        <v>1</v>
      </c>
      <c r="N109" s="8" t="s">
        <v>16</v>
      </c>
    </row>
    <row r="110" spans="1:14" x14ac:dyDescent="0.35">
      <c r="A110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110" s="18">
        <v>43904</v>
      </c>
      <c r="C110" s="8" t="s">
        <v>20</v>
      </c>
      <c r="D110" s="8" t="s">
        <v>14</v>
      </c>
      <c r="F110" s="8" t="s">
        <v>23</v>
      </c>
      <c r="H110" s="19">
        <v>2</v>
      </c>
      <c r="K11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10" s="8" t="b">
        <f>IF(IFERROR(FIND("Positive",ReportedData[[#This Row],[COVIDStatus]],1),FALSE),TRUE,FALSE)</f>
        <v>1</v>
      </c>
      <c r="N110" s="8" t="s">
        <v>16</v>
      </c>
    </row>
    <row r="111" spans="1:14" x14ac:dyDescent="0.35">
      <c r="A111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111" s="18">
        <v>43904</v>
      </c>
      <c r="C111" s="8" t="s">
        <v>21</v>
      </c>
      <c r="D111" s="8" t="s">
        <v>14</v>
      </c>
      <c r="F111" s="8" t="s">
        <v>23</v>
      </c>
      <c r="H111" s="19">
        <v>1</v>
      </c>
      <c r="K11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11" s="8" t="b">
        <f>IF(IFERROR(FIND("Positive",ReportedData[[#This Row],[COVIDStatus]],1),FALSE),TRUE,FALSE)</f>
        <v>1</v>
      </c>
      <c r="N111" s="8" t="s">
        <v>16</v>
      </c>
    </row>
    <row r="112" spans="1:14" x14ac:dyDescent="0.35">
      <c r="A112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112" s="18">
        <v>43904</v>
      </c>
      <c r="C112" s="8" t="s">
        <v>13</v>
      </c>
      <c r="D112" s="8" t="s">
        <v>14</v>
      </c>
      <c r="F112" s="8" t="s">
        <v>24</v>
      </c>
      <c r="H112" s="19">
        <v>0</v>
      </c>
      <c r="K11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12" s="8" t="b">
        <f>IF(IFERROR(FIND("Positive",ReportedData[[#This Row],[COVIDStatus]],1),FALSE),TRUE,FALSE)</f>
        <v>1</v>
      </c>
      <c r="N112" s="8" t="s">
        <v>16</v>
      </c>
    </row>
    <row r="113" spans="1:14" x14ac:dyDescent="0.35">
      <c r="A113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113" s="18">
        <v>43904</v>
      </c>
      <c r="C113" s="8" t="s">
        <v>20</v>
      </c>
      <c r="D113" s="8" t="s">
        <v>14</v>
      </c>
      <c r="F113" s="8" t="s">
        <v>24</v>
      </c>
      <c r="H113" s="19">
        <v>0</v>
      </c>
      <c r="K11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13" s="8" t="b">
        <f>IF(IFERROR(FIND("Positive",ReportedData[[#This Row],[COVIDStatus]],1),FALSE),TRUE,FALSE)</f>
        <v>1</v>
      </c>
      <c r="N113" s="8" t="s">
        <v>16</v>
      </c>
    </row>
    <row r="114" spans="1:14" x14ac:dyDescent="0.35">
      <c r="A114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114" s="18">
        <v>43904</v>
      </c>
      <c r="C114" s="8" t="s">
        <v>21</v>
      </c>
      <c r="D114" s="8" t="s">
        <v>14</v>
      </c>
      <c r="F114" s="8" t="s">
        <v>24</v>
      </c>
      <c r="H114" s="19">
        <v>0</v>
      </c>
      <c r="K11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14" s="8" t="b">
        <f>IF(IFERROR(FIND("Positive",ReportedData[[#This Row],[COVIDStatus]],1),FALSE),TRUE,FALSE)</f>
        <v>1</v>
      </c>
      <c r="N114" s="8" t="s">
        <v>16</v>
      </c>
    </row>
    <row r="115" spans="1:14" x14ac:dyDescent="0.35">
      <c r="A115" s="8">
        <f>IFERROR(VLOOKUP(IF(ReportedData[[#This Row],[AgeGroup]]="",IF(ReportedData[[#This Row],[Gender]]="",ReportedData[[#This Row],[RaceEthnicity]],ReportedData[[#This Row],[Gender]]),ReportedData[[#This Row],[AgeGroup]]),SortOrder[],2,FALSE),"")</f>
        <v>1</v>
      </c>
      <c r="B115" s="18">
        <v>43905</v>
      </c>
      <c r="C115" s="8" t="s">
        <v>13</v>
      </c>
      <c r="D115" s="8" t="s">
        <v>14</v>
      </c>
      <c r="E115" s="8" t="s">
        <v>50</v>
      </c>
      <c r="H115" s="19">
        <v>0</v>
      </c>
      <c r="K11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15" s="8" t="b">
        <f>IF(IFERROR(FIND("Positive",ReportedData[[#This Row],[COVIDStatus]],1),FALSE),TRUE,FALSE)</f>
        <v>1</v>
      </c>
      <c r="N115" s="8" t="s">
        <v>16</v>
      </c>
    </row>
    <row r="116" spans="1:14" x14ac:dyDescent="0.35">
      <c r="A116" s="8">
        <f>IFERROR(VLOOKUP(IF(ReportedData[[#This Row],[AgeGroup]]="",IF(ReportedData[[#This Row],[Gender]]="",ReportedData[[#This Row],[RaceEthnicity]],ReportedData[[#This Row],[Gender]]),ReportedData[[#This Row],[AgeGroup]]),SortOrder[],2,FALSE),"")</f>
        <v>1</v>
      </c>
      <c r="B116" s="18">
        <v>43905</v>
      </c>
      <c r="C116" s="8" t="s">
        <v>20</v>
      </c>
      <c r="D116" s="8" t="s">
        <v>14</v>
      </c>
      <c r="E116" s="8" t="s">
        <v>50</v>
      </c>
      <c r="H116" s="19">
        <v>0</v>
      </c>
      <c r="K11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16" s="8" t="b">
        <f>IF(IFERROR(FIND("Positive",ReportedData[[#This Row],[COVIDStatus]],1),FALSE),TRUE,FALSE)</f>
        <v>1</v>
      </c>
      <c r="N116" s="8" t="s">
        <v>16</v>
      </c>
    </row>
    <row r="117" spans="1:14" x14ac:dyDescent="0.35">
      <c r="A117" s="8">
        <f>IFERROR(VLOOKUP(IF(ReportedData[[#This Row],[AgeGroup]]="",IF(ReportedData[[#This Row],[Gender]]="",ReportedData[[#This Row],[RaceEthnicity]],ReportedData[[#This Row],[Gender]]),ReportedData[[#This Row],[AgeGroup]]),SortOrder[],2,FALSE),"")</f>
        <v>1</v>
      </c>
      <c r="B117" s="18">
        <v>43905</v>
      </c>
      <c r="C117" s="8" t="s">
        <v>21</v>
      </c>
      <c r="D117" s="8" t="s">
        <v>14</v>
      </c>
      <c r="E117" s="8" t="s">
        <v>50</v>
      </c>
      <c r="H117" s="19">
        <v>0</v>
      </c>
      <c r="K11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17" s="8" t="b">
        <f>IF(IFERROR(FIND("Positive",ReportedData[[#This Row],[COVIDStatus]],1),FALSE),TRUE,FALSE)</f>
        <v>1</v>
      </c>
      <c r="N117" s="8" t="s">
        <v>16</v>
      </c>
    </row>
    <row r="118" spans="1:14" x14ac:dyDescent="0.35">
      <c r="A118" s="8">
        <f>IFERROR(VLOOKUP(IF(ReportedData[[#This Row],[AgeGroup]]="",IF(ReportedData[[#This Row],[Gender]]="",ReportedData[[#This Row],[RaceEthnicity]],ReportedData[[#This Row],[Gender]]),ReportedData[[#This Row],[AgeGroup]]),SortOrder[],2,FALSE),"")</f>
        <v>2</v>
      </c>
      <c r="B118" s="18">
        <v>43905</v>
      </c>
      <c r="C118" s="8" t="s">
        <v>13</v>
      </c>
      <c r="D118" s="8" t="s">
        <v>14</v>
      </c>
      <c r="E118" s="8" t="s">
        <v>51</v>
      </c>
      <c r="H118" s="19">
        <v>39</v>
      </c>
      <c r="K11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18" s="8" t="b">
        <f>IF(IFERROR(FIND("Positive",ReportedData[[#This Row],[COVIDStatus]],1),FALSE),TRUE,FALSE)</f>
        <v>1</v>
      </c>
      <c r="N118" s="8" t="s">
        <v>16</v>
      </c>
    </row>
    <row r="119" spans="1:14" x14ac:dyDescent="0.35">
      <c r="A119" s="8">
        <f>IFERROR(VLOOKUP(IF(ReportedData[[#This Row],[AgeGroup]]="",IF(ReportedData[[#This Row],[Gender]]="",ReportedData[[#This Row],[RaceEthnicity]],ReportedData[[#This Row],[Gender]]),ReportedData[[#This Row],[AgeGroup]]),SortOrder[],2,FALSE),"")</f>
        <v>2</v>
      </c>
      <c r="B119" s="18">
        <v>43905</v>
      </c>
      <c r="C119" s="8" t="s">
        <v>20</v>
      </c>
      <c r="D119" s="8" t="s">
        <v>14</v>
      </c>
      <c r="E119" s="8" t="s">
        <v>51</v>
      </c>
      <c r="H119" s="19">
        <v>0</v>
      </c>
      <c r="K11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19" s="8" t="b">
        <f>IF(IFERROR(FIND("Positive",ReportedData[[#This Row],[COVIDStatus]],1),FALSE),TRUE,FALSE)</f>
        <v>1</v>
      </c>
      <c r="N119" s="8" t="s">
        <v>16</v>
      </c>
    </row>
    <row r="120" spans="1:14" x14ac:dyDescent="0.35">
      <c r="A120" s="8">
        <f>IFERROR(VLOOKUP(IF(ReportedData[[#This Row],[AgeGroup]]="",IF(ReportedData[[#This Row],[Gender]]="",ReportedData[[#This Row],[RaceEthnicity]],ReportedData[[#This Row],[Gender]]),ReportedData[[#This Row],[AgeGroup]]),SortOrder[],2,FALSE),"")</f>
        <v>2</v>
      </c>
      <c r="B120" s="18">
        <v>43905</v>
      </c>
      <c r="C120" s="8" t="s">
        <v>21</v>
      </c>
      <c r="D120" s="8" t="s">
        <v>14</v>
      </c>
      <c r="E120" s="8" t="s">
        <v>51</v>
      </c>
      <c r="H120" s="19">
        <v>3</v>
      </c>
      <c r="K12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20" s="8" t="b">
        <f>IF(IFERROR(FIND("Positive",ReportedData[[#This Row],[COVIDStatus]],1),FALSE),TRUE,FALSE)</f>
        <v>1</v>
      </c>
      <c r="N120" s="8" t="s">
        <v>16</v>
      </c>
    </row>
    <row r="121" spans="1:14" x14ac:dyDescent="0.35">
      <c r="A121" s="8">
        <f>IFERROR(VLOOKUP(IF(ReportedData[[#This Row],[AgeGroup]]="",IF(ReportedData[[#This Row],[Gender]]="",ReportedData[[#This Row],[RaceEthnicity]],ReportedData[[#This Row],[Gender]]),ReportedData[[#This Row],[AgeGroup]]),SortOrder[],2,FALSE),"")</f>
        <v>3</v>
      </c>
      <c r="B121" s="18">
        <v>43905</v>
      </c>
      <c r="C121" s="8" t="s">
        <v>13</v>
      </c>
      <c r="D121" s="8" t="s">
        <v>14</v>
      </c>
      <c r="E121" s="8" t="s">
        <v>52</v>
      </c>
      <c r="H121" s="19">
        <v>8</v>
      </c>
      <c r="K12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21" s="8" t="b">
        <f>IF(IFERROR(FIND("Positive",ReportedData[[#This Row],[COVIDStatus]],1),FALSE),TRUE,FALSE)</f>
        <v>1</v>
      </c>
      <c r="N121" s="8" t="s">
        <v>16</v>
      </c>
    </row>
    <row r="122" spans="1:14" x14ac:dyDescent="0.35">
      <c r="A122" s="8">
        <f>IFERROR(VLOOKUP(IF(ReportedData[[#This Row],[AgeGroup]]="",IF(ReportedData[[#This Row],[Gender]]="",ReportedData[[#This Row],[RaceEthnicity]],ReportedData[[#This Row],[Gender]]),ReportedData[[#This Row],[AgeGroup]]),SortOrder[],2,FALSE),"")</f>
        <v>3</v>
      </c>
      <c r="B122" s="18">
        <v>43905</v>
      </c>
      <c r="C122" s="8" t="s">
        <v>20</v>
      </c>
      <c r="D122" s="8" t="s">
        <v>14</v>
      </c>
      <c r="E122" s="8" t="s">
        <v>52</v>
      </c>
      <c r="H122" s="19">
        <v>4</v>
      </c>
      <c r="K12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22" s="8" t="b">
        <f>IF(IFERROR(FIND("Positive",ReportedData[[#This Row],[COVIDStatus]],1),FALSE),TRUE,FALSE)</f>
        <v>1</v>
      </c>
      <c r="N122" s="8" t="s">
        <v>16</v>
      </c>
    </row>
    <row r="123" spans="1:14" x14ac:dyDescent="0.35">
      <c r="A123" s="8">
        <f>IFERROR(VLOOKUP(IF(ReportedData[[#This Row],[AgeGroup]]="",IF(ReportedData[[#This Row],[Gender]]="",ReportedData[[#This Row],[RaceEthnicity]],ReportedData[[#This Row],[Gender]]),ReportedData[[#This Row],[AgeGroup]]),SortOrder[],2,FALSE),"")</f>
        <v>3</v>
      </c>
      <c r="B123" s="18">
        <v>43905</v>
      </c>
      <c r="C123" s="8" t="s">
        <v>21</v>
      </c>
      <c r="D123" s="8" t="s">
        <v>14</v>
      </c>
      <c r="E123" s="8" t="s">
        <v>52</v>
      </c>
      <c r="H123" s="19">
        <v>1</v>
      </c>
      <c r="K12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23" s="8" t="b">
        <f>IF(IFERROR(FIND("Positive",ReportedData[[#This Row],[COVIDStatus]],1),FALSE),TRUE,FALSE)</f>
        <v>1</v>
      </c>
      <c r="N123" s="8" t="s">
        <v>16</v>
      </c>
    </row>
    <row r="124" spans="1:14" x14ac:dyDescent="0.35">
      <c r="A124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24" s="18">
        <v>43905</v>
      </c>
      <c r="C124" s="8" t="s">
        <v>13</v>
      </c>
      <c r="D124" s="8" t="s">
        <v>14</v>
      </c>
      <c r="E124" s="8" t="s">
        <v>15</v>
      </c>
      <c r="H124" s="19">
        <v>0</v>
      </c>
      <c r="K12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24" s="8" t="b">
        <f>IF(IFERROR(FIND("Positive",ReportedData[[#This Row],[COVIDStatus]],1),FALSE),TRUE,FALSE)</f>
        <v>1</v>
      </c>
      <c r="N124" s="8" t="s">
        <v>16</v>
      </c>
    </row>
    <row r="125" spans="1:14" x14ac:dyDescent="0.35">
      <c r="A125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25" s="18">
        <v>43905</v>
      </c>
      <c r="C125" s="8" t="s">
        <v>20</v>
      </c>
      <c r="D125" s="8" t="s">
        <v>14</v>
      </c>
      <c r="E125" s="8" t="s">
        <v>15</v>
      </c>
      <c r="H125" s="19">
        <v>0</v>
      </c>
      <c r="K12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25" s="8" t="b">
        <f>IF(IFERROR(FIND("Positive",ReportedData[[#This Row],[COVIDStatus]],1),FALSE),TRUE,FALSE)</f>
        <v>1</v>
      </c>
      <c r="N125" s="8" t="s">
        <v>16</v>
      </c>
    </row>
    <row r="126" spans="1:14" x14ac:dyDescent="0.35">
      <c r="A126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26" s="18">
        <v>43905</v>
      </c>
      <c r="C126" s="8" t="s">
        <v>21</v>
      </c>
      <c r="D126" s="8" t="s">
        <v>14</v>
      </c>
      <c r="E126" s="8" t="s">
        <v>15</v>
      </c>
      <c r="H126" s="19">
        <v>0</v>
      </c>
      <c r="K12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26" s="8" t="b">
        <f>IF(IFERROR(FIND("Positive",ReportedData[[#This Row],[COVIDStatus]],1),FALSE),TRUE,FALSE)</f>
        <v>1</v>
      </c>
      <c r="N126" s="8" t="s">
        <v>16</v>
      </c>
    </row>
    <row r="127" spans="1:14" x14ac:dyDescent="0.35">
      <c r="A127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27" s="18">
        <v>43905</v>
      </c>
      <c r="C127" s="8" t="s">
        <v>13</v>
      </c>
      <c r="D127" s="8" t="s">
        <v>14</v>
      </c>
      <c r="E127" s="8" t="s">
        <v>15</v>
      </c>
      <c r="I127" s="19">
        <v>8</v>
      </c>
      <c r="K12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27" s="8" t="b">
        <f>IF(IFERROR(FIND("Positive",ReportedData[[#This Row],[COVIDStatus]],1),FALSE),TRUE,FALSE)</f>
        <v>1</v>
      </c>
      <c r="N127" s="8" t="s">
        <v>16</v>
      </c>
    </row>
    <row r="128" spans="1:14" x14ac:dyDescent="0.35">
      <c r="A128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28" s="18">
        <v>43905</v>
      </c>
      <c r="C128" s="8" t="s">
        <v>20</v>
      </c>
      <c r="D128" s="8" t="s">
        <v>14</v>
      </c>
      <c r="E128" s="8" t="s">
        <v>15</v>
      </c>
      <c r="I128" s="19">
        <v>1</v>
      </c>
      <c r="K12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28" s="8" t="b">
        <f>IF(IFERROR(FIND("Positive",ReportedData[[#This Row],[COVIDStatus]],1),FALSE),TRUE,FALSE)</f>
        <v>1</v>
      </c>
      <c r="N128" s="8" t="s">
        <v>16</v>
      </c>
    </row>
    <row r="129" spans="1:14" x14ac:dyDescent="0.35">
      <c r="A129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29" s="18">
        <v>43905</v>
      </c>
      <c r="C129" s="8" t="s">
        <v>21</v>
      </c>
      <c r="D129" s="8" t="s">
        <v>14</v>
      </c>
      <c r="E129" s="8" t="s">
        <v>15</v>
      </c>
      <c r="I129" s="19">
        <v>1</v>
      </c>
      <c r="K12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29" s="8" t="b">
        <f>IF(IFERROR(FIND("Positive",ReportedData[[#This Row],[COVIDStatus]],1),FALSE),TRUE,FALSE)</f>
        <v>1</v>
      </c>
      <c r="N129" s="8" t="s">
        <v>16</v>
      </c>
    </row>
    <row r="130" spans="1:14" x14ac:dyDescent="0.35">
      <c r="A130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130" s="18">
        <v>43905</v>
      </c>
      <c r="C130" s="8" t="s">
        <v>13</v>
      </c>
      <c r="D130" s="8" t="s">
        <v>14</v>
      </c>
      <c r="F130" s="8" t="s">
        <v>22</v>
      </c>
      <c r="H130" s="19">
        <v>17</v>
      </c>
      <c r="K13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30" s="8" t="b">
        <f>IF(IFERROR(FIND("Positive",ReportedData[[#This Row],[COVIDStatus]],1),FALSE),TRUE,FALSE)</f>
        <v>1</v>
      </c>
      <c r="N130" s="8" t="s">
        <v>16</v>
      </c>
    </row>
    <row r="131" spans="1:14" x14ac:dyDescent="0.35">
      <c r="A131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131" s="18">
        <v>43905</v>
      </c>
      <c r="C131" s="8" t="s">
        <v>20</v>
      </c>
      <c r="D131" s="8" t="s">
        <v>14</v>
      </c>
      <c r="F131" s="8" t="s">
        <v>22</v>
      </c>
      <c r="H131" s="19">
        <v>2</v>
      </c>
      <c r="K13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31" s="8" t="b">
        <f>IF(IFERROR(FIND("Positive",ReportedData[[#This Row],[COVIDStatus]],1),FALSE),TRUE,FALSE)</f>
        <v>1</v>
      </c>
      <c r="N131" s="8" t="s">
        <v>16</v>
      </c>
    </row>
    <row r="132" spans="1:14" x14ac:dyDescent="0.35">
      <c r="A132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132" s="18">
        <v>43905</v>
      </c>
      <c r="C132" s="8" t="s">
        <v>21</v>
      </c>
      <c r="D132" s="8" t="s">
        <v>14</v>
      </c>
      <c r="F132" s="8" t="s">
        <v>22</v>
      </c>
      <c r="H132" s="19">
        <v>1</v>
      </c>
      <c r="K13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32" s="8" t="b">
        <f>IF(IFERROR(FIND("Positive",ReportedData[[#This Row],[COVIDStatus]],1),FALSE),TRUE,FALSE)</f>
        <v>1</v>
      </c>
      <c r="N132" s="8" t="s">
        <v>16</v>
      </c>
    </row>
    <row r="133" spans="1:14" x14ac:dyDescent="0.35">
      <c r="A133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133" s="18">
        <v>43905</v>
      </c>
      <c r="C133" s="8" t="s">
        <v>13</v>
      </c>
      <c r="D133" s="8" t="s">
        <v>14</v>
      </c>
      <c r="F133" s="8" t="s">
        <v>23</v>
      </c>
      <c r="H133" s="19">
        <v>30</v>
      </c>
      <c r="K13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33" s="8" t="b">
        <f>IF(IFERROR(FIND("Positive",ReportedData[[#This Row],[COVIDStatus]],1),FALSE),TRUE,FALSE)</f>
        <v>1</v>
      </c>
      <c r="N133" s="8" t="s">
        <v>16</v>
      </c>
    </row>
    <row r="134" spans="1:14" x14ac:dyDescent="0.35">
      <c r="A134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134" s="18">
        <v>43905</v>
      </c>
      <c r="C134" s="8" t="s">
        <v>20</v>
      </c>
      <c r="D134" s="8" t="s">
        <v>14</v>
      </c>
      <c r="F134" s="8" t="s">
        <v>23</v>
      </c>
      <c r="H134" s="19">
        <v>2</v>
      </c>
      <c r="K13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34" s="8" t="b">
        <f>IF(IFERROR(FIND("Positive",ReportedData[[#This Row],[COVIDStatus]],1),FALSE),TRUE,FALSE)</f>
        <v>1</v>
      </c>
      <c r="N134" s="8" t="s">
        <v>16</v>
      </c>
    </row>
    <row r="135" spans="1:14" x14ac:dyDescent="0.35">
      <c r="A135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135" s="18">
        <v>43905</v>
      </c>
      <c r="C135" s="8" t="s">
        <v>21</v>
      </c>
      <c r="D135" s="8" t="s">
        <v>14</v>
      </c>
      <c r="F135" s="8" t="s">
        <v>23</v>
      </c>
      <c r="H135" s="19">
        <v>3</v>
      </c>
      <c r="K13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35" s="8" t="b">
        <f>IF(IFERROR(FIND("Positive",ReportedData[[#This Row],[COVIDStatus]],1),FALSE),TRUE,FALSE)</f>
        <v>1</v>
      </c>
      <c r="N135" s="8" t="s">
        <v>16</v>
      </c>
    </row>
    <row r="136" spans="1:14" x14ac:dyDescent="0.35">
      <c r="A136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136" s="18">
        <v>43905</v>
      </c>
      <c r="C136" s="8" t="s">
        <v>13</v>
      </c>
      <c r="D136" s="8" t="s">
        <v>14</v>
      </c>
      <c r="F136" s="8" t="s">
        <v>24</v>
      </c>
      <c r="H136" s="19">
        <v>0</v>
      </c>
      <c r="K13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36" s="8" t="b">
        <f>IF(IFERROR(FIND("Positive",ReportedData[[#This Row],[COVIDStatus]],1),FALSE),TRUE,FALSE)</f>
        <v>1</v>
      </c>
      <c r="N136" s="8" t="s">
        <v>16</v>
      </c>
    </row>
    <row r="137" spans="1:14" x14ac:dyDescent="0.35">
      <c r="A137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137" s="18">
        <v>43905</v>
      </c>
      <c r="C137" s="8" t="s">
        <v>20</v>
      </c>
      <c r="D137" s="8" t="s">
        <v>14</v>
      </c>
      <c r="F137" s="8" t="s">
        <v>24</v>
      </c>
      <c r="H137" s="19">
        <v>0</v>
      </c>
      <c r="K13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37" s="8" t="b">
        <f>IF(IFERROR(FIND("Positive",ReportedData[[#This Row],[COVIDStatus]],1),FALSE),TRUE,FALSE)</f>
        <v>1</v>
      </c>
      <c r="N137" s="8" t="s">
        <v>16</v>
      </c>
    </row>
    <row r="138" spans="1:14" x14ac:dyDescent="0.35">
      <c r="A138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138" s="18">
        <v>43905</v>
      </c>
      <c r="C138" s="8" t="s">
        <v>21</v>
      </c>
      <c r="D138" s="8" t="s">
        <v>14</v>
      </c>
      <c r="F138" s="8" t="s">
        <v>24</v>
      </c>
      <c r="H138" s="19">
        <v>0</v>
      </c>
      <c r="K13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38" s="8" t="b">
        <f>IF(IFERROR(FIND("Positive",ReportedData[[#This Row],[COVIDStatus]],1),FALSE),TRUE,FALSE)</f>
        <v>1</v>
      </c>
      <c r="N138" s="8" t="s">
        <v>16</v>
      </c>
    </row>
    <row r="139" spans="1:14" x14ac:dyDescent="0.35">
      <c r="A139" s="8">
        <f>IFERROR(VLOOKUP(IF(ReportedData[[#This Row],[AgeGroup]]="",IF(ReportedData[[#This Row],[Gender]]="",ReportedData[[#This Row],[RaceEthnicity]],ReportedData[[#This Row],[Gender]]),ReportedData[[#This Row],[AgeGroup]]),SortOrder[],2,FALSE),"")</f>
        <v>1</v>
      </c>
      <c r="B139" s="18">
        <v>43906</v>
      </c>
      <c r="C139" s="8" t="s">
        <v>13</v>
      </c>
      <c r="D139" s="8" t="s">
        <v>14</v>
      </c>
      <c r="E139" s="8" t="s">
        <v>50</v>
      </c>
      <c r="H139" s="19">
        <v>0</v>
      </c>
      <c r="K13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39" s="8" t="b">
        <f>IF(IFERROR(FIND("Positive",ReportedData[[#This Row],[COVIDStatus]],1),FALSE),TRUE,FALSE)</f>
        <v>1</v>
      </c>
      <c r="N139" s="8" t="s">
        <v>16</v>
      </c>
    </row>
    <row r="140" spans="1:14" x14ac:dyDescent="0.35">
      <c r="A140" s="8">
        <f>IFERROR(VLOOKUP(IF(ReportedData[[#This Row],[AgeGroup]]="",IF(ReportedData[[#This Row],[Gender]]="",ReportedData[[#This Row],[RaceEthnicity]],ReportedData[[#This Row],[Gender]]),ReportedData[[#This Row],[AgeGroup]]),SortOrder[],2,FALSE),"")</f>
        <v>1</v>
      </c>
      <c r="B140" s="18">
        <v>43906</v>
      </c>
      <c r="C140" s="8" t="s">
        <v>20</v>
      </c>
      <c r="D140" s="8" t="s">
        <v>14</v>
      </c>
      <c r="E140" s="8" t="s">
        <v>50</v>
      </c>
      <c r="H140" s="19">
        <v>0</v>
      </c>
      <c r="K14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40" s="8" t="b">
        <f>IF(IFERROR(FIND("Positive",ReportedData[[#This Row],[COVIDStatus]],1),FALSE),TRUE,FALSE)</f>
        <v>1</v>
      </c>
      <c r="N140" s="8" t="s">
        <v>16</v>
      </c>
    </row>
    <row r="141" spans="1:14" x14ac:dyDescent="0.35">
      <c r="A141" s="8">
        <f>IFERROR(VLOOKUP(IF(ReportedData[[#This Row],[AgeGroup]]="",IF(ReportedData[[#This Row],[Gender]]="",ReportedData[[#This Row],[RaceEthnicity]],ReportedData[[#This Row],[Gender]]),ReportedData[[#This Row],[AgeGroup]]),SortOrder[],2,FALSE),"")</f>
        <v>1</v>
      </c>
      <c r="B141" s="18">
        <v>43906</v>
      </c>
      <c r="C141" s="8" t="s">
        <v>21</v>
      </c>
      <c r="D141" s="8" t="s">
        <v>14</v>
      </c>
      <c r="E141" s="8" t="s">
        <v>50</v>
      </c>
      <c r="H141" s="19">
        <v>0</v>
      </c>
      <c r="K14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41" s="8" t="b">
        <f>IF(IFERROR(FIND("Positive",ReportedData[[#This Row],[COVIDStatus]],1),FALSE),TRUE,FALSE)</f>
        <v>1</v>
      </c>
      <c r="N141" s="8" t="s">
        <v>16</v>
      </c>
    </row>
    <row r="142" spans="1:14" x14ac:dyDescent="0.35">
      <c r="A142" s="8">
        <f>IFERROR(VLOOKUP(IF(ReportedData[[#This Row],[AgeGroup]]="",IF(ReportedData[[#This Row],[Gender]]="",ReportedData[[#This Row],[RaceEthnicity]],ReportedData[[#This Row],[Gender]]),ReportedData[[#This Row],[AgeGroup]]),SortOrder[],2,FALSE),"")</f>
        <v>2</v>
      </c>
      <c r="B142" s="18">
        <v>43906</v>
      </c>
      <c r="C142" s="8" t="s">
        <v>13</v>
      </c>
      <c r="D142" s="8" t="s">
        <v>14</v>
      </c>
      <c r="E142" s="8" t="s">
        <v>51</v>
      </c>
      <c r="H142" s="19">
        <v>43</v>
      </c>
      <c r="K14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42" s="8" t="b">
        <f>IF(IFERROR(FIND("Positive",ReportedData[[#This Row],[COVIDStatus]],1),FALSE),TRUE,FALSE)</f>
        <v>1</v>
      </c>
      <c r="N142" s="8" t="s">
        <v>16</v>
      </c>
    </row>
    <row r="143" spans="1:14" x14ac:dyDescent="0.35">
      <c r="A143" s="8">
        <f>IFERROR(VLOOKUP(IF(ReportedData[[#This Row],[AgeGroup]]="",IF(ReportedData[[#This Row],[Gender]]="",ReportedData[[#This Row],[RaceEthnicity]],ReportedData[[#This Row],[Gender]]),ReportedData[[#This Row],[AgeGroup]]),SortOrder[],2,FALSE),"")</f>
        <v>2</v>
      </c>
      <c r="B143" s="18">
        <v>43906</v>
      </c>
      <c r="C143" s="8" t="s">
        <v>20</v>
      </c>
      <c r="D143" s="8" t="s">
        <v>14</v>
      </c>
      <c r="E143" s="8" t="s">
        <v>51</v>
      </c>
      <c r="H143" s="19">
        <v>1</v>
      </c>
      <c r="K14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43" s="8" t="b">
        <f>IF(IFERROR(FIND("Positive",ReportedData[[#This Row],[COVIDStatus]],1),FALSE),TRUE,FALSE)</f>
        <v>1</v>
      </c>
      <c r="N143" s="8" t="s">
        <v>16</v>
      </c>
    </row>
    <row r="144" spans="1:14" x14ac:dyDescent="0.35">
      <c r="A144" s="8">
        <f>IFERROR(VLOOKUP(IF(ReportedData[[#This Row],[AgeGroup]]="",IF(ReportedData[[#This Row],[Gender]]="",ReportedData[[#This Row],[RaceEthnicity]],ReportedData[[#This Row],[Gender]]),ReportedData[[#This Row],[AgeGroup]]),SortOrder[],2,FALSE),"")</f>
        <v>2</v>
      </c>
      <c r="B144" s="18">
        <v>43906</v>
      </c>
      <c r="C144" s="8" t="s">
        <v>21</v>
      </c>
      <c r="D144" s="8" t="s">
        <v>14</v>
      </c>
      <c r="E144" s="8" t="s">
        <v>51</v>
      </c>
      <c r="H144" s="19">
        <v>3</v>
      </c>
      <c r="K14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44" s="8" t="b">
        <f>IF(IFERROR(FIND("Positive",ReportedData[[#This Row],[COVIDStatus]],1),FALSE),TRUE,FALSE)</f>
        <v>1</v>
      </c>
      <c r="N144" s="8" t="s">
        <v>16</v>
      </c>
    </row>
    <row r="145" spans="1:14" x14ac:dyDescent="0.35">
      <c r="A145" s="8">
        <f>IFERROR(VLOOKUP(IF(ReportedData[[#This Row],[AgeGroup]]="",IF(ReportedData[[#This Row],[Gender]]="",ReportedData[[#This Row],[RaceEthnicity]],ReportedData[[#This Row],[Gender]]),ReportedData[[#This Row],[AgeGroup]]),SortOrder[],2,FALSE),"")</f>
        <v>3</v>
      </c>
      <c r="B145" s="18">
        <v>43906</v>
      </c>
      <c r="C145" s="8" t="s">
        <v>13</v>
      </c>
      <c r="D145" s="8" t="s">
        <v>14</v>
      </c>
      <c r="E145" s="8" t="s">
        <v>52</v>
      </c>
      <c r="H145" s="19">
        <v>8</v>
      </c>
      <c r="K14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45" s="8" t="b">
        <f>IF(IFERROR(FIND("Positive",ReportedData[[#This Row],[COVIDStatus]],1),FALSE),TRUE,FALSE)</f>
        <v>1</v>
      </c>
      <c r="N145" s="8" t="s">
        <v>16</v>
      </c>
    </row>
    <row r="146" spans="1:14" x14ac:dyDescent="0.35">
      <c r="A146" s="8">
        <f>IFERROR(VLOOKUP(IF(ReportedData[[#This Row],[AgeGroup]]="",IF(ReportedData[[#This Row],[Gender]]="",ReportedData[[#This Row],[RaceEthnicity]],ReportedData[[#This Row],[Gender]]),ReportedData[[#This Row],[AgeGroup]]),SortOrder[],2,FALSE),"")</f>
        <v>3</v>
      </c>
      <c r="B146" s="18">
        <v>43906</v>
      </c>
      <c r="C146" s="8" t="s">
        <v>20</v>
      </c>
      <c r="D146" s="8" t="s">
        <v>14</v>
      </c>
      <c r="E146" s="8" t="s">
        <v>52</v>
      </c>
      <c r="H146" s="19">
        <v>4</v>
      </c>
      <c r="K14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46" s="8" t="b">
        <f>IF(IFERROR(FIND("Positive",ReportedData[[#This Row],[COVIDStatus]],1),FALSE),TRUE,FALSE)</f>
        <v>1</v>
      </c>
      <c r="N146" s="8" t="s">
        <v>16</v>
      </c>
    </row>
    <row r="147" spans="1:14" x14ac:dyDescent="0.35">
      <c r="A147" s="8">
        <f>IFERROR(VLOOKUP(IF(ReportedData[[#This Row],[AgeGroup]]="",IF(ReportedData[[#This Row],[Gender]]="",ReportedData[[#This Row],[RaceEthnicity]],ReportedData[[#This Row],[Gender]]),ReportedData[[#This Row],[AgeGroup]]),SortOrder[],2,FALSE),"")</f>
        <v>3</v>
      </c>
      <c r="B147" s="18">
        <v>43906</v>
      </c>
      <c r="C147" s="8" t="s">
        <v>21</v>
      </c>
      <c r="D147" s="8" t="s">
        <v>14</v>
      </c>
      <c r="E147" s="8" t="s">
        <v>52</v>
      </c>
      <c r="H147" s="19">
        <v>1</v>
      </c>
      <c r="K14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47" s="8" t="b">
        <f>IF(IFERROR(FIND("Positive",ReportedData[[#This Row],[COVIDStatus]],1),FALSE),TRUE,FALSE)</f>
        <v>1</v>
      </c>
      <c r="N147" s="8" t="s">
        <v>16</v>
      </c>
    </row>
    <row r="148" spans="1:14" x14ac:dyDescent="0.35">
      <c r="A148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48" s="18">
        <v>43906</v>
      </c>
      <c r="C148" s="8" t="s">
        <v>13</v>
      </c>
      <c r="D148" s="8" t="s">
        <v>14</v>
      </c>
      <c r="E148" s="8" t="s">
        <v>15</v>
      </c>
      <c r="H148" s="19">
        <v>0</v>
      </c>
      <c r="K14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48" s="8" t="b">
        <f>IF(IFERROR(FIND("Positive",ReportedData[[#This Row],[COVIDStatus]],1),FALSE),TRUE,FALSE)</f>
        <v>1</v>
      </c>
      <c r="N148" s="8" t="s">
        <v>16</v>
      </c>
    </row>
    <row r="149" spans="1:14" x14ac:dyDescent="0.35">
      <c r="A149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49" s="18">
        <v>43906</v>
      </c>
      <c r="C149" s="8" t="s">
        <v>20</v>
      </c>
      <c r="D149" s="8" t="s">
        <v>14</v>
      </c>
      <c r="E149" s="8" t="s">
        <v>15</v>
      </c>
      <c r="H149" s="19">
        <v>0</v>
      </c>
      <c r="K14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49" s="8" t="b">
        <f>IF(IFERROR(FIND("Positive",ReportedData[[#This Row],[COVIDStatus]],1),FALSE),TRUE,FALSE)</f>
        <v>1</v>
      </c>
      <c r="N149" s="8" t="s">
        <v>16</v>
      </c>
    </row>
    <row r="150" spans="1:14" x14ac:dyDescent="0.35">
      <c r="A150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50" s="18">
        <v>43906</v>
      </c>
      <c r="C150" s="8" t="s">
        <v>21</v>
      </c>
      <c r="D150" s="8" t="s">
        <v>14</v>
      </c>
      <c r="E150" s="8" t="s">
        <v>15</v>
      </c>
      <c r="H150" s="19">
        <v>0</v>
      </c>
      <c r="K15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50" s="8" t="b">
        <f>IF(IFERROR(FIND("Positive",ReportedData[[#This Row],[COVIDStatus]],1),FALSE),TRUE,FALSE)</f>
        <v>1</v>
      </c>
      <c r="N150" s="8" t="s">
        <v>16</v>
      </c>
    </row>
    <row r="151" spans="1:14" x14ac:dyDescent="0.35">
      <c r="A151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51" s="18">
        <v>43906</v>
      </c>
      <c r="C151" s="8" t="s">
        <v>13</v>
      </c>
      <c r="D151" s="8" t="s">
        <v>14</v>
      </c>
      <c r="E151" s="8" t="s">
        <v>15</v>
      </c>
      <c r="I151" s="19">
        <v>8</v>
      </c>
      <c r="K15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51" s="8" t="b">
        <f>IF(IFERROR(FIND("Positive",ReportedData[[#This Row],[COVIDStatus]],1),FALSE),TRUE,FALSE)</f>
        <v>1</v>
      </c>
      <c r="N151" s="8" t="s">
        <v>16</v>
      </c>
    </row>
    <row r="152" spans="1:14" x14ac:dyDescent="0.35">
      <c r="A152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52" s="18">
        <v>43906</v>
      </c>
      <c r="C152" s="8" t="s">
        <v>20</v>
      </c>
      <c r="D152" s="8" t="s">
        <v>14</v>
      </c>
      <c r="E152" s="8" t="s">
        <v>15</v>
      </c>
      <c r="I152" s="19">
        <v>1</v>
      </c>
      <c r="K15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52" s="8" t="b">
        <f>IF(IFERROR(FIND("Positive",ReportedData[[#This Row],[COVIDStatus]],1),FALSE),TRUE,FALSE)</f>
        <v>1</v>
      </c>
      <c r="N152" s="8" t="s">
        <v>16</v>
      </c>
    </row>
    <row r="153" spans="1:14" x14ac:dyDescent="0.35">
      <c r="A153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53" s="18">
        <v>43906</v>
      </c>
      <c r="C153" s="8" t="s">
        <v>21</v>
      </c>
      <c r="D153" s="8" t="s">
        <v>14</v>
      </c>
      <c r="E153" s="8" t="s">
        <v>15</v>
      </c>
      <c r="I153" s="19">
        <v>1</v>
      </c>
      <c r="K15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53" s="8" t="b">
        <f>IF(IFERROR(FIND("Positive",ReportedData[[#This Row],[COVIDStatus]],1),FALSE),TRUE,FALSE)</f>
        <v>1</v>
      </c>
      <c r="N153" s="8" t="s">
        <v>16</v>
      </c>
    </row>
    <row r="154" spans="1:14" x14ac:dyDescent="0.35">
      <c r="A154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154" s="18">
        <v>43906</v>
      </c>
      <c r="C154" s="8" t="s">
        <v>13</v>
      </c>
      <c r="D154" s="8" t="s">
        <v>14</v>
      </c>
      <c r="F154" s="8" t="s">
        <v>22</v>
      </c>
      <c r="H154" s="19">
        <v>17</v>
      </c>
      <c r="K15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54" s="8" t="b">
        <f>IF(IFERROR(FIND("Positive",ReportedData[[#This Row],[COVIDStatus]],1),FALSE),TRUE,FALSE)</f>
        <v>1</v>
      </c>
      <c r="N154" s="8" t="s">
        <v>16</v>
      </c>
    </row>
    <row r="155" spans="1:14" x14ac:dyDescent="0.35">
      <c r="A155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155" s="18">
        <v>43906</v>
      </c>
      <c r="C155" s="8" t="s">
        <v>20</v>
      </c>
      <c r="D155" s="8" t="s">
        <v>14</v>
      </c>
      <c r="F155" s="8" t="s">
        <v>22</v>
      </c>
      <c r="H155" s="19">
        <v>2</v>
      </c>
      <c r="K15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55" s="8" t="b">
        <f>IF(IFERROR(FIND("Positive",ReportedData[[#This Row],[COVIDStatus]],1),FALSE),TRUE,FALSE)</f>
        <v>1</v>
      </c>
      <c r="N155" s="8" t="s">
        <v>16</v>
      </c>
    </row>
    <row r="156" spans="1:14" x14ac:dyDescent="0.35">
      <c r="A156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156" s="18">
        <v>43906</v>
      </c>
      <c r="C156" s="8" t="s">
        <v>21</v>
      </c>
      <c r="D156" s="8" t="s">
        <v>14</v>
      </c>
      <c r="F156" s="8" t="s">
        <v>22</v>
      </c>
      <c r="H156" s="19">
        <v>2</v>
      </c>
      <c r="K15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56" s="8" t="b">
        <f>IF(IFERROR(FIND("Positive",ReportedData[[#This Row],[COVIDStatus]],1),FALSE),TRUE,FALSE)</f>
        <v>1</v>
      </c>
      <c r="N156" s="8" t="s">
        <v>16</v>
      </c>
    </row>
    <row r="157" spans="1:14" x14ac:dyDescent="0.35">
      <c r="A157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157" s="18">
        <v>43906</v>
      </c>
      <c r="C157" s="8" t="s">
        <v>13</v>
      </c>
      <c r="D157" s="8" t="s">
        <v>14</v>
      </c>
      <c r="F157" s="8" t="s">
        <v>23</v>
      </c>
      <c r="H157" s="19">
        <v>34</v>
      </c>
      <c r="K15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57" s="8" t="b">
        <f>IF(IFERROR(FIND("Positive",ReportedData[[#This Row],[COVIDStatus]],1),FALSE),TRUE,FALSE)</f>
        <v>1</v>
      </c>
      <c r="N157" s="8" t="s">
        <v>16</v>
      </c>
    </row>
    <row r="158" spans="1:14" x14ac:dyDescent="0.35">
      <c r="A158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158" s="18">
        <v>43906</v>
      </c>
      <c r="C158" s="8" t="s">
        <v>20</v>
      </c>
      <c r="D158" s="8" t="s">
        <v>14</v>
      </c>
      <c r="F158" s="8" t="s">
        <v>23</v>
      </c>
      <c r="H158" s="19">
        <v>3</v>
      </c>
      <c r="K15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58" s="8" t="b">
        <f>IF(IFERROR(FIND("Positive",ReportedData[[#This Row],[COVIDStatus]],1),FALSE),TRUE,FALSE)</f>
        <v>1</v>
      </c>
      <c r="N158" s="8" t="s">
        <v>16</v>
      </c>
    </row>
    <row r="159" spans="1:14" x14ac:dyDescent="0.35">
      <c r="A159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159" s="18">
        <v>43906</v>
      </c>
      <c r="C159" s="8" t="s">
        <v>21</v>
      </c>
      <c r="D159" s="8" t="s">
        <v>14</v>
      </c>
      <c r="F159" s="8" t="s">
        <v>23</v>
      </c>
      <c r="H159" s="19">
        <v>2</v>
      </c>
      <c r="K15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59" s="8" t="b">
        <f>IF(IFERROR(FIND("Positive",ReportedData[[#This Row],[COVIDStatus]],1),FALSE),TRUE,FALSE)</f>
        <v>1</v>
      </c>
      <c r="N159" s="8" t="s">
        <v>16</v>
      </c>
    </row>
    <row r="160" spans="1:14" x14ac:dyDescent="0.35">
      <c r="A160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160" s="18">
        <v>43906</v>
      </c>
      <c r="C160" s="8" t="s">
        <v>13</v>
      </c>
      <c r="D160" s="8" t="s">
        <v>14</v>
      </c>
      <c r="F160" s="8" t="s">
        <v>24</v>
      </c>
      <c r="H160" s="19">
        <v>0</v>
      </c>
      <c r="K16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60" s="8" t="b">
        <f>IF(IFERROR(FIND("Positive",ReportedData[[#This Row],[COVIDStatus]],1),FALSE),TRUE,FALSE)</f>
        <v>1</v>
      </c>
      <c r="N160" s="8" t="s">
        <v>16</v>
      </c>
    </row>
    <row r="161" spans="1:14" x14ac:dyDescent="0.35">
      <c r="A161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161" s="18">
        <v>43906</v>
      </c>
      <c r="C161" s="8" t="s">
        <v>20</v>
      </c>
      <c r="D161" s="8" t="s">
        <v>14</v>
      </c>
      <c r="F161" s="8" t="s">
        <v>24</v>
      </c>
      <c r="H161" s="19">
        <v>0</v>
      </c>
      <c r="K16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61" s="8" t="b">
        <f>IF(IFERROR(FIND("Positive",ReportedData[[#This Row],[COVIDStatus]],1),FALSE),TRUE,FALSE)</f>
        <v>1</v>
      </c>
      <c r="N161" s="8" t="s">
        <v>16</v>
      </c>
    </row>
    <row r="162" spans="1:14" x14ac:dyDescent="0.35">
      <c r="A162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162" s="18">
        <v>43906</v>
      </c>
      <c r="C162" s="8" t="s">
        <v>21</v>
      </c>
      <c r="D162" s="8" t="s">
        <v>14</v>
      </c>
      <c r="F162" s="8" t="s">
        <v>24</v>
      </c>
      <c r="H162" s="19">
        <v>0</v>
      </c>
      <c r="K16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62" s="8" t="b">
        <f>IF(IFERROR(FIND("Positive",ReportedData[[#This Row],[COVIDStatus]],1),FALSE),TRUE,FALSE)</f>
        <v>1</v>
      </c>
      <c r="N162" s="8" t="s">
        <v>16</v>
      </c>
    </row>
    <row r="163" spans="1:14" x14ac:dyDescent="0.35">
      <c r="A163" s="8">
        <f>IFERROR(VLOOKUP(IF(ReportedData[[#This Row],[AgeGroup]]="",IF(ReportedData[[#This Row],[Gender]]="",ReportedData[[#This Row],[RaceEthnicity]],ReportedData[[#This Row],[Gender]]),ReportedData[[#This Row],[AgeGroup]]),SortOrder[],2,FALSE),"")</f>
        <v>1</v>
      </c>
      <c r="B163" s="18">
        <v>43907</v>
      </c>
      <c r="C163" s="8" t="s">
        <v>13</v>
      </c>
      <c r="D163" s="8" t="s">
        <v>14</v>
      </c>
      <c r="E163" s="8" t="s">
        <v>50</v>
      </c>
      <c r="H163" s="19">
        <v>0</v>
      </c>
      <c r="K16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63" s="8" t="b">
        <f>IF(IFERROR(FIND("Positive",ReportedData[[#This Row],[COVIDStatus]],1),FALSE),TRUE,FALSE)</f>
        <v>1</v>
      </c>
      <c r="N163" s="8" t="s">
        <v>16</v>
      </c>
    </row>
    <row r="164" spans="1:14" x14ac:dyDescent="0.35">
      <c r="A164" s="8">
        <f>IFERROR(VLOOKUP(IF(ReportedData[[#This Row],[AgeGroup]]="",IF(ReportedData[[#This Row],[Gender]]="",ReportedData[[#This Row],[RaceEthnicity]],ReportedData[[#This Row],[Gender]]),ReportedData[[#This Row],[AgeGroup]]),SortOrder[],2,FALSE),"")</f>
        <v>1</v>
      </c>
      <c r="B164" s="18">
        <v>43907</v>
      </c>
      <c r="C164" s="8" t="s">
        <v>20</v>
      </c>
      <c r="D164" s="8" t="s">
        <v>14</v>
      </c>
      <c r="E164" s="8" t="s">
        <v>50</v>
      </c>
      <c r="H164" s="19">
        <v>0</v>
      </c>
      <c r="K16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64" s="8" t="b">
        <f>IF(IFERROR(FIND("Positive",ReportedData[[#This Row],[COVIDStatus]],1),FALSE),TRUE,FALSE)</f>
        <v>1</v>
      </c>
      <c r="N164" s="8" t="s">
        <v>16</v>
      </c>
    </row>
    <row r="165" spans="1:14" x14ac:dyDescent="0.35">
      <c r="A165" s="8">
        <f>IFERROR(VLOOKUP(IF(ReportedData[[#This Row],[AgeGroup]]="",IF(ReportedData[[#This Row],[Gender]]="",ReportedData[[#This Row],[RaceEthnicity]],ReportedData[[#This Row],[Gender]]),ReportedData[[#This Row],[AgeGroup]]),SortOrder[],2,FALSE),"")</f>
        <v>1</v>
      </c>
      <c r="B165" s="18">
        <v>43907</v>
      </c>
      <c r="C165" s="8" t="s">
        <v>21</v>
      </c>
      <c r="D165" s="8" t="s">
        <v>14</v>
      </c>
      <c r="E165" s="8" t="s">
        <v>50</v>
      </c>
      <c r="H165" s="19">
        <v>0</v>
      </c>
      <c r="K16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65" s="8" t="b">
        <f>IF(IFERROR(FIND("Positive",ReportedData[[#This Row],[COVIDStatus]],1),FALSE),TRUE,FALSE)</f>
        <v>1</v>
      </c>
      <c r="N165" s="8" t="s">
        <v>16</v>
      </c>
    </row>
    <row r="166" spans="1:14" x14ac:dyDescent="0.35">
      <c r="A166" s="8">
        <f>IFERROR(VLOOKUP(IF(ReportedData[[#This Row],[AgeGroup]]="",IF(ReportedData[[#This Row],[Gender]]="",ReportedData[[#This Row],[RaceEthnicity]],ReportedData[[#This Row],[Gender]]),ReportedData[[#This Row],[AgeGroup]]),SortOrder[],2,FALSE),"")</f>
        <v>2</v>
      </c>
      <c r="B166" s="18">
        <v>43907</v>
      </c>
      <c r="C166" s="8" t="s">
        <v>13</v>
      </c>
      <c r="D166" s="8" t="s">
        <v>14</v>
      </c>
      <c r="E166" s="8" t="s">
        <v>51</v>
      </c>
      <c r="H166" s="19">
        <v>57</v>
      </c>
      <c r="K16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66" s="8" t="b">
        <f>IF(IFERROR(FIND("Positive",ReportedData[[#This Row],[COVIDStatus]],1),FALSE),TRUE,FALSE)</f>
        <v>1</v>
      </c>
      <c r="N166" s="8" t="s">
        <v>16</v>
      </c>
    </row>
    <row r="167" spans="1:14" x14ac:dyDescent="0.35">
      <c r="A167" s="8">
        <f>IFERROR(VLOOKUP(IF(ReportedData[[#This Row],[AgeGroup]]="",IF(ReportedData[[#This Row],[Gender]]="",ReportedData[[#This Row],[RaceEthnicity]],ReportedData[[#This Row],[Gender]]),ReportedData[[#This Row],[AgeGroup]]),SortOrder[],2,FALSE),"")</f>
        <v>2</v>
      </c>
      <c r="B167" s="18">
        <v>43907</v>
      </c>
      <c r="C167" s="8" t="s">
        <v>20</v>
      </c>
      <c r="D167" s="8" t="s">
        <v>14</v>
      </c>
      <c r="E167" s="8" t="s">
        <v>51</v>
      </c>
      <c r="H167" s="19">
        <v>1</v>
      </c>
      <c r="K16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67" s="8" t="b">
        <f>IF(IFERROR(FIND("Positive",ReportedData[[#This Row],[COVIDStatus]],1),FALSE),TRUE,FALSE)</f>
        <v>1</v>
      </c>
      <c r="N167" s="8" t="s">
        <v>16</v>
      </c>
    </row>
    <row r="168" spans="1:14" x14ac:dyDescent="0.35">
      <c r="A168" s="8">
        <f>IFERROR(VLOOKUP(IF(ReportedData[[#This Row],[AgeGroup]]="",IF(ReportedData[[#This Row],[Gender]]="",ReportedData[[#This Row],[RaceEthnicity]],ReportedData[[#This Row],[Gender]]),ReportedData[[#This Row],[AgeGroup]]),SortOrder[],2,FALSE),"")</f>
        <v>2</v>
      </c>
      <c r="B168" s="18">
        <v>43907</v>
      </c>
      <c r="C168" s="8" t="s">
        <v>21</v>
      </c>
      <c r="D168" s="8" t="s">
        <v>14</v>
      </c>
      <c r="E168" s="8" t="s">
        <v>51</v>
      </c>
      <c r="H168" s="19">
        <v>5</v>
      </c>
      <c r="K16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68" s="8" t="b">
        <f>IF(IFERROR(FIND("Positive",ReportedData[[#This Row],[COVIDStatus]],1),FALSE),TRUE,FALSE)</f>
        <v>1</v>
      </c>
      <c r="N168" s="8" t="s">
        <v>16</v>
      </c>
    </row>
    <row r="169" spans="1:14" x14ac:dyDescent="0.35">
      <c r="A169" s="8">
        <f>IFERROR(VLOOKUP(IF(ReportedData[[#This Row],[AgeGroup]]="",IF(ReportedData[[#This Row],[Gender]]="",ReportedData[[#This Row],[RaceEthnicity]],ReportedData[[#This Row],[Gender]]),ReportedData[[#This Row],[AgeGroup]]),SortOrder[],2,FALSE),"")</f>
        <v>3</v>
      </c>
      <c r="B169" s="18">
        <v>43907</v>
      </c>
      <c r="C169" s="8" t="s">
        <v>13</v>
      </c>
      <c r="D169" s="8" t="s">
        <v>14</v>
      </c>
      <c r="E169" s="8" t="s">
        <v>52</v>
      </c>
      <c r="H169" s="19">
        <v>10</v>
      </c>
      <c r="K16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69" s="8" t="b">
        <f>IF(IFERROR(FIND("Positive",ReportedData[[#This Row],[COVIDStatus]],1),FALSE),TRUE,FALSE)</f>
        <v>1</v>
      </c>
      <c r="N169" s="8" t="s">
        <v>16</v>
      </c>
    </row>
    <row r="170" spans="1:14" x14ac:dyDescent="0.35">
      <c r="A170" s="8">
        <f>IFERROR(VLOOKUP(IF(ReportedData[[#This Row],[AgeGroup]]="",IF(ReportedData[[#This Row],[Gender]]="",ReportedData[[#This Row],[RaceEthnicity]],ReportedData[[#This Row],[Gender]]),ReportedData[[#This Row],[AgeGroup]]),SortOrder[],2,FALSE),"")</f>
        <v>3</v>
      </c>
      <c r="B170" s="18">
        <v>43907</v>
      </c>
      <c r="C170" s="8" t="s">
        <v>20</v>
      </c>
      <c r="D170" s="8" t="s">
        <v>14</v>
      </c>
      <c r="E170" s="8" t="s">
        <v>52</v>
      </c>
      <c r="H170" s="19">
        <v>4</v>
      </c>
      <c r="K17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70" s="8" t="b">
        <f>IF(IFERROR(FIND("Positive",ReportedData[[#This Row],[COVIDStatus]],1),FALSE),TRUE,FALSE)</f>
        <v>1</v>
      </c>
      <c r="N170" s="8" t="s">
        <v>16</v>
      </c>
    </row>
    <row r="171" spans="1:14" x14ac:dyDescent="0.35">
      <c r="A171" s="8">
        <f>IFERROR(VLOOKUP(IF(ReportedData[[#This Row],[AgeGroup]]="",IF(ReportedData[[#This Row],[Gender]]="",ReportedData[[#This Row],[RaceEthnicity]],ReportedData[[#This Row],[Gender]]),ReportedData[[#This Row],[AgeGroup]]),SortOrder[],2,FALSE),"")</f>
        <v>3</v>
      </c>
      <c r="B171" s="18">
        <v>43907</v>
      </c>
      <c r="C171" s="8" t="s">
        <v>21</v>
      </c>
      <c r="D171" s="8" t="s">
        <v>14</v>
      </c>
      <c r="E171" s="8" t="s">
        <v>52</v>
      </c>
      <c r="H171" s="19">
        <v>3</v>
      </c>
      <c r="K17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71" s="8" t="b">
        <f>IF(IFERROR(FIND("Positive",ReportedData[[#This Row],[COVIDStatus]],1),FALSE),TRUE,FALSE)</f>
        <v>1</v>
      </c>
      <c r="N171" s="8" t="s">
        <v>16</v>
      </c>
    </row>
    <row r="172" spans="1:14" x14ac:dyDescent="0.35">
      <c r="A172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72" s="18">
        <v>43907</v>
      </c>
      <c r="C172" s="8" t="s">
        <v>13</v>
      </c>
      <c r="D172" s="8" t="s">
        <v>14</v>
      </c>
      <c r="E172" s="8" t="s">
        <v>15</v>
      </c>
      <c r="H172" s="19">
        <v>0</v>
      </c>
      <c r="K17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72" s="8" t="b">
        <f>IF(IFERROR(FIND("Positive",ReportedData[[#This Row],[COVIDStatus]],1),FALSE),TRUE,FALSE)</f>
        <v>1</v>
      </c>
      <c r="N172" s="8" t="s">
        <v>16</v>
      </c>
    </row>
    <row r="173" spans="1:14" x14ac:dyDescent="0.35">
      <c r="A173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73" s="18">
        <v>43907</v>
      </c>
      <c r="C173" s="8" t="s">
        <v>20</v>
      </c>
      <c r="D173" s="8" t="s">
        <v>14</v>
      </c>
      <c r="E173" s="8" t="s">
        <v>15</v>
      </c>
      <c r="H173" s="19">
        <v>0</v>
      </c>
      <c r="K17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73" s="8" t="b">
        <f>IF(IFERROR(FIND("Positive",ReportedData[[#This Row],[COVIDStatus]],1),FALSE),TRUE,FALSE)</f>
        <v>1</v>
      </c>
      <c r="N173" s="8" t="s">
        <v>16</v>
      </c>
    </row>
    <row r="174" spans="1:14" x14ac:dyDescent="0.35">
      <c r="A174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74" s="18">
        <v>43907</v>
      </c>
      <c r="C174" s="8" t="s">
        <v>21</v>
      </c>
      <c r="D174" s="8" t="s">
        <v>14</v>
      </c>
      <c r="E174" s="8" t="s">
        <v>15</v>
      </c>
      <c r="H174" s="19">
        <v>0</v>
      </c>
      <c r="K17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74" s="8" t="b">
        <f>IF(IFERROR(FIND("Positive",ReportedData[[#This Row],[COVIDStatus]],1),FALSE),TRUE,FALSE)</f>
        <v>1</v>
      </c>
      <c r="N174" s="8" t="s">
        <v>16</v>
      </c>
    </row>
    <row r="175" spans="1:14" x14ac:dyDescent="0.35">
      <c r="A175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75" s="18">
        <v>43907</v>
      </c>
      <c r="C175" s="8" t="s">
        <v>13</v>
      </c>
      <c r="D175" s="8" t="s">
        <v>14</v>
      </c>
      <c r="E175" s="8" t="s">
        <v>15</v>
      </c>
      <c r="I175" s="19">
        <v>9</v>
      </c>
      <c r="K17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75" s="8" t="b">
        <f>IF(IFERROR(FIND("Positive",ReportedData[[#This Row],[COVIDStatus]],1),FALSE),TRUE,FALSE)</f>
        <v>1</v>
      </c>
      <c r="N175" s="8" t="s">
        <v>16</v>
      </c>
    </row>
    <row r="176" spans="1:14" x14ac:dyDescent="0.35">
      <c r="A176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76" s="18">
        <v>43907</v>
      </c>
      <c r="C176" s="8" t="s">
        <v>20</v>
      </c>
      <c r="D176" s="8" t="s">
        <v>14</v>
      </c>
      <c r="E176" s="8" t="s">
        <v>15</v>
      </c>
      <c r="I176" s="19">
        <v>1</v>
      </c>
      <c r="K17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76" s="8" t="b">
        <f>IF(IFERROR(FIND("Positive",ReportedData[[#This Row],[COVIDStatus]],1),FALSE),TRUE,FALSE)</f>
        <v>1</v>
      </c>
      <c r="N176" s="8" t="s">
        <v>16</v>
      </c>
    </row>
    <row r="177" spans="1:14" x14ac:dyDescent="0.35">
      <c r="A177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77" s="18">
        <v>43907</v>
      </c>
      <c r="C177" s="8" t="s">
        <v>21</v>
      </c>
      <c r="D177" s="8" t="s">
        <v>14</v>
      </c>
      <c r="E177" s="8" t="s">
        <v>15</v>
      </c>
      <c r="I177" s="19">
        <v>1</v>
      </c>
      <c r="K17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77" s="8" t="b">
        <f>IF(IFERROR(FIND("Positive",ReportedData[[#This Row],[COVIDStatus]],1),FALSE),TRUE,FALSE)</f>
        <v>1</v>
      </c>
      <c r="N177" s="8" t="s">
        <v>16</v>
      </c>
    </row>
    <row r="178" spans="1:14" x14ac:dyDescent="0.35">
      <c r="A178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178" s="18">
        <v>43907</v>
      </c>
      <c r="C178" s="8" t="s">
        <v>13</v>
      </c>
      <c r="D178" s="8" t="s">
        <v>14</v>
      </c>
      <c r="F178" s="8" t="s">
        <v>22</v>
      </c>
      <c r="H178" s="19">
        <v>22</v>
      </c>
      <c r="K17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78" s="8" t="b">
        <f>IF(IFERROR(FIND("Positive",ReportedData[[#This Row],[COVIDStatus]],1),FALSE),TRUE,FALSE)</f>
        <v>1</v>
      </c>
      <c r="N178" s="8" t="s">
        <v>16</v>
      </c>
    </row>
    <row r="179" spans="1:14" x14ac:dyDescent="0.35">
      <c r="A179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179" s="18">
        <v>43907</v>
      </c>
      <c r="C179" s="8" t="s">
        <v>20</v>
      </c>
      <c r="D179" s="8" t="s">
        <v>14</v>
      </c>
      <c r="F179" s="8" t="s">
        <v>22</v>
      </c>
      <c r="H179" s="19">
        <v>2</v>
      </c>
      <c r="K17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79" s="8" t="b">
        <f>IF(IFERROR(FIND("Positive",ReportedData[[#This Row],[COVIDStatus]],1),FALSE),TRUE,FALSE)</f>
        <v>1</v>
      </c>
      <c r="N179" s="8" t="s">
        <v>16</v>
      </c>
    </row>
    <row r="180" spans="1:14" x14ac:dyDescent="0.35">
      <c r="A180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180" s="18">
        <v>43907</v>
      </c>
      <c r="C180" s="8" t="s">
        <v>21</v>
      </c>
      <c r="D180" s="8" t="s">
        <v>14</v>
      </c>
      <c r="F180" s="8" t="s">
        <v>22</v>
      </c>
      <c r="H180" s="19">
        <v>3</v>
      </c>
      <c r="K18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80" s="8" t="b">
        <f>IF(IFERROR(FIND("Positive",ReportedData[[#This Row],[COVIDStatus]],1),FALSE),TRUE,FALSE)</f>
        <v>1</v>
      </c>
      <c r="N180" s="8" t="s">
        <v>16</v>
      </c>
    </row>
    <row r="181" spans="1:14" x14ac:dyDescent="0.35">
      <c r="A181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181" s="18">
        <v>43907</v>
      </c>
      <c r="C181" s="8" t="s">
        <v>13</v>
      </c>
      <c r="D181" s="8" t="s">
        <v>14</v>
      </c>
      <c r="F181" s="8" t="s">
        <v>23</v>
      </c>
      <c r="H181" s="19">
        <v>45</v>
      </c>
      <c r="K18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81" s="8" t="b">
        <f>IF(IFERROR(FIND("Positive",ReportedData[[#This Row],[COVIDStatus]],1),FALSE),TRUE,FALSE)</f>
        <v>1</v>
      </c>
      <c r="N181" s="8" t="s">
        <v>16</v>
      </c>
    </row>
    <row r="182" spans="1:14" x14ac:dyDescent="0.35">
      <c r="A182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182" s="18">
        <v>43907</v>
      </c>
      <c r="C182" s="8" t="s">
        <v>20</v>
      </c>
      <c r="D182" s="8" t="s">
        <v>14</v>
      </c>
      <c r="F182" s="8" t="s">
        <v>23</v>
      </c>
      <c r="H182" s="19">
        <v>3</v>
      </c>
      <c r="K18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82" s="8" t="b">
        <f>IF(IFERROR(FIND("Positive",ReportedData[[#This Row],[COVIDStatus]],1),FALSE),TRUE,FALSE)</f>
        <v>1</v>
      </c>
      <c r="N182" s="8" t="s">
        <v>16</v>
      </c>
    </row>
    <row r="183" spans="1:14" x14ac:dyDescent="0.35">
      <c r="A183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183" s="18">
        <v>43907</v>
      </c>
      <c r="C183" s="8" t="s">
        <v>21</v>
      </c>
      <c r="D183" s="8" t="s">
        <v>14</v>
      </c>
      <c r="F183" s="8" t="s">
        <v>23</v>
      </c>
      <c r="H183" s="19">
        <v>5</v>
      </c>
      <c r="K18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83" s="8" t="b">
        <f>IF(IFERROR(FIND("Positive",ReportedData[[#This Row],[COVIDStatus]],1),FALSE),TRUE,FALSE)</f>
        <v>1</v>
      </c>
      <c r="N183" s="8" t="s">
        <v>16</v>
      </c>
    </row>
    <row r="184" spans="1:14" x14ac:dyDescent="0.35">
      <c r="A184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184" s="18">
        <v>43907</v>
      </c>
      <c r="C184" s="8" t="s">
        <v>13</v>
      </c>
      <c r="D184" s="8" t="s">
        <v>14</v>
      </c>
      <c r="F184" s="8" t="s">
        <v>24</v>
      </c>
      <c r="H184" s="19">
        <v>0</v>
      </c>
      <c r="K18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84" s="8" t="b">
        <f>IF(IFERROR(FIND("Positive",ReportedData[[#This Row],[COVIDStatus]],1),FALSE),TRUE,FALSE)</f>
        <v>1</v>
      </c>
      <c r="N184" s="8" t="s">
        <v>16</v>
      </c>
    </row>
    <row r="185" spans="1:14" x14ac:dyDescent="0.35">
      <c r="A185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185" s="18">
        <v>43907</v>
      </c>
      <c r="C185" s="8" t="s">
        <v>20</v>
      </c>
      <c r="D185" s="8" t="s">
        <v>14</v>
      </c>
      <c r="F185" s="8" t="s">
        <v>24</v>
      </c>
      <c r="H185" s="19">
        <v>0</v>
      </c>
      <c r="K18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85" s="8" t="b">
        <f>IF(IFERROR(FIND("Positive",ReportedData[[#This Row],[COVIDStatus]],1),FALSE),TRUE,FALSE)</f>
        <v>1</v>
      </c>
      <c r="N185" s="8" t="s">
        <v>16</v>
      </c>
    </row>
    <row r="186" spans="1:14" x14ac:dyDescent="0.35">
      <c r="A186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186" s="18">
        <v>43907</v>
      </c>
      <c r="C186" s="8" t="s">
        <v>21</v>
      </c>
      <c r="D186" s="8" t="s">
        <v>14</v>
      </c>
      <c r="F186" s="8" t="s">
        <v>24</v>
      </c>
      <c r="H186" s="19">
        <v>0</v>
      </c>
      <c r="K18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86" s="8" t="b">
        <f>IF(IFERROR(FIND("Positive",ReportedData[[#This Row],[COVIDStatus]],1),FALSE),TRUE,FALSE)</f>
        <v>1</v>
      </c>
      <c r="N186" s="8" t="s">
        <v>16</v>
      </c>
    </row>
    <row r="187" spans="1:14" x14ac:dyDescent="0.35">
      <c r="A187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187" s="18">
        <v>43908</v>
      </c>
      <c r="C187" s="8" t="s">
        <v>13</v>
      </c>
      <c r="D187" s="8" t="s">
        <v>14</v>
      </c>
      <c r="E187" s="8" t="s">
        <v>26</v>
      </c>
      <c r="H187" s="19">
        <v>0</v>
      </c>
      <c r="K18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87" s="8" t="b">
        <f>IF(IFERROR(FIND("Positive",ReportedData[[#This Row],[COVIDStatus]],1),FALSE),TRUE,FALSE)</f>
        <v>1</v>
      </c>
      <c r="N187" s="8" t="s">
        <v>16</v>
      </c>
    </row>
    <row r="188" spans="1:14" x14ac:dyDescent="0.35">
      <c r="A188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188" s="18">
        <v>43908</v>
      </c>
      <c r="C188" s="8" t="s">
        <v>20</v>
      </c>
      <c r="D188" s="8" t="s">
        <v>14</v>
      </c>
      <c r="E188" s="8" t="s">
        <v>26</v>
      </c>
      <c r="H188" s="19">
        <v>0</v>
      </c>
      <c r="K18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88" s="8" t="b">
        <f>IF(IFERROR(FIND("Positive",ReportedData[[#This Row],[COVIDStatus]],1),FALSE),TRUE,FALSE)</f>
        <v>1</v>
      </c>
      <c r="N188" s="8" t="s">
        <v>16</v>
      </c>
    </row>
    <row r="189" spans="1:14" x14ac:dyDescent="0.35">
      <c r="A189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189" s="18">
        <v>43908</v>
      </c>
      <c r="C189" s="8" t="s">
        <v>21</v>
      </c>
      <c r="D189" s="8" t="s">
        <v>14</v>
      </c>
      <c r="E189" s="8" t="s">
        <v>26</v>
      </c>
      <c r="H189" s="19">
        <v>0</v>
      </c>
      <c r="K18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89" s="8" t="b">
        <f>IF(IFERROR(FIND("Positive",ReportedData[[#This Row],[COVIDStatus]],1),FALSE),TRUE,FALSE)</f>
        <v>1</v>
      </c>
      <c r="N189" s="8" t="s">
        <v>16</v>
      </c>
    </row>
    <row r="190" spans="1:14" x14ac:dyDescent="0.35">
      <c r="A190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190" s="18">
        <v>43908</v>
      </c>
      <c r="C190" s="8" t="s">
        <v>13</v>
      </c>
      <c r="D190" s="8" t="s">
        <v>14</v>
      </c>
      <c r="E190" s="8" t="s">
        <v>27</v>
      </c>
      <c r="H190" s="19">
        <v>1</v>
      </c>
      <c r="K19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90" s="8" t="b">
        <f>IF(IFERROR(FIND("Positive",ReportedData[[#This Row],[COVIDStatus]],1),FALSE),TRUE,FALSE)</f>
        <v>1</v>
      </c>
      <c r="N190" s="8" t="s">
        <v>16</v>
      </c>
    </row>
    <row r="191" spans="1:14" x14ac:dyDescent="0.35">
      <c r="A191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191" s="18">
        <v>43908</v>
      </c>
      <c r="C191" s="8" t="s">
        <v>20</v>
      </c>
      <c r="D191" s="8" t="s">
        <v>14</v>
      </c>
      <c r="E191" s="8" t="s">
        <v>27</v>
      </c>
      <c r="H191" s="19">
        <v>0</v>
      </c>
      <c r="K19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91" s="8" t="b">
        <f>IF(IFERROR(FIND("Positive",ReportedData[[#This Row],[COVIDStatus]],1),FALSE),TRUE,FALSE)</f>
        <v>1</v>
      </c>
      <c r="N191" s="8" t="s">
        <v>16</v>
      </c>
    </row>
    <row r="192" spans="1:14" x14ac:dyDescent="0.35">
      <c r="A192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192" s="18">
        <v>43908</v>
      </c>
      <c r="C192" s="8" t="s">
        <v>21</v>
      </c>
      <c r="D192" s="8" t="s">
        <v>14</v>
      </c>
      <c r="E192" s="8" t="s">
        <v>27</v>
      </c>
      <c r="H192" s="19">
        <v>0</v>
      </c>
      <c r="K19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92" s="8" t="b">
        <f>IF(IFERROR(FIND("Positive",ReportedData[[#This Row],[COVIDStatus]],1),FALSE),TRUE,FALSE)</f>
        <v>1</v>
      </c>
      <c r="N192" s="8" t="s">
        <v>16</v>
      </c>
    </row>
    <row r="193" spans="1:14" x14ac:dyDescent="0.35">
      <c r="A193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193" s="18">
        <v>43908</v>
      </c>
      <c r="C193" s="8" t="s">
        <v>13</v>
      </c>
      <c r="D193" s="8" t="s">
        <v>14</v>
      </c>
      <c r="E193" s="8" t="s">
        <v>28</v>
      </c>
      <c r="H193" s="19">
        <v>17</v>
      </c>
      <c r="K19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93" s="8" t="b">
        <f>IF(IFERROR(FIND("Positive",ReportedData[[#This Row],[COVIDStatus]],1),FALSE),TRUE,FALSE)</f>
        <v>1</v>
      </c>
      <c r="N193" s="8" t="s">
        <v>16</v>
      </c>
    </row>
    <row r="194" spans="1:14" x14ac:dyDescent="0.35">
      <c r="A194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194" s="18">
        <v>43908</v>
      </c>
      <c r="C194" s="8" t="s">
        <v>20</v>
      </c>
      <c r="D194" s="8" t="s">
        <v>14</v>
      </c>
      <c r="E194" s="8" t="s">
        <v>28</v>
      </c>
      <c r="H194" s="19">
        <v>0</v>
      </c>
      <c r="K19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94" s="8" t="b">
        <f>IF(IFERROR(FIND("Positive",ReportedData[[#This Row],[COVIDStatus]],1),FALSE),TRUE,FALSE)</f>
        <v>1</v>
      </c>
      <c r="N194" s="8" t="s">
        <v>16</v>
      </c>
    </row>
    <row r="195" spans="1:14" x14ac:dyDescent="0.35">
      <c r="A195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195" s="18">
        <v>43908</v>
      </c>
      <c r="C195" s="8" t="s">
        <v>21</v>
      </c>
      <c r="D195" s="8" t="s">
        <v>14</v>
      </c>
      <c r="E195" s="8" t="s">
        <v>28</v>
      </c>
      <c r="H195" s="19">
        <v>3</v>
      </c>
      <c r="K19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95" s="8" t="b">
        <f>IF(IFERROR(FIND("Positive",ReportedData[[#This Row],[COVIDStatus]],1),FALSE),TRUE,FALSE)</f>
        <v>1</v>
      </c>
      <c r="N195" s="8" t="s">
        <v>16</v>
      </c>
    </row>
    <row r="196" spans="1:14" x14ac:dyDescent="0.35">
      <c r="A196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196" s="18">
        <v>43908</v>
      </c>
      <c r="C196" s="8" t="s">
        <v>13</v>
      </c>
      <c r="D196" s="8" t="s">
        <v>14</v>
      </c>
      <c r="E196" s="8" t="s">
        <v>29</v>
      </c>
      <c r="H196" s="19">
        <v>22</v>
      </c>
      <c r="K19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96" s="8" t="b">
        <f>IF(IFERROR(FIND("Positive",ReportedData[[#This Row],[COVIDStatus]],1),FALSE),TRUE,FALSE)</f>
        <v>1</v>
      </c>
      <c r="N196" s="8" t="s">
        <v>16</v>
      </c>
    </row>
    <row r="197" spans="1:14" x14ac:dyDescent="0.35">
      <c r="A197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197" s="18">
        <v>43908</v>
      </c>
      <c r="C197" s="8" t="s">
        <v>20</v>
      </c>
      <c r="D197" s="8" t="s">
        <v>14</v>
      </c>
      <c r="E197" s="8" t="s">
        <v>29</v>
      </c>
      <c r="H197" s="19">
        <v>0</v>
      </c>
      <c r="K19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97" s="8" t="b">
        <f>IF(IFERROR(FIND("Positive",ReportedData[[#This Row],[COVIDStatus]],1),FALSE),TRUE,FALSE)</f>
        <v>1</v>
      </c>
      <c r="N197" s="8" t="s">
        <v>16</v>
      </c>
    </row>
    <row r="198" spans="1:14" x14ac:dyDescent="0.35">
      <c r="A198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198" s="18">
        <v>43908</v>
      </c>
      <c r="C198" s="8" t="s">
        <v>21</v>
      </c>
      <c r="D198" s="8" t="s">
        <v>14</v>
      </c>
      <c r="E198" s="8" t="s">
        <v>29</v>
      </c>
      <c r="H198" s="19">
        <v>2</v>
      </c>
      <c r="K19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98" s="8" t="b">
        <f>IF(IFERROR(FIND("Positive",ReportedData[[#This Row],[COVIDStatus]],1),FALSE),TRUE,FALSE)</f>
        <v>1</v>
      </c>
      <c r="N198" s="8" t="s">
        <v>16</v>
      </c>
    </row>
    <row r="199" spans="1:14" x14ac:dyDescent="0.35">
      <c r="A199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199" s="18">
        <v>43908</v>
      </c>
      <c r="C199" s="8" t="s">
        <v>13</v>
      </c>
      <c r="D199" s="8" t="s">
        <v>14</v>
      </c>
      <c r="E199" s="8" t="s">
        <v>30</v>
      </c>
      <c r="H199" s="19">
        <v>22</v>
      </c>
      <c r="K19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99" s="8" t="b">
        <f>IF(IFERROR(FIND("Positive",ReportedData[[#This Row],[COVIDStatus]],1),FALSE),TRUE,FALSE)</f>
        <v>1</v>
      </c>
      <c r="N199" s="8" t="s">
        <v>16</v>
      </c>
    </row>
    <row r="200" spans="1:14" x14ac:dyDescent="0.35">
      <c r="A200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200" s="18">
        <v>43908</v>
      </c>
      <c r="C200" s="8" t="s">
        <v>20</v>
      </c>
      <c r="D200" s="8" t="s">
        <v>14</v>
      </c>
      <c r="E200" s="8" t="s">
        <v>30</v>
      </c>
      <c r="H200" s="19">
        <v>0</v>
      </c>
      <c r="K20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00" s="8" t="b">
        <f>IF(IFERROR(FIND("Positive",ReportedData[[#This Row],[COVIDStatus]],1),FALSE),TRUE,FALSE)</f>
        <v>1</v>
      </c>
      <c r="N200" s="8" t="s">
        <v>16</v>
      </c>
    </row>
    <row r="201" spans="1:14" x14ac:dyDescent="0.35">
      <c r="A201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201" s="18">
        <v>43908</v>
      </c>
      <c r="C201" s="8" t="s">
        <v>21</v>
      </c>
      <c r="D201" s="8" t="s">
        <v>14</v>
      </c>
      <c r="E201" s="8" t="s">
        <v>30</v>
      </c>
      <c r="H201" s="19">
        <v>0</v>
      </c>
      <c r="K20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01" s="8" t="b">
        <f>IF(IFERROR(FIND("Positive",ReportedData[[#This Row],[COVIDStatus]],1),FALSE),TRUE,FALSE)</f>
        <v>1</v>
      </c>
      <c r="N201" s="8" t="s">
        <v>16</v>
      </c>
    </row>
    <row r="202" spans="1:14" x14ac:dyDescent="0.35">
      <c r="A202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202" s="18">
        <v>43908</v>
      </c>
      <c r="C202" s="8" t="s">
        <v>13</v>
      </c>
      <c r="D202" s="8" t="s">
        <v>14</v>
      </c>
      <c r="E202" s="8" t="s">
        <v>31</v>
      </c>
      <c r="H202" s="19">
        <v>13</v>
      </c>
      <c r="K20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02" s="8" t="b">
        <f>IF(IFERROR(FIND("Positive",ReportedData[[#This Row],[COVIDStatus]],1),FALSE),TRUE,FALSE)</f>
        <v>1</v>
      </c>
      <c r="N202" s="8" t="s">
        <v>16</v>
      </c>
    </row>
    <row r="203" spans="1:14" x14ac:dyDescent="0.35">
      <c r="A203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203" s="18">
        <v>43908</v>
      </c>
      <c r="C203" s="8" t="s">
        <v>20</v>
      </c>
      <c r="D203" s="8" t="s">
        <v>14</v>
      </c>
      <c r="E203" s="8" t="s">
        <v>31</v>
      </c>
      <c r="H203" s="19">
        <v>0</v>
      </c>
      <c r="K20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03" s="8" t="b">
        <f>IF(IFERROR(FIND("Positive",ReportedData[[#This Row],[COVIDStatus]],1),FALSE),TRUE,FALSE)</f>
        <v>1</v>
      </c>
      <c r="N203" s="8" t="s">
        <v>16</v>
      </c>
    </row>
    <row r="204" spans="1:14" x14ac:dyDescent="0.35">
      <c r="A204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204" s="18">
        <v>43908</v>
      </c>
      <c r="C204" s="8" t="s">
        <v>21</v>
      </c>
      <c r="D204" s="8" t="s">
        <v>14</v>
      </c>
      <c r="E204" s="8" t="s">
        <v>31</v>
      </c>
      <c r="H204" s="19">
        <v>0</v>
      </c>
      <c r="K20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04" s="8" t="b">
        <f>IF(IFERROR(FIND("Positive",ReportedData[[#This Row],[COVIDStatus]],1),FALSE),TRUE,FALSE)</f>
        <v>1</v>
      </c>
      <c r="N204" s="8" t="s">
        <v>16</v>
      </c>
    </row>
    <row r="205" spans="1:14" x14ac:dyDescent="0.35">
      <c r="A205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205" s="18">
        <v>43908</v>
      </c>
      <c r="C205" s="8" t="s">
        <v>13</v>
      </c>
      <c r="D205" s="8" t="s">
        <v>14</v>
      </c>
      <c r="E205" s="8" t="s">
        <v>32</v>
      </c>
      <c r="H205" s="19">
        <v>3</v>
      </c>
      <c r="K20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05" s="8" t="b">
        <f>IF(IFERROR(FIND("Positive",ReportedData[[#This Row],[COVIDStatus]],1),FALSE),TRUE,FALSE)</f>
        <v>1</v>
      </c>
      <c r="N205" s="8" t="s">
        <v>16</v>
      </c>
    </row>
    <row r="206" spans="1:14" x14ac:dyDescent="0.35">
      <c r="A206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206" s="18">
        <v>43908</v>
      </c>
      <c r="C206" s="8" t="s">
        <v>20</v>
      </c>
      <c r="D206" s="8" t="s">
        <v>14</v>
      </c>
      <c r="E206" s="8" t="s">
        <v>32</v>
      </c>
      <c r="H206" s="19">
        <v>1</v>
      </c>
      <c r="K20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06" s="8" t="b">
        <f>IF(IFERROR(FIND("Positive",ReportedData[[#This Row],[COVIDStatus]],1),FALSE),TRUE,FALSE)</f>
        <v>1</v>
      </c>
      <c r="N206" s="8" t="s">
        <v>16</v>
      </c>
    </row>
    <row r="207" spans="1:14" x14ac:dyDescent="0.35">
      <c r="A207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207" s="18">
        <v>43908</v>
      </c>
      <c r="C207" s="8" t="s">
        <v>21</v>
      </c>
      <c r="D207" s="8" t="s">
        <v>14</v>
      </c>
      <c r="E207" s="8" t="s">
        <v>32</v>
      </c>
      <c r="H207" s="19">
        <v>0</v>
      </c>
      <c r="K20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07" s="8" t="b">
        <f>IF(IFERROR(FIND("Positive",ReportedData[[#This Row],[COVIDStatus]],1),FALSE),TRUE,FALSE)</f>
        <v>1</v>
      </c>
      <c r="N207" s="8" t="s">
        <v>16</v>
      </c>
    </row>
    <row r="208" spans="1:14" x14ac:dyDescent="0.35">
      <c r="A208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208" s="18">
        <v>43908</v>
      </c>
      <c r="C208" s="8" t="s">
        <v>13</v>
      </c>
      <c r="D208" s="8" t="s">
        <v>14</v>
      </c>
      <c r="E208" s="8" t="s">
        <v>33</v>
      </c>
      <c r="H208" s="19">
        <v>10</v>
      </c>
      <c r="K20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08" s="8" t="b">
        <f>IF(IFERROR(FIND("Positive",ReportedData[[#This Row],[COVIDStatus]],1),FALSE),TRUE,FALSE)</f>
        <v>1</v>
      </c>
      <c r="N208" s="8" t="s">
        <v>16</v>
      </c>
    </row>
    <row r="209" spans="1:14" x14ac:dyDescent="0.35">
      <c r="A209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209" s="18">
        <v>43908</v>
      </c>
      <c r="C209" s="8" t="s">
        <v>20</v>
      </c>
      <c r="D209" s="8" t="s">
        <v>14</v>
      </c>
      <c r="E209" s="8" t="s">
        <v>33</v>
      </c>
      <c r="H209" s="19">
        <v>2</v>
      </c>
      <c r="K20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09" s="8" t="b">
        <f>IF(IFERROR(FIND("Positive",ReportedData[[#This Row],[COVIDStatus]],1),FALSE),TRUE,FALSE)</f>
        <v>1</v>
      </c>
      <c r="N209" s="8" t="s">
        <v>16</v>
      </c>
    </row>
    <row r="210" spans="1:14" x14ac:dyDescent="0.35">
      <c r="A210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210" s="18">
        <v>43908</v>
      </c>
      <c r="C210" s="8" t="s">
        <v>21</v>
      </c>
      <c r="D210" s="8" t="s">
        <v>14</v>
      </c>
      <c r="E210" s="8" t="s">
        <v>33</v>
      </c>
      <c r="H210" s="19">
        <v>3</v>
      </c>
      <c r="K21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10" s="8" t="b">
        <f>IF(IFERROR(FIND("Positive",ReportedData[[#This Row],[COVIDStatus]],1),FALSE),TRUE,FALSE)</f>
        <v>1</v>
      </c>
      <c r="N210" s="8" t="s">
        <v>16</v>
      </c>
    </row>
    <row r="211" spans="1:14" x14ac:dyDescent="0.35">
      <c r="A211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211" s="18">
        <v>43908</v>
      </c>
      <c r="C211" s="8" t="s">
        <v>13</v>
      </c>
      <c r="D211" s="8" t="s">
        <v>14</v>
      </c>
      <c r="E211" s="8" t="s">
        <v>34</v>
      </c>
      <c r="H211" s="19">
        <v>1</v>
      </c>
      <c r="K21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11" s="8" t="b">
        <f>IF(IFERROR(FIND("Positive",ReportedData[[#This Row],[COVIDStatus]],1),FALSE),TRUE,FALSE)</f>
        <v>1</v>
      </c>
      <c r="N211" s="8" t="s">
        <v>16</v>
      </c>
    </row>
    <row r="212" spans="1:14" x14ac:dyDescent="0.35">
      <c r="A212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212" s="18">
        <v>43908</v>
      </c>
      <c r="C212" s="8" t="s">
        <v>20</v>
      </c>
      <c r="D212" s="8" t="s">
        <v>14</v>
      </c>
      <c r="E212" s="8" t="s">
        <v>34</v>
      </c>
      <c r="H212" s="19">
        <v>5</v>
      </c>
      <c r="K21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12" s="8" t="b">
        <f>IF(IFERROR(FIND("Positive",ReportedData[[#This Row],[COVIDStatus]],1),FALSE),TRUE,FALSE)</f>
        <v>1</v>
      </c>
      <c r="N212" s="8" t="s">
        <v>16</v>
      </c>
    </row>
    <row r="213" spans="1:14" x14ac:dyDescent="0.35">
      <c r="A213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213" s="18">
        <v>43908</v>
      </c>
      <c r="C213" s="8" t="s">
        <v>21</v>
      </c>
      <c r="D213" s="8" t="s">
        <v>14</v>
      </c>
      <c r="E213" s="8" t="s">
        <v>34</v>
      </c>
      <c r="H213" s="19">
        <v>0</v>
      </c>
      <c r="K21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13" s="8" t="b">
        <f>IF(IFERROR(FIND("Positive",ReportedData[[#This Row],[COVIDStatus]],1),FALSE),TRUE,FALSE)</f>
        <v>1</v>
      </c>
      <c r="N213" s="8" t="s">
        <v>16</v>
      </c>
    </row>
    <row r="214" spans="1:14" x14ac:dyDescent="0.35">
      <c r="A214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214" s="18">
        <v>43908</v>
      </c>
      <c r="C214" s="8" t="s">
        <v>13</v>
      </c>
      <c r="D214" s="8" t="s">
        <v>14</v>
      </c>
      <c r="E214" s="8" t="s">
        <v>15</v>
      </c>
      <c r="H214" s="19">
        <v>0</v>
      </c>
      <c r="K21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14" s="8" t="b">
        <f>IF(IFERROR(FIND("Positive",ReportedData[[#This Row],[COVIDStatus]],1),FALSE),TRUE,FALSE)</f>
        <v>1</v>
      </c>
      <c r="N214" s="8" t="s">
        <v>16</v>
      </c>
    </row>
    <row r="215" spans="1:14" x14ac:dyDescent="0.35">
      <c r="A215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215" s="18">
        <v>43908</v>
      </c>
      <c r="C215" s="8" t="s">
        <v>20</v>
      </c>
      <c r="D215" s="8" t="s">
        <v>14</v>
      </c>
      <c r="E215" s="8" t="s">
        <v>15</v>
      </c>
      <c r="H215" s="19">
        <v>0</v>
      </c>
      <c r="K21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15" s="8" t="b">
        <f>IF(IFERROR(FIND("Positive",ReportedData[[#This Row],[COVIDStatus]],1),FALSE),TRUE,FALSE)</f>
        <v>1</v>
      </c>
      <c r="N215" s="8" t="s">
        <v>16</v>
      </c>
    </row>
    <row r="216" spans="1:14" x14ac:dyDescent="0.35">
      <c r="A216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216" s="18">
        <v>43908</v>
      </c>
      <c r="C216" s="8" t="s">
        <v>21</v>
      </c>
      <c r="D216" s="8" t="s">
        <v>14</v>
      </c>
      <c r="E216" s="8" t="s">
        <v>15</v>
      </c>
      <c r="H216" s="19">
        <v>0</v>
      </c>
      <c r="K21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16" s="8" t="b">
        <f>IF(IFERROR(FIND("Positive",ReportedData[[#This Row],[COVIDStatus]],1),FALSE),TRUE,FALSE)</f>
        <v>1</v>
      </c>
      <c r="N216" s="8" t="s">
        <v>16</v>
      </c>
    </row>
    <row r="217" spans="1:14" x14ac:dyDescent="0.35">
      <c r="A217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217" s="18">
        <v>43908</v>
      </c>
      <c r="C217" s="8" t="s">
        <v>13</v>
      </c>
      <c r="D217" s="8" t="s">
        <v>14</v>
      </c>
      <c r="E217" s="8" t="s">
        <v>15</v>
      </c>
      <c r="I217" s="19">
        <v>11</v>
      </c>
      <c r="K21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17" s="8" t="b">
        <f>IF(IFERROR(FIND("Positive",ReportedData[[#This Row],[COVIDStatus]],1),FALSE),TRUE,FALSE)</f>
        <v>1</v>
      </c>
      <c r="N217" s="8" t="s">
        <v>16</v>
      </c>
    </row>
    <row r="218" spans="1:14" x14ac:dyDescent="0.35">
      <c r="A218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218" s="18">
        <v>43908</v>
      </c>
      <c r="C218" s="8" t="s">
        <v>20</v>
      </c>
      <c r="D218" s="8" t="s">
        <v>14</v>
      </c>
      <c r="E218" s="8" t="s">
        <v>15</v>
      </c>
      <c r="I218" s="19">
        <v>1</v>
      </c>
      <c r="K21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18" s="8" t="b">
        <f>IF(IFERROR(FIND("Positive",ReportedData[[#This Row],[COVIDStatus]],1),FALSE),TRUE,FALSE)</f>
        <v>1</v>
      </c>
      <c r="N218" s="8" t="s">
        <v>16</v>
      </c>
    </row>
    <row r="219" spans="1:14" x14ac:dyDescent="0.35">
      <c r="A219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219" s="18">
        <v>43908</v>
      </c>
      <c r="C219" s="8" t="s">
        <v>21</v>
      </c>
      <c r="D219" s="8" t="s">
        <v>14</v>
      </c>
      <c r="E219" s="8" t="s">
        <v>15</v>
      </c>
      <c r="I219" s="19">
        <v>1</v>
      </c>
      <c r="K21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19" s="8" t="b">
        <f>IF(IFERROR(FIND("Positive",ReportedData[[#This Row],[COVIDStatus]],1),FALSE),TRUE,FALSE)</f>
        <v>1</v>
      </c>
      <c r="N219" s="8" t="s">
        <v>16</v>
      </c>
    </row>
    <row r="220" spans="1:14" x14ac:dyDescent="0.35">
      <c r="A220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220" s="18">
        <v>43908</v>
      </c>
      <c r="C220" s="8" t="s">
        <v>13</v>
      </c>
      <c r="D220" s="8" t="s">
        <v>14</v>
      </c>
      <c r="F220" s="8" t="s">
        <v>22</v>
      </c>
      <c r="H220" s="19">
        <v>30</v>
      </c>
      <c r="K22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20" s="8" t="b">
        <f>IF(IFERROR(FIND("Positive",ReportedData[[#This Row],[COVIDStatus]],1),FALSE),TRUE,FALSE)</f>
        <v>1</v>
      </c>
      <c r="N220" s="8" t="s">
        <v>16</v>
      </c>
    </row>
    <row r="221" spans="1:14" x14ac:dyDescent="0.35">
      <c r="A221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221" s="18">
        <v>43908</v>
      </c>
      <c r="C221" s="8" t="s">
        <v>20</v>
      </c>
      <c r="D221" s="8" t="s">
        <v>14</v>
      </c>
      <c r="F221" s="8" t="s">
        <v>22</v>
      </c>
      <c r="H221" s="19">
        <v>3</v>
      </c>
      <c r="K22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21" s="8" t="b">
        <f>IF(IFERROR(FIND("Positive",ReportedData[[#This Row],[COVIDStatus]],1),FALSE),TRUE,FALSE)</f>
        <v>1</v>
      </c>
      <c r="N221" s="8" t="s">
        <v>16</v>
      </c>
    </row>
    <row r="222" spans="1:14" x14ac:dyDescent="0.35">
      <c r="A222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222" s="18">
        <v>43908</v>
      </c>
      <c r="C222" s="8" t="s">
        <v>21</v>
      </c>
      <c r="D222" s="8" t="s">
        <v>14</v>
      </c>
      <c r="F222" s="8" t="s">
        <v>22</v>
      </c>
      <c r="H222" s="19">
        <v>3</v>
      </c>
      <c r="K22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22" s="8" t="b">
        <f>IF(IFERROR(FIND("Positive",ReportedData[[#This Row],[COVIDStatus]],1),FALSE),TRUE,FALSE)</f>
        <v>1</v>
      </c>
      <c r="N222" s="8" t="s">
        <v>16</v>
      </c>
    </row>
    <row r="223" spans="1:14" x14ac:dyDescent="0.35">
      <c r="A223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223" s="18">
        <v>43908</v>
      </c>
      <c r="C223" s="8" t="s">
        <v>13</v>
      </c>
      <c r="D223" s="8" t="s">
        <v>14</v>
      </c>
      <c r="F223" s="8" t="s">
        <v>23</v>
      </c>
      <c r="H223" s="19">
        <v>57</v>
      </c>
      <c r="K22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23" s="8" t="b">
        <f>IF(IFERROR(FIND("Positive",ReportedData[[#This Row],[COVIDStatus]],1),FALSE),TRUE,FALSE)</f>
        <v>1</v>
      </c>
      <c r="N223" s="8" t="s">
        <v>16</v>
      </c>
    </row>
    <row r="224" spans="1:14" x14ac:dyDescent="0.35">
      <c r="A224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224" s="18">
        <v>43908</v>
      </c>
      <c r="C224" s="8" t="s">
        <v>20</v>
      </c>
      <c r="D224" s="8" t="s">
        <v>14</v>
      </c>
      <c r="F224" s="8" t="s">
        <v>23</v>
      </c>
      <c r="H224" s="19">
        <v>5</v>
      </c>
      <c r="K22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24" s="8" t="b">
        <f>IF(IFERROR(FIND("Positive",ReportedData[[#This Row],[COVIDStatus]],1),FALSE),TRUE,FALSE)</f>
        <v>1</v>
      </c>
      <c r="N224" s="8" t="s">
        <v>16</v>
      </c>
    </row>
    <row r="225" spans="1:14" x14ac:dyDescent="0.35">
      <c r="A225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225" s="18">
        <v>43908</v>
      </c>
      <c r="C225" s="8" t="s">
        <v>21</v>
      </c>
      <c r="D225" s="8" t="s">
        <v>14</v>
      </c>
      <c r="F225" s="8" t="s">
        <v>23</v>
      </c>
      <c r="H225" s="19">
        <v>5</v>
      </c>
      <c r="K22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25" s="8" t="b">
        <f>IF(IFERROR(FIND("Positive",ReportedData[[#This Row],[COVIDStatus]],1),FALSE),TRUE,FALSE)</f>
        <v>1</v>
      </c>
      <c r="N225" s="8" t="s">
        <v>16</v>
      </c>
    </row>
    <row r="226" spans="1:14" x14ac:dyDescent="0.35">
      <c r="A226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226" s="18">
        <v>43908</v>
      </c>
      <c r="C226" s="8" t="s">
        <v>13</v>
      </c>
      <c r="D226" s="8" t="s">
        <v>14</v>
      </c>
      <c r="F226" s="8" t="s">
        <v>24</v>
      </c>
      <c r="H226" s="19">
        <v>2</v>
      </c>
      <c r="K22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26" s="8" t="b">
        <f>IF(IFERROR(FIND("Positive",ReportedData[[#This Row],[COVIDStatus]],1),FALSE),TRUE,FALSE)</f>
        <v>1</v>
      </c>
      <c r="N226" s="8" t="s">
        <v>16</v>
      </c>
    </row>
    <row r="227" spans="1:14" x14ac:dyDescent="0.35">
      <c r="A227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227" s="18">
        <v>43908</v>
      </c>
      <c r="C227" s="8" t="s">
        <v>20</v>
      </c>
      <c r="D227" s="8" t="s">
        <v>14</v>
      </c>
      <c r="F227" s="8" t="s">
        <v>24</v>
      </c>
      <c r="H227" s="19">
        <v>0</v>
      </c>
      <c r="K22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27" s="8" t="b">
        <f>IF(IFERROR(FIND("Positive",ReportedData[[#This Row],[COVIDStatus]],1),FALSE),TRUE,FALSE)</f>
        <v>1</v>
      </c>
      <c r="N227" s="8" t="s">
        <v>16</v>
      </c>
    </row>
    <row r="228" spans="1:14" x14ac:dyDescent="0.35">
      <c r="A228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228" s="18">
        <v>43908</v>
      </c>
      <c r="C228" s="8" t="s">
        <v>21</v>
      </c>
      <c r="D228" s="8" t="s">
        <v>14</v>
      </c>
      <c r="F228" s="8" t="s">
        <v>24</v>
      </c>
      <c r="H228" s="19">
        <v>0</v>
      </c>
      <c r="K22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28" s="8" t="b">
        <f>IF(IFERROR(FIND("Positive",ReportedData[[#This Row],[COVIDStatus]],1),FALSE),TRUE,FALSE)</f>
        <v>1</v>
      </c>
      <c r="N228" s="8" t="s">
        <v>16</v>
      </c>
    </row>
    <row r="229" spans="1:14" x14ac:dyDescent="0.35">
      <c r="A229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229" s="18">
        <v>43909</v>
      </c>
      <c r="C229" s="8" t="s">
        <v>13</v>
      </c>
      <c r="D229" s="8" t="s">
        <v>14</v>
      </c>
      <c r="E229" s="8" t="s">
        <v>26</v>
      </c>
      <c r="H229" s="19">
        <v>0</v>
      </c>
      <c r="K22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29" s="8" t="b">
        <f>IF(IFERROR(FIND("Positive",ReportedData[[#This Row],[COVIDStatus]],1),FALSE),TRUE,FALSE)</f>
        <v>1</v>
      </c>
      <c r="N229" s="8" t="s">
        <v>16</v>
      </c>
    </row>
    <row r="230" spans="1:14" x14ac:dyDescent="0.35">
      <c r="A230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230" s="18">
        <v>43909</v>
      </c>
      <c r="C230" s="8" t="s">
        <v>20</v>
      </c>
      <c r="D230" s="8" t="s">
        <v>14</v>
      </c>
      <c r="E230" s="8" t="s">
        <v>26</v>
      </c>
      <c r="H230" s="19">
        <v>0</v>
      </c>
      <c r="K23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30" s="8" t="b">
        <f>IF(IFERROR(FIND("Positive",ReportedData[[#This Row],[COVIDStatus]],1),FALSE),TRUE,FALSE)</f>
        <v>1</v>
      </c>
      <c r="N230" s="8" t="s">
        <v>16</v>
      </c>
    </row>
    <row r="231" spans="1:14" x14ac:dyDescent="0.35">
      <c r="A231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231" s="18">
        <v>43909</v>
      </c>
      <c r="C231" s="8" t="s">
        <v>21</v>
      </c>
      <c r="D231" s="8" t="s">
        <v>14</v>
      </c>
      <c r="E231" s="8" t="s">
        <v>26</v>
      </c>
      <c r="H231" s="19">
        <v>0</v>
      </c>
      <c r="K23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31" s="8" t="b">
        <f>IF(IFERROR(FIND("Positive",ReportedData[[#This Row],[COVIDStatus]],1),FALSE),TRUE,FALSE)</f>
        <v>1</v>
      </c>
      <c r="N231" s="8" t="s">
        <v>16</v>
      </c>
    </row>
    <row r="232" spans="1:14" x14ac:dyDescent="0.35">
      <c r="A232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232" s="18">
        <v>43909</v>
      </c>
      <c r="C232" s="8" t="s">
        <v>13</v>
      </c>
      <c r="D232" s="8" t="s">
        <v>14</v>
      </c>
      <c r="E232" s="8" t="s">
        <v>27</v>
      </c>
      <c r="H232" s="19">
        <v>1</v>
      </c>
      <c r="K23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32" s="8" t="b">
        <f>IF(IFERROR(FIND("Positive",ReportedData[[#This Row],[COVIDStatus]],1),FALSE),TRUE,FALSE)</f>
        <v>1</v>
      </c>
      <c r="N232" s="8" t="s">
        <v>16</v>
      </c>
    </row>
    <row r="233" spans="1:14" x14ac:dyDescent="0.35">
      <c r="A233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233" s="18">
        <v>43909</v>
      </c>
      <c r="C233" s="8" t="s">
        <v>20</v>
      </c>
      <c r="D233" s="8" t="s">
        <v>14</v>
      </c>
      <c r="E233" s="8" t="s">
        <v>27</v>
      </c>
      <c r="H233" s="19">
        <v>0</v>
      </c>
      <c r="K23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33" s="8" t="b">
        <f>IF(IFERROR(FIND("Positive",ReportedData[[#This Row],[COVIDStatus]],1),FALSE),TRUE,FALSE)</f>
        <v>1</v>
      </c>
      <c r="N233" s="8" t="s">
        <v>16</v>
      </c>
    </row>
    <row r="234" spans="1:14" x14ac:dyDescent="0.35">
      <c r="A234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234" s="18">
        <v>43909</v>
      </c>
      <c r="C234" s="8" t="s">
        <v>21</v>
      </c>
      <c r="D234" s="8" t="s">
        <v>14</v>
      </c>
      <c r="E234" s="8" t="s">
        <v>27</v>
      </c>
      <c r="H234" s="19">
        <v>0</v>
      </c>
      <c r="K23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34" s="8" t="b">
        <f>IF(IFERROR(FIND("Positive",ReportedData[[#This Row],[COVIDStatus]],1),FALSE),TRUE,FALSE)</f>
        <v>1</v>
      </c>
      <c r="N234" s="8" t="s">
        <v>16</v>
      </c>
    </row>
    <row r="235" spans="1:14" x14ac:dyDescent="0.35">
      <c r="A235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235" s="18">
        <v>43909</v>
      </c>
      <c r="C235" s="8" t="s">
        <v>13</v>
      </c>
      <c r="D235" s="8" t="s">
        <v>14</v>
      </c>
      <c r="E235" s="8" t="s">
        <v>28</v>
      </c>
      <c r="H235" s="19">
        <v>21</v>
      </c>
      <c r="K23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35" s="8" t="b">
        <f>IF(IFERROR(FIND("Positive",ReportedData[[#This Row],[COVIDStatus]],1),FALSE),TRUE,FALSE)</f>
        <v>1</v>
      </c>
      <c r="N235" s="8" t="s">
        <v>16</v>
      </c>
    </row>
    <row r="236" spans="1:14" x14ac:dyDescent="0.35">
      <c r="A236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236" s="18">
        <v>43909</v>
      </c>
      <c r="C236" s="8" t="s">
        <v>20</v>
      </c>
      <c r="D236" s="8" t="s">
        <v>14</v>
      </c>
      <c r="E236" s="8" t="s">
        <v>28</v>
      </c>
      <c r="H236" s="19">
        <v>0</v>
      </c>
      <c r="K23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36" s="8" t="b">
        <f>IF(IFERROR(FIND("Positive",ReportedData[[#This Row],[COVIDStatus]],1),FALSE),TRUE,FALSE)</f>
        <v>1</v>
      </c>
      <c r="N236" s="8" t="s">
        <v>16</v>
      </c>
    </row>
    <row r="237" spans="1:14" x14ac:dyDescent="0.35">
      <c r="A237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237" s="18">
        <v>43909</v>
      </c>
      <c r="C237" s="8" t="s">
        <v>21</v>
      </c>
      <c r="D237" s="8" t="s">
        <v>14</v>
      </c>
      <c r="E237" s="8" t="s">
        <v>28</v>
      </c>
      <c r="H237" s="19">
        <v>3</v>
      </c>
      <c r="K23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37" s="8" t="b">
        <f>IF(IFERROR(FIND("Positive",ReportedData[[#This Row],[COVIDStatus]],1),FALSE),TRUE,FALSE)</f>
        <v>1</v>
      </c>
      <c r="N237" s="8" t="s">
        <v>16</v>
      </c>
    </row>
    <row r="238" spans="1:14" x14ac:dyDescent="0.35">
      <c r="A238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238" s="18">
        <v>43909</v>
      </c>
      <c r="C238" s="8" t="s">
        <v>13</v>
      </c>
      <c r="D238" s="8" t="s">
        <v>14</v>
      </c>
      <c r="E238" s="8" t="s">
        <v>29</v>
      </c>
      <c r="H238" s="19">
        <v>29</v>
      </c>
      <c r="K23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38" s="8" t="b">
        <f>IF(IFERROR(FIND("Positive",ReportedData[[#This Row],[COVIDStatus]],1),FALSE),TRUE,FALSE)</f>
        <v>1</v>
      </c>
      <c r="N238" s="8" t="s">
        <v>16</v>
      </c>
    </row>
    <row r="239" spans="1:14" x14ac:dyDescent="0.35">
      <c r="A239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239" s="18">
        <v>43909</v>
      </c>
      <c r="C239" s="8" t="s">
        <v>20</v>
      </c>
      <c r="D239" s="8" t="s">
        <v>14</v>
      </c>
      <c r="E239" s="8" t="s">
        <v>29</v>
      </c>
      <c r="H239" s="19">
        <v>0</v>
      </c>
      <c r="K23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39" s="8" t="b">
        <f>IF(IFERROR(FIND("Positive",ReportedData[[#This Row],[COVIDStatus]],1),FALSE),TRUE,FALSE)</f>
        <v>1</v>
      </c>
      <c r="N239" s="8" t="s">
        <v>16</v>
      </c>
    </row>
    <row r="240" spans="1:14" x14ac:dyDescent="0.35">
      <c r="A240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240" s="18">
        <v>43909</v>
      </c>
      <c r="C240" s="8" t="s">
        <v>21</v>
      </c>
      <c r="D240" s="8" t="s">
        <v>14</v>
      </c>
      <c r="E240" s="8" t="s">
        <v>29</v>
      </c>
      <c r="H240" s="19">
        <v>2</v>
      </c>
      <c r="K24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40" s="8" t="b">
        <f>IF(IFERROR(FIND("Positive",ReportedData[[#This Row],[COVIDStatus]],1),FALSE),TRUE,FALSE)</f>
        <v>1</v>
      </c>
      <c r="N240" s="8" t="s">
        <v>16</v>
      </c>
    </row>
    <row r="241" spans="1:14" x14ac:dyDescent="0.35">
      <c r="A241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241" s="18">
        <v>43909</v>
      </c>
      <c r="C241" s="8" t="s">
        <v>13</v>
      </c>
      <c r="D241" s="8" t="s">
        <v>14</v>
      </c>
      <c r="E241" s="8" t="s">
        <v>30</v>
      </c>
      <c r="H241" s="19">
        <v>27</v>
      </c>
      <c r="K24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41" s="8" t="b">
        <f>IF(IFERROR(FIND("Positive",ReportedData[[#This Row],[COVIDStatus]],1),FALSE),TRUE,FALSE)</f>
        <v>1</v>
      </c>
      <c r="N241" s="8" t="s">
        <v>16</v>
      </c>
    </row>
    <row r="242" spans="1:14" x14ac:dyDescent="0.35">
      <c r="A242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242" s="18">
        <v>43909</v>
      </c>
      <c r="C242" s="8" t="s">
        <v>20</v>
      </c>
      <c r="D242" s="8" t="s">
        <v>14</v>
      </c>
      <c r="E242" s="8" t="s">
        <v>30</v>
      </c>
      <c r="H242" s="19">
        <v>0</v>
      </c>
      <c r="K24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42" s="8" t="b">
        <f>IF(IFERROR(FIND("Positive",ReportedData[[#This Row],[COVIDStatus]],1),FALSE),TRUE,FALSE)</f>
        <v>1</v>
      </c>
      <c r="N242" s="8" t="s">
        <v>16</v>
      </c>
    </row>
    <row r="243" spans="1:14" x14ac:dyDescent="0.35">
      <c r="A243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243" s="18">
        <v>43909</v>
      </c>
      <c r="C243" s="8" t="s">
        <v>21</v>
      </c>
      <c r="D243" s="8" t="s">
        <v>14</v>
      </c>
      <c r="E243" s="8" t="s">
        <v>30</v>
      </c>
      <c r="H243" s="19">
        <v>1</v>
      </c>
      <c r="K24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43" s="8" t="b">
        <f>IF(IFERROR(FIND("Positive",ReportedData[[#This Row],[COVIDStatus]],1),FALSE),TRUE,FALSE)</f>
        <v>1</v>
      </c>
      <c r="N243" s="8" t="s">
        <v>16</v>
      </c>
    </row>
    <row r="244" spans="1:14" x14ac:dyDescent="0.35">
      <c r="A244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244" s="18">
        <v>43909</v>
      </c>
      <c r="C244" s="8" t="s">
        <v>13</v>
      </c>
      <c r="D244" s="8" t="s">
        <v>14</v>
      </c>
      <c r="E244" s="8" t="s">
        <v>31</v>
      </c>
      <c r="H244" s="19">
        <v>14</v>
      </c>
      <c r="K24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44" s="8" t="b">
        <f>IF(IFERROR(FIND("Positive",ReportedData[[#This Row],[COVIDStatus]],1),FALSE),TRUE,FALSE)</f>
        <v>1</v>
      </c>
      <c r="N244" s="8" t="s">
        <v>16</v>
      </c>
    </row>
    <row r="245" spans="1:14" x14ac:dyDescent="0.35">
      <c r="A245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245" s="18">
        <v>43909</v>
      </c>
      <c r="C245" s="8" t="s">
        <v>20</v>
      </c>
      <c r="D245" s="8" t="s">
        <v>14</v>
      </c>
      <c r="E245" s="8" t="s">
        <v>31</v>
      </c>
      <c r="H245" s="19">
        <v>0</v>
      </c>
      <c r="K24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45" s="8" t="b">
        <f>IF(IFERROR(FIND("Positive",ReportedData[[#This Row],[COVIDStatus]],1),FALSE),TRUE,FALSE)</f>
        <v>1</v>
      </c>
      <c r="N245" s="8" t="s">
        <v>16</v>
      </c>
    </row>
    <row r="246" spans="1:14" x14ac:dyDescent="0.35">
      <c r="A246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246" s="18">
        <v>43909</v>
      </c>
      <c r="C246" s="8" t="s">
        <v>21</v>
      </c>
      <c r="D246" s="8" t="s">
        <v>14</v>
      </c>
      <c r="E246" s="8" t="s">
        <v>31</v>
      </c>
      <c r="H246" s="19">
        <v>0</v>
      </c>
      <c r="K24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46" s="8" t="b">
        <f>IF(IFERROR(FIND("Positive",ReportedData[[#This Row],[COVIDStatus]],1),FALSE),TRUE,FALSE)</f>
        <v>1</v>
      </c>
      <c r="N246" s="8" t="s">
        <v>16</v>
      </c>
    </row>
    <row r="247" spans="1:14" x14ac:dyDescent="0.35">
      <c r="A247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247" s="18">
        <v>43909</v>
      </c>
      <c r="C247" s="8" t="s">
        <v>13</v>
      </c>
      <c r="D247" s="8" t="s">
        <v>14</v>
      </c>
      <c r="E247" s="8" t="s">
        <v>32</v>
      </c>
      <c r="H247" s="19">
        <v>5</v>
      </c>
      <c r="K24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47" s="8" t="b">
        <f>IF(IFERROR(FIND("Positive",ReportedData[[#This Row],[COVIDStatus]],1),FALSE),TRUE,FALSE)</f>
        <v>1</v>
      </c>
      <c r="N247" s="8" t="s">
        <v>16</v>
      </c>
    </row>
    <row r="248" spans="1:14" x14ac:dyDescent="0.35">
      <c r="A248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248" s="18">
        <v>43909</v>
      </c>
      <c r="C248" s="8" t="s">
        <v>20</v>
      </c>
      <c r="D248" s="8" t="s">
        <v>14</v>
      </c>
      <c r="E248" s="8" t="s">
        <v>32</v>
      </c>
      <c r="H248" s="19">
        <v>4</v>
      </c>
      <c r="K24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48" s="8" t="b">
        <f>IF(IFERROR(FIND("Positive",ReportedData[[#This Row],[COVIDStatus]],1),FALSE),TRUE,FALSE)</f>
        <v>1</v>
      </c>
      <c r="N248" s="8" t="s">
        <v>16</v>
      </c>
    </row>
    <row r="249" spans="1:14" x14ac:dyDescent="0.35">
      <c r="A249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249" s="18">
        <v>43909</v>
      </c>
      <c r="C249" s="8" t="s">
        <v>21</v>
      </c>
      <c r="D249" s="8" t="s">
        <v>14</v>
      </c>
      <c r="E249" s="8" t="s">
        <v>32</v>
      </c>
      <c r="H249" s="19">
        <v>1</v>
      </c>
      <c r="K24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49" s="8" t="b">
        <f>IF(IFERROR(FIND("Positive",ReportedData[[#This Row],[COVIDStatus]],1),FALSE),TRUE,FALSE)</f>
        <v>1</v>
      </c>
      <c r="N249" s="8" t="s">
        <v>16</v>
      </c>
    </row>
    <row r="250" spans="1:14" x14ac:dyDescent="0.35">
      <c r="A250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250" s="18">
        <v>43909</v>
      </c>
      <c r="C250" s="8" t="s">
        <v>13</v>
      </c>
      <c r="D250" s="8" t="s">
        <v>14</v>
      </c>
      <c r="E250" s="8" t="s">
        <v>33</v>
      </c>
      <c r="H250" s="19">
        <v>10</v>
      </c>
      <c r="K25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50" s="8" t="b">
        <f>IF(IFERROR(FIND("Positive",ReportedData[[#This Row],[COVIDStatus]],1),FALSE),TRUE,FALSE)</f>
        <v>1</v>
      </c>
      <c r="N250" s="8" t="s">
        <v>16</v>
      </c>
    </row>
    <row r="251" spans="1:14" x14ac:dyDescent="0.35">
      <c r="A251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251" s="18">
        <v>43909</v>
      </c>
      <c r="C251" s="8" t="s">
        <v>20</v>
      </c>
      <c r="D251" s="8" t="s">
        <v>14</v>
      </c>
      <c r="E251" s="8" t="s">
        <v>33</v>
      </c>
      <c r="H251" s="19">
        <v>2</v>
      </c>
      <c r="K25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51" s="8" t="b">
        <f>IF(IFERROR(FIND("Positive",ReportedData[[#This Row],[COVIDStatus]],1),FALSE),TRUE,FALSE)</f>
        <v>1</v>
      </c>
      <c r="N251" s="8" t="s">
        <v>16</v>
      </c>
    </row>
    <row r="252" spans="1:14" x14ac:dyDescent="0.35">
      <c r="A252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252" s="18">
        <v>43909</v>
      </c>
      <c r="C252" s="8" t="s">
        <v>21</v>
      </c>
      <c r="D252" s="8" t="s">
        <v>14</v>
      </c>
      <c r="E252" s="8" t="s">
        <v>33</v>
      </c>
      <c r="H252" s="19">
        <v>3</v>
      </c>
      <c r="K25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52" s="8" t="b">
        <f>IF(IFERROR(FIND("Positive",ReportedData[[#This Row],[COVIDStatus]],1),FALSE),TRUE,FALSE)</f>
        <v>1</v>
      </c>
      <c r="N252" s="8" t="s">
        <v>16</v>
      </c>
    </row>
    <row r="253" spans="1:14" x14ac:dyDescent="0.35">
      <c r="A253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253" s="18">
        <v>43909</v>
      </c>
      <c r="C253" s="8" t="s">
        <v>13</v>
      </c>
      <c r="D253" s="8" t="s">
        <v>14</v>
      </c>
      <c r="E253" s="8" t="s">
        <v>34</v>
      </c>
      <c r="H253" s="19">
        <v>2</v>
      </c>
      <c r="K25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53" s="8" t="b">
        <f>IF(IFERROR(FIND("Positive",ReportedData[[#This Row],[COVIDStatus]],1),FALSE),TRUE,FALSE)</f>
        <v>1</v>
      </c>
      <c r="N253" s="8" t="s">
        <v>16</v>
      </c>
    </row>
    <row r="254" spans="1:14" x14ac:dyDescent="0.35">
      <c r="A254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254" s="18">
        <v>43909</v>
      </c>
      <c r="C254" s="8" t="s">
        <v>20</v>
      </c>
      <c r="D254" s="8" t="s">
        <v>14</v>
      </c>
      <c r="E254" s="8" t="s">
        <v>34</v>
      </c>
      <c r="H254" s="19">
        <v>5</v>
      </c>
      <c r="K25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54" s="8" t="b">
        <f>IF(IFERROR(FIND("Positive",ReportedData[[#This Row],[COVIDStatus]],1),FALSE),TRUE,FALSE)</f>
        <v>1</v>
      </c>
      <c r="N254" s="8" t="s">
        <v>16</v>
      </c>
    </row>
    <row r="255" spans="1:14" x14ac:dyDescent="0.35">
      <c r="A255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255" s="18">
        <v>43909</v>
      </c>
      <c r="C255" s="8" t="s">
        <v>21</v>
      </c>
      <c r="D255" s="8" t="s">
        <v>14</v>
      </c>
      <c r="E255" s="8" t="s">
        <v>34</v>
      </c>
      <c r="H255" s="19">
        <v>0</v>
      </c>
      <c r="K25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55" s="8" t="b">
        <f>IF(IFERROR(FIND("Positive",ReportedData[[#This Row],[COVIDStatus]],1),FALSE),TRUE,FALSE)</f>
        <v>1</v>
      </c>
      <c r="N255" s="8" t="s">
        <v>16</v>
      </c>
    </row>
    <row r="256" spans="1:14" x14ac:dyDescent="0.35">
      <c r="A256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256" s="18">
        <v>43909</v>
      </c>
      <c r="C256" s="8" t="s">
        <v>13</v>
      </c>
      <c r="D256" s="8" t="s">
        <v>14</v>
      </c>
      <c r="E256" s="8" t="s">
        <v>15</v>
      </c>
      <c r="H256" s="19">
        <v>1</v>
      </c>
      <c r="K25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56" s="8" t="b">
        <f>IF(IFERROR(FIND("Positive",ReportedData[[#This Row],[COVIDStatus]],1),FALSE),TRUE,FALSE)</f>
        <v>1</v>
      </c>
      <c r="N256" s="8" t="s">
        <v>16</v>
      </c>
    </row>
    <row r="257" spans="1:14" x14ac:dyDescent="0.35">
      <c r="A257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257" s="18">
        <v>43909</v>
      </c>
      <c r="C257" s="8" t="s">
        <v>20</v>
      </c>
      <c r="D257" s="8" t="s">
        <v>14</v>
      </c>
      <c r="E257" s="8" t="s">
        <v>15</v>
      </c>
      <c r="H257" s="19">
        <v>0</v>
      </c>
      <c r="K25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57" s="8" t="b">
        <f>IF(IFERROR(FIND("Positive",ReportedData[[#This Row],[COVIDStatus]],1),FALSE),TRUE,FALSE)</f>
        <v>1</v>
      </c>
      <c r="N257" s="8" t="s">
        <v>16</v>
      </c>
    </row>
    <row r="258" spans="1:14" x14ac:dyDescent="0.35">
      <c r="A258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258" s="18">
        <v>43909</v>
      </c>
      <c r="C258" s="8" t="s">
        <v>21</v>
      </c>
      <c r="D258" s="8" t="s">
        <v>14</v>
      </c>
      <c r="E258" s="8" t="s">
        <v>15</v>
      </c>
      <c r="H258" s="19">
        <v>0</v>
      </c>
      <c r="K25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58" s="8" t="b">
        <f>IF(IFERROR(FIND("Positive",ReportedData[[#This Row],[COVIDStatus]],1),FALSE),TRUE,FALSE)</f>
        <v>1</v>
      </c>
      <c r="N258" s="8" t="s">
        <v>16</v>
      </c>
    </row>
    <row r="259" spans="1:14" x14ac:dyDescent="0.35">
      <c r="A259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259" s="18">
        <v>43909</v>
      </c>
      <c r="C259" s="8" t="s">
        <v>13</v>
      </c>
      <c r="D259" s="8" t="s">
        <v>14</v>
      </c>
      <c r="E259" s="8" t="s">
        <v>15</v>
      </c>
      <c r="I259" s="19">
        <v>18</v>
      </c>
      <c r="K25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59" s="8" t="b">
        <f>IF(IFERROR(FIND("Positive",ReportedData[[#This Row],[COVIDStatus]],1),FALSE),TRUE,FALSE)</f>
        <v>1</v>
      </c>
      <c r="N259" s="8" t="s">
        <v>16</v>
      </c>
    </row>
    <row r="260" spans="1:14" x14ac:dyDescent="0.35">
      <c r="A260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260" s="18">
        <v>43909</v>
      </c>
      <c r="C260" s="8" t="s">
        <v>20</v>
      </c>
      <c r="D260" s="8" t="s">
        <v>14</v>
      </c>
      <c r="E260" s="8" t="s">
        <v>15</v>
      </c>
      <c r="I260" s="19">
        <v>6</v>
      </c>
      <c r="K26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60" s="8" t="b">
        <f>IF(IFERROR(FIND("Positive",ReportedData[[#This Row],[COVIDStatus]],1),FALSE),TRUE,FALSE)</f>
        <v>1</v>
      </c>
      <c r="N260" s="8" t="s">
        <v>16</v>
      </c>
    </row>
    <row r="261" spans="1:14" x14ac:dyDescent="0.35">
      <c r="A261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261" s="18">
        <v>43909</v>
      </c>
      <c r="C261" s="8" t="s">
        <v>21</v>
      </c>
      <c r="D261" s="8" t="s">
        <v>14</v>
      </c>
      <c r="E261" s="8" t="s">
        <v>15</v>
      </c>
      <c r="I261" s="19">
        <v>3</v>
      </c>
      <c r="K26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61" s="8" t="b">
        <f>IF(IFERROR(FIND("Positive",ReportedData[[#This Row],[COVIDStatus]],1),FALSE),TRUE,FALSE)</f>
        <v>1</v>
      </c>
      <c r="N261" s="8" t="s">
        <v>16</v>
      </c>
    </row>
    <row r="262" spans="1:14" x14ac:dyDescent="0.35">
      <c r="A262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262" s="18">
        <v>43909</v>
      </c>
      <c r="C262" s="8" t="s">
        <v>13</v>
      </c>
      <c r="D262" s="8" t="s">
        <v>14</v>
      </c>
      <c r="F262" s="8" t="s">
        <v>22</v>
      </c>
      <c r="H262" s="19">
        <v>37</v>
      </c>
      <c r="K26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62" s="8" t="b">
        <f>IF(IFERROR(FIND("Positive",ReportedData[[#This Row],[COVIDStatus]],1),FALSE),TRUE,FALSE)</f>
        <v>1</v>
      </c>
      <c r="N262" s="8" t="s">
        <v>16</v>
      </c>
    </row>
    <row r="263" spans="1:14" x14ac:dyDescent="0.35">
      <c r="A263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263" s="18">
        <v>43909</v>
      </c>
      <c r="C263" s="8" t="s">
        <v>20</v>
      </c>
      <c r="D263" s="8" t="s">
        <v>14</v>
      </c>
      <c r="F263" s="8" t="s">
        <v>22</v>
      </c>
      <c r="H263" s="19">
        <v>4</v>
      </c>
      <c r="K26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63" s="8" t="b">
        <f>IF(IFERROR(FIND("Positive",ReportedData[[#This Row],[COVIDStatus]],1),FALSE),TRUE,FALSE)</f>
        <v>1</v>
      </c>
      <c r="N263" s="8" t="s">
        <v>16</v>
      </c>
    </row>
    <row r="264" spans="1:14" x14ac:dyDescent="0.35">
      <c r="A264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264" s="18">
        <v>43909</v>
      </c>
      <c r="C264" s="8" t="s">
        <v>21</v>
      </c>
      <c r="D264" s="8" t="s">
        <v>14</v>
      </c>
      <c r="F264" s="8" t="s">
        <v>22</v>
      </c>
      <c r="H264" s="19">
        <v>4</v>
      </c>
      <c r="K26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64" s="8" t="b">
        <f>IF(IFERROR(FIND("Positive",ReportedData[[#This Row],[COVIDStatus]],1),FALSE),TRUE,FALSE)</f>
        <v>1</v>
      </c>
      <c r="N264" s="8" t="s">
        <v>16</v>
      </c>
    </row>
    <row r="265" spans="1:14" x14ac:dyDescent="0.35">
      <c r="A265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265" s="18">
        <v>43909</v>
      </c>
      <c r="C265" s="8" t="s">
        <v>13</v>
      </c>
      <c r="D265" s="8" t="s">
        <v>14</v>
      </c>
      <c r="F265" s="8" t="s">
        <v>23</v>
      </c>
      <c r="H265" s="19">
        <v>72</v>
      </c>
      <c r="K26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65" s="8" t="b">
        <f>IF(IFERROR(FIND("Positive",ReportedData[[#This Row],[COVIDStatus]],1),FALSE),TRUE,FALSE)</f>
        <v>1</v>
      </c>
      <c r="N265" s="8" t="s">
        <v>16</v>
      </c>
    </row>
    <row r="266" spans="1:14" x14ac:dyDescent="0.35">
      <c r="A266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266" s="18">
        <v>43909</v>
      </c>
      <c r="C266" s="8" t="s">
        <v>20</v>
      </c>
      <c r="D266" s="8" t="s">
        <v>14</v>
      </c>
      <c r="F266" s="8" t="s">
        <v>23</v>
      </c>
      <c r="H266" s="19">
        <v>7</v>
      </c>
      <c r="K26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66" s="8" t="b">
        <f>IF(IFERROR(FIND("Positive",ReportedData[[#This Row],[COVIDStatus]],1),FALSE),TRUE,FALSE)</f>
        <v>1</v>
      </c>
      <c r="N266" s="8" t="s">
        <v>16</v>
      </c>
    </row>
    <row r="267" spans="1:14" x14ac:dyDescent="0.35">
      <c r="A267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267" s="18">
        <v>43909</v>
      </c>
      <c r="C267" s="8" t="s">
        <v>21</v>
      </c>
      <c r="D267" s="8" t="s">
        <v>14</v>
      </c>
      <c r="F267" s="8" t="s">
        <v>23</v>
      </c>
      <c r="H267" s="19">
        <v>6</v>
      </c>
      <c r="K26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67" s="8" t="b">
        <f>IF(IFERROR(FIND("Positive",ReportedData[[#This Row],[COVIDStatus]],1),FALSE),TRUE,FALSE)</f>
        <v>1</v>
      </c>
      <c r="N267" s="8" t="s">
        <v>16</v>
      </c>
    </row>
    <row r="268" spans="1:14" x14ac:dyDescent="0.35">
      <c r="A268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268" s="18">
        <v>43909</v>
      </c>
      <c r="C268" s="8" t="s">
        <v>13</v>
      </c>
      <c r="D268" s="8" t="s">
        <v>14</v>
      </c>
      <c r="F268" s="8" t="s">
        <v>24</v>
      </c>
      <c r="H268" s="19">
        <v>1</v>
      </c>
      <c r="K26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68" s="8" t="b">
        <f>IF(IFERROR(FIND("Positive",ReportedData[[#This Row],[COVIDStatus]],1),FALSE),TRUE,FALSE)</f>
        <v>1</v>
      </c>
      <c r="N268" s="8" t="s">
        <v>16</v>
      </c>
    </row>
    <row r="269" spans="1:14" x14ac:dyDescent="0.35">
      <c r="A269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269" s="18">
        <v>43909</v>
      </c>
      <c r="C269" s="8" t="s">
        <v>20</v>
      </c>
      <c r="D269" s="8" t="s">
        <v>14</v>
      </c>
      <c r="F269" s="8" t="s">
        <v>24</v>
      </c>
      <c r="H269" s="19">
        <v>0</v>
      </c>
      <c r="K26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69" s="8" t="b">
        <f>IF(IFERROR(FIND("Positive",ReportedData[[#This Row],[COVIDStatus]],1),FALSE),TRUE,FALSE)</f>
        <v>1</v>
      </c>
      <c r="N269" s="8" t="s">
        <v>16</v>
      </c>
    </row>
    <row r="270" spans="1:14" x14ac:dyDescent="0.35">
      <c r="A270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270" s="18">
        <v>43909</v>
      </c>
      <c r="C270" s="8" t="s">
        <v>21</v>
      </c>
      <c r="D270" s="8" t="s">
        <v>14</v>
      </c>
      <c r="F270" s="8" t="s">
        <v>24</v>
      </c>
      <c r="H270" s="19">
        <v>0</v>
      </c>
      <c r="K27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70" s="8" t="b">
        <f>IF(IFERROR(FIND("Positive",ReportedData[[#This Row],[COVIDStatus]],1),FALSE),TRUE,FALSE)</f>
        <v>1</v>
      </c>
      <c r="N270" s="8" t="s">
        <v>16</v>
      </c>
    </row>
    <row r="271" spans="1:14" x14ac:dyDescent="0.35">
      <c r="A271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271" s="18">
        <v>43910</v>
      </c>
      <c r="C271" s="8" t="s">
        <v>13</v>
      </c>
      <c r="D271" s="8" t="s">
        <v>14</v>
      </c>
      <c r="E271" s="8" t="s">
        <v>26</v>
      </c>
      <c r="H271" s="19">
        <v>0</v>
      </c>
      <c r="K27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71" s="8" t="b">
        <f>IF(IFERROR(FIND("Positive",ReportedData[[#This Row],[COVIDStatus]],1),FALSE),TRUE,FALSE)</f>
        <v>1</v>
      </c>
      <c r="N271" s="8" t="s">
        <v>16</v>
      </c>
    </row>
    <row r="272" spans="1:14" x14ac:dyDescent="0.35">
      <c r="A272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272" s="18">
        <v>43910</v>
      </c>
      <c r="C272" s="8" t="s">
        <v>20</v>
      </c>
      <c r="D272" s="8" t="s">
        <v>14</v>
      </c>
      <c r="E272" s="8" t="s">
        <v>26</v>
      </c>
      <c r="H272" s="19">
        <v>0</v>
      </c>
      <c r="K27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72" s="8" t="b">
        <f>IF(IFERROR(FIND("Positive",ReportedData[[#This Row],[COVIDStatus]],1),FALSE),TRUE,FALSE)</f>
        <v>1</v>
      </c>
      <c r="N272" s="8" t="s">
        <v>16</v>
      </c>
    </row>
    <row r="273" spans="1:14" x14ac:dyDescent="0.35">
      <c r="A273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273" s="18">
        <v>43910</v>
      </c>
      <c r="C273" s="8" t="s">
        <v>21</v>
      </c>
      <c r="D273" s="8" t="s">
        <v>14</v>
      </c>
      <c r="E273" s="8" t="s">
        <v>26</v>
      </c>
      <c r="H273" s="19">
        <v>0</v>
      </c>
      <c r="K27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73" s="8" t="b">
        <f>IF(IFERROR(FIND("Positive",ReportedData[[#This Row],[COVIDStatus]],1),FALSE),TRUE,FALSE)</f>
        <v>1</v>
      </c>
      <c r="N273" s="8" t="s">
        <v>16</v>
      </c>
    </row>
    <row r="274" spans="1:14" x14ac:dyDescent="0.35">
      <c r="A274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274" s="18">
        <v>43910</v>
      </c>
      <c r="C274" s="8" t="s">
        <v>13</v>
      </c>
      <c r="D274" s="8" t="s">
        <v>14</v>
      </c>
      <c r="E274" s="8" t="s">
        <v>27</v>
      </c>
      <c r="H274" s="19">
        <v>2</v>
      </c>
      <c r="K27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74" s="8" t="b">
        <f>IF(IFERROR(FIND("Positive",ReportedData[[#This Row],[COVIDStatus]],1),FALSE),TRUE,FALSE)</f>
        <v>1</v>
      </c>
      <c r="N274" s="8" t="s">
        <v>16</v>
      </c>
    </row>
    <row r="275" spans="1:14" x14ac:dyDescent="0.35">
      <c r="A275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275" s="18">
        <v>43910</v>
      </c>
      <c r="C275" s="8" t="s">
        <v>20</v>
      </c>
      <c r="D275" s="8" t="s">
        <v>14</v>
      </c>
      <c r="E275" s="8" t="s">
        <v>27</v>
      </c>
      <c r="H275" s="19">
        <v>0</v>
      </c>
      <c r="K27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75" s="8" t="b">
        <f>IF(IFERROR(FIND("Positive",ReportedData[[#This Row],[COVIDStatus]],1),FALSE),TRUE,FALSE)</f>
        <v>1</v>
      </c>
      <c r="N275" s="8" t="s">
        <v>16</v>
      </c>
    </row>
    <row r="276" spans="1:14" x14ac:dyDescent="0.35">
      <c r="A276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276" s="18">
        <v>43910</v>
      </c>
      <c r="C276" s="8" t="s">
        <v>21</v>
      </c>
      <c r="D276" s="8" t="s">
        <v>14</v>
      </c>
      <c r="E276" s="8" t="s">
        <v>27</v>
      </c>
      <c r="H276" s="19">
        <v>0</v>
      </c>
      <c r="K27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76" s="8" t="b">
        <f>IF(IFERROR(FIND("Positive",ReportedData[[#This Row],[COVIDStatus]],1),FALSE),TRUE,FALSE)</f>
        <v>1</v>
      </c>
      <c r="N276" s="8" t="s">
        <v>16</v>
      </c>
    </row>
    <row r="277" spans="1:14" x14ac:dyDescent="0.35">
      <c r="A277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277" s="18">
        <v>43910</v>
      </c>
      <c r="C277" s="8" t="s">
        <v>13</v>
      </c>
      <c r="D277" s="8" t="s">
        <v>14</v>
      </c>
      <c r="E277" s="8" t="s">
        <v>28</v>
      </c>
      <c r="H277" s="19">
        <v>27</v>
      </c>
      <c r="K27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77" s="8" t="b">
        <f>IF(IFERROR(FIND("Positive",ReportedData[[#This Row],[COVIDStatus]],1),FALSE),TRUE,FALSE)</f>
        <v>1</v>
      </c>
      <c r="N277" s="8" t="s">
        <v>16</v>
      </c>
    </row>
    <row r="278" spans="1:14" x14ac:dyDescent="0.35">
      <c r="A278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278" s="18">
        <v>43910</v>
      </c>
      <c r="C278" s="8" t="s">
        <v>20</v>
      </c>
      <c r="D278" s="8" t="s">
        <v>14</v>
      </c>
      <c r="E278" s="8" t="s">
        <v>28</v>
      </c>
      <c r="H278" s="19">
        <v>0</v>
      </c>
      <c r="K27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78" s="8" t="b">
        <f>IF(IFERROR(FIND("Positive",ReportedData[[#This Row],[COVIDStatus]],1),FALSE),TRUE,FALSE)</f>
        <v>1</v>
      </c>
      <c r="N278" s="8" t="s">
        <v>16</v>
      </c>
    </row>
    <row r="279" spans="1:14" x14ac:dyDescent="0.35">
      <c r="A279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279" s="18">
        <v>43910</v>
      </c>
      <c r="C279" s="8" t="s">
        <v>21</v>
      </c>
      <c r="D279" s="8" t="s">
        <v>14</v>
      </c>
      <c r="E279" s="8" t="s">
        <v>28</v>
      </c>
      <c r="H279" s="19">
        <v>6</v>
      </c>
      <c r="K27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79" s="8" t="b">
        <f>IF(IFERROR(FIND("Positive",ReportedData[[#This Row],[COVIDStatus]],1),FALSE),TRUE,FALSE)</f>
        <v>1</v>
      </c>
      <c r="N279" s="8" t="s">
        <v>16</v>
      </c>
    </row>
    <row r="280" spans="1:14" x14ac:dyDescent="0.35">
      <c r="A280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280" s="18">
        <v>43910</v>
      </c>
      <c r="C280" s="8" t="s">
        <v>13</v>
      </c>
      <c r="D280" s="8" t="s">
        <v>14</v>
      </c>
      <c r="E280" s="8" t="s">
        <v>29</v>
      </c>
      <c r="H280" s="19">
        <v>37</v>
      </c>
      <c r="K28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80" s="8" t="b">
        <f>IF(IFERROR(FIND("Positive",ReportedData[[#This Row],[COVIDStatus]],1),FALSE),TRUE,FALSE)</f>
        <v>1</v>
      </c>
      <c r="N280" s="8" t="s">
        <v>16</v>
      </c>
    </row>
    <row r="281" spans="1:14" x14ac:dyDescent="0.35">
      <c r="A281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281" s="18">
        <v>43910</v>
      </c>
      <c r="C281" s="8" t="s">
        <v>20</v>
      </c>
      <c r="D281" s="8" t="s">
        <v>14</v>
      </c>
      <c r="E281" s="8" t="s">
        <v>29</v>
      </c>
      <c r="H281" s="19">
        <v>0</v>
      </c>
      <c r="K28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81" s="8" t="b">
        <f>IF(IFERROR(FIND("Positive",ReportedData[[#This Row],[COVIDStatus]],1),FALSE),TRUE,FALSE)</f>
        <v>1</v>
      </c>
      <c r="N281" s="8" t="s">
        <v>16</v>
      </c>
    </row>
    <row r="282" spans="1:14" x14ac:dyDescent="0.35">
      <c r="A282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282" s="18">
        <v>43910</v>
      </c>
      <c r="C282" s="8" t="s">
        <v>21</v>
      </c>
      <c r="D282" s="8" t="s">
        <v>14</v>
      </c>
      <c r="E282" s="8" t="s">
        <v>29</v>
      </c>
      <c r="H282" s="19">
        <v>2</v>
      </c>
      <c r="K28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82" s="8" t="b">
        <f>IF(IFERROR(FIND("Positive",ReportedData[[#This Row],[COVIDStatus]],1),FALSE),TRUE,FALSE)</f>
        <v>1</v>
      </c>
      <c r="N282" s="8" t="s">
        <v>16</v>
      </c>
    </row>
    <row r="283" spans="1:14" x14ac:dyDescent="0.35">
      <c r="A283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283" s="18">
        <v>43910</v>
      </c>
      <c r="C283" s="8" t="s">
        <v>13</v>
      </c>
      <c r="D283" s="8" t="s">
        <v>14</v>
      </c>
      <c r="E283" s="8" t="s">
        <v>30</v>
      </c>
      <c r="H283" s="19">
        <v>29</v>
      </c>
      <c r="K28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83" s="8" t="b">
        <f>IF(IFERROR(FIND("Positive",ReportedData[[#This Row],[COVIDStatus]],1),FALSE),TRUE,FALSE)</f>
        <v>1</v>
      </c>
      <c r="N283" s="8" t="s">
        <v>16</v>
      </c>
    </row>
    <row r="284" spans="1:14" x14ac:dyDescent="0.35">
      <c r="A284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284" s="18">
        <v>43910</v>
      </c>
      <c r="C284" s="8" t="s">
        <v>20</v>
      </c>
      <c r="D284" s="8" t="s">
        <v>14</v>
      </c>
      <c r="E284" s="8" t="s">
        <v>30</v>
      </c>
      <c r="H284" s="19">
        <v>0</v>
      </c>
      <c r="K28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84" s="8" t="b">
        <f>IF(IFERROR(FIND("Positive",ReportedData[[#This Row],[COVIDStatus]],1),FALSE),TRUE,FALSE)</f>
        <v>1</v>
      </c>
      <c r="N284" s="8" t="s">
        <v>16</v>
      </c>
    </row>
    <row r="285" spans="1:14" x14ac:dyDescent="0.35">
      <c r="A285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285" s="18">
        <v>43910</v>
      </c>
      <c r="C285" s="8" t="s">
        <v>21</v>
      </c>
      <c r="D285" s="8" t="s">
        <v>14</v>
      </c>
      <c r="E285" s="8" t="s">
        <v>30</v>
      </c>
      <c r="H285" s="19">
        <v>1</v>
      </c>
      <c r="K28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85" s="8" t="b">
        <f>IF(IFERROR(FIND("Positive",ReportedData[[#This Row],[COVIDStatus]],1),FALSE),TRUE,FALSE)</f>
        <v>1</v>
      </c>
      <c r="N285" s="8" t="s">
        <v>16</v>
      </c>
    </row>
    <row r="286" spans="1:14" x14ac:dyDescent="0.35">
      <c r="A286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286" s="18">
        <v>43910</v>
      </c>
      <c r="C286" s="8" t="s">
        <v>13</v>
      </c>
      <c r="D286" s="8" t="s">
        <v>14</v>
      </c>
      <c r="E286" s="8" t="s">
        <v>31</v>
      </c>
      <c r="H286" s="19">
        <v>18</v>
      </c>
      <c r="K28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86" s="8" t="b">
        <f>IF(IFERROR(FIND("Positive",ReportedData[[#This Row],[COVIDStatus]],1),FALSE),TRUE,FALSE)</f>
        <v>1</v>
      </c>
      <c r="N286" s="8" t="s">
        <v>16</v>
      </c>
    </row>
    <row r="287" spans="1:14" x14ac:dyDescent="0.35">
      <c r="A287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287" s="18">
        <v>43910</v>
      </c>
      <c r="C287" s="8" t="s">
        <v>20</v>
      </c>
      <c r="D287" s="8" t="s">
        <v>14</v>
      </c>
      <c r="E287" s="8" t="s">
        <v>31</v>
      </c>
      <c r="H287" s="19">
        <v>0</v>
      </c>
      <c r="K28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87" s="8" t="b">
        <f>IF(IFERROR(FIND("Positive",ReportedData[[#This Row],[COVIDStatus]],1),FALSE),TRUE,FALSE)</f>
        <v>1</v>
      </c>
      <c r="N287" s="8" t="s">
        <v>16</v>
      </c>
    </row>
    <row r="288" spans="1:14" x14ac:dyDescent="0.35">
      <c r="A288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288" s="18">
        <v>43910</v>
      </c>
      <c r="C288" s="8" t="s">
        <v>21</v>
      </c>
      <c r="D288" s="8" t="s">
        <v>14</v>
      </c>
      <c r="E288" s="8" t="s">
        <v>31</v>
      </c>
      <c r="H288" s="19">
        <v>0</v>
      </c>
      <c r="K28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88" s="8" t="b">
        <f>IF(IFERROR(FIND("Positive",ReportedData[[#This Row],[COVIDStatus]],1),FALSE),TRUE,FALSE)</f>
        <v>1</v>
      </c>
      <c r="N288" s="8" t="s">
        <v>16</v>
      </c>
    </row>
    <row r="289" spans="1:14" x14ac:dyDescent="0.35">
      <c r="A289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289" s="18">
        <v>43910</v>
      </c>
      <c r="C289" s="8" t="s">
        <v>13</v>
      </c>
      <c r="D289" s="8" t="s">
        <v>14</v>
      </c>
      <c r="E289" s="8" t="s">
        <v>32</v>
      </c>
      <c r="H289" s="19">
        <v>8</v>
      </c>
      <c r="K28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89" s="8" t="b">
        <f>IF(IFERROR(FIND("Positive",ReportedData[[#This Row],[COVIDStatus]],1),FALSE),TRUE,FALSE)</f>
        <v>1</v>
      </c>
      <c r="N289" s="8" t="s">
        <v>16</v>
      </c>
    </row>
    <row r="290" spans="1:14" x14ac:dyDescent="0.35">
      <c r="A290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290" s="18">
        <v>43910</v>
      </c>
      <c r="C290" s="8" t="s">
        <v>20</v>
      </c>
      <c r="D290" s="8" t="s">
        <v>14</v>
      </c>
      <c r="E290" s="8" t="s">
        <v>32</v>
      </c>
      <c r="H290" s="19">
        <v>4</v>
      </c>
      <c r="K29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90" s="8" t="b">
        <f>IF(IFERROR(FIND("Positive",ReportedData[[#This Row],[COVIDStatus]],1),FALSE),TRUE,FALSE)</f>
        <v>1</v>
      </c>
      <c r="N290" s="8" t="s">
        <v>16</v>
      </c>
    </row>
    <row r="291" spans="1:14" x14ac:dyDescent="0.35">
      <c r="A291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291" s="18">
        <v>43910</v>
      </c>
      <c r="C291" s="8" t="s">
        <v>21</v>
      </c>
      <c r="D291" s="8" t="s">
        <v>14</v>
      </c>
      <c r="E291" s="8" t="s">
        <v>32</v>
      </c>
      <c r="H291" s="19">
        <v>1</v>
      </c>
      <c r="K29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91" s="8" t="b">
        <f>IF(IFERROR(FIND("Positive",ReportedData[[#This Row],[COVIDStatus]],1),FALSE),TRUE,FALSE)</f>
        <v>1</v>
      </c>
      <c r="N291" s="8" t="s">
        <v>16</v>
      </c>
    </row>
    <row r="292" spans="1:14" x14ac:dyDescent="0.35">
      <c r="A292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292" s="18">
        <v>43910</v>
      </c>
      <c r="C292" s="8" t="s">
        <v>13</v>
      </c>
      <c r="D292" s="8" t="s">
        <v>14</v>
      </c>
      <c r="E292" s="8" t="s">
        <v>33</v>
      </c>
      <c r="H292" s="19">
        <v>11</v>
      </c>
      <c r="K29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92" s="8" t="b">
        <f>IF(IFERROR(FIND("Positive",ReportedData[[#This Row],[COVIDStatus]],1),FALSE),TRUE,FALSE)</f>
        <v>1</v>
      </c>
      <c r="N292" s="8" t="s">
        <v>16</v>
      </c>
    </row>
    <row r="293" spans="1:14" x14ac:dyDescent="0.35">
      <c r="A293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293" s="18">
        <v>43910</v>
      </c>
      <c r="C293" s="8" t="s">
        <v>20</v>
      </c>
      <c r="D293" s="8" t="s">
        <v>14</v>
      </c>
      <c r="E293" s="8" t="s">
        <v>33</v>
      </c>
      <c r="H293" s="19">
        <v>2</v>
      </c>
      <c r="K29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93" s="8" t="b">
        <f>IF(IFERROR(FIND("Positive",ReportedData[[#This Row],[COVIDStatus]],1),FALSE),TRUE,FALSE)</f>
        <v>1</v>
      </c>
      <c r="N293" s="8" t="s">
        <v>16</v>
      </c>
    </row>
    <row r="294" spans="1:14" x14ac:dyDescent="0.35">
      <c r="A294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294" s="18">
        <v>43910</v>
      </c>
      <c r="C294" s="8" t="s">
        <v>21</v>
      </c>
      <c r="D294" s="8" t="s">
        <v>14</v>
      </c>
      <c r="E294" s="8" t="s">
        <v>33</v>
      </c>
      <c r="H294" s="19">
        <v>3</v>
      </c>
      <c r="K29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94" s="8" t="b">
        <f>IF(IFERROR(FIND("Positive",ReportedData[[#This Row],[COVIDStatus]],1),FALSE),TRUE,FALSE)</f>
        <v>1</v>
      </c>
      <c r="N294" s="8" t="s">
        <v>16</v>
      </c>
    </row>
    <row r="295" spans="1:14" x14ac:dyDescent="0.35">
      <c r="A295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295" s="18">
        <v>43910</v>
      </c>
      <c r="C295" s="8" t="s">
        <v>13</v>
      </c>
      <c r="D295" s="8" t="s">
        <v>14</v>
      </c>
      <c r="E295" s="8" t="s">
        <v>34</v>
      </c>
      <c r="H295" s="19">
        <v>2</v>
      </c>
      <c r="K29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95" s="8" t="b">
        <f>IF(IFERROR(FIND("Positive",ReportedData[[#This Row],[COVIDStatus]],1),FALSE),TRUE,FALSE)</f>
        <v>1</v>
      </c>
      <c r="N295" s="8" t="s">
        <v>16</v>
      </c>
    </row>
    <row r="296" spans="1:14" x14ac:dyDescent="0.35">
      <c r="A296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296" s="18">
        <v>43910</v>
      </c>
      <c r="C296" s="8" t="s">
        <v>20</v>
      </c>
      <c r="D296" s="8" t="s">
        <v>14</v>
      </c>
      <c r="E296" s="8" t="s">
        <v>34</v>
      </c>
      <c r="H296" s="19">
        <v>5</v>
      </c>
      <c r="K29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96" s="8" t="b">
        <f>IF(IFERROR(FIND("Positive",ReportedData[[#This Row],[COVIDStatus]],1),FALSE),TRUE,FALSE)</f>
        <v>1</v>
      </c>
      <c r="N296" s="8" t="s">
        <v>16</v>
      </c>
    </row>
    <row r="297" spans="1:14" x14ac:dyDescent="0.35">
      <c r="A297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297" s="18">
        <v>43910</v>
      </c>
      <c r="C297" s="8" t="s">
        <v>21</v>
      </c>
      <c r="D297" s="8" t="s">
        <v>14</v>
      </c>
      <c r="E297" s="8" t="s">
        <v>34</v>
      </c>
      <c r="H297" s="19">
        <v>0</v>
      </c>
      <c r="K29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97" s="8" t="b">
        <f>IF(IFERROR(FIND("Positive",ReportedData[[#This Row],[COVIDStatus]],1),FALSE),TRUE,FALSE)</f>
        <v>1</v>
      </c>
      <c r="N297" s="8" t="s">
        <v>16</v>
      </c>
    </row>
    <row r="298" spans="1:14" x14ac:dyDescent="0.35">
      <c r="A298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298" s="18">
        <v>43910</v>
      </c>
      <c r="C298" s="8" t="s">
        <v>13</v>
      </c>
      <c r="D298" s="8" t="s">
        <v>14</v>
      </c>
      <c r="E298" s="8" t="s">
        <v>15</v>
      </c>
      <c r="H298" s="19">
        <v>1</v>
      </c>
      <c r="K29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98" s="8" t="b">
        <f>IF(IFERROR(FIND("Positive",ReportedData[[#This Row],[COVIDStatus]],1),FALSE),TRUE,FALSE)</f>
        <v>1</v>
      </c>
      <c r="N298" s="8" t="s">
        <v>16</v>
      </c>
    </row>
    <row r="299" spans="1:14" x14ac:dyDescent="0.35">
      <c r="A299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299" s="18">
        <v>43910</v>
      </c>
      <c r="C299" s="8" t="s">
        <v>20</v>
      </c>
      <c r="D299" s="8" t="s">
        <v>14</v>
      </c>
      <c r="E299" s="8" t="s">
        <v>15</v>
      </c>
      <c r="H299" s="19">
        <v>0</v>
      </c>
      <c r="K29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99" s="8" t="b">
        <f>IF(IFERROR(FIND("Positive",ReportedData[[#This Row],[COVIDStatus]],1),FALSE),TRUE,FALSE)</f>
        <v>1</v>
      </c>
      <c r="N299" s="8" t="s">
        <v>16</v>
      </c>
    </row>
    <row r="300" spans="1:14" x14ac:dyDescent="0.35">
      <c r="A300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300" s="18">
        <v>43910</v>
      </c>
      <c r="C300" s="8" t="s">
        <v>21</v>
      </c>
      <c r="D300" s="8" t="s">
        <v>14</v>
      </c>
      <c r="E300" s="8" t="s">
        <v>15</v>
      </c>
      <c r="H300" s="19">
        <v>0</v>
      </c>
      <c r="K30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00" s="8" t="b">
        <f>IF(IFERROR(FIND("Positive",ReportedData[[#This Row],[COVIDStatus]],1),FALSE),TRUE,FALSE)</f>
        <v>1</v>
      </c>
      <c r="N300" s="8" t="s">
        <v>16</v>
      </c>
    </row>
    <row r="301" spans="1:14" x14ac:dyDescent="0.35">
      <c r="A301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301" s="18">
        <v>43910</v>
      </c>
      <c r="C301" s="8" t="s">
        <v>13</v>
      </c>
      <c r="D301" s="8" t="s">
        <v>14</v>
      </c>
      <c r="E301" s="8" t="s">
        <v>15</v>
      </c>
      <c r="I301" s="19">
        <v>25</v>
      </c>
      <c r="J301" s="19">
        <v>12</v>
      </c>
      <c r="K30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01" s="8" t="b">
        <f>IF(IFERROR(FIND("Positive",ReportedData[[#This Row],[COVIDStatus]],1),FALSE),TRUE,FALSE)</f>
        <v>1</v>
      </c>
      <c r="N301" s="8" t="s">
        <v>16</v>
      </c>
    </row>
    <row r="302" spans="1:14" x14ac:dyDescent="0.35">
      <c r="A302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302" s="18">
        <v>43910</v>
      </c>
      <c r="C302" s="8" t="s">
        <v>20</v>
      </c>
      <c r="D302" s="8" t="s">
        <v>14</v>
      </c>
      <c r="E302" s="8" t="s">
        <v>15</v>
      </c>
      <c r="I302" s="19">
        <v>6</v>
      </c>
      <c r="J302" s="19">
        <v>0</v>
      </c>
      <c r="K30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02" s="8" t="b">
        <f>IF(IFERROR(FIND("Positive",ReportedData[[#This Row],[COVIDStatus]],1),FALSE),TRUE,FALSE)</f>
        <v>1</v>
      </c>
      <c r="N302" s="8" t="s">
        <v>16</v>
      </c>
    </row>
    <row r="303" spans="1:14" x14ac:dyDescent="0.35">
      <c r="A303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303" s="18">
        <v>43910</v>
      </c>
      <c r="C303" s="8" t="s">
        <v>21</v>
      </c>
      <c r="D303" s="8" t="s">
        <v>14</v>
      </c>
      <c r="E303" s="8" t="s">
        <v>15</v>
      </c>
      <c r="I303" s="19">
        <v>3</v>
      </c>
      <c r="J303" s="19">
        <v>1</v>
      </c>
      <c r="K30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03" s="8" t="b">
        <f>IF(IFERROR(FIND("Positive",ReportedData[[#This Row],[COVIDStatus]],1),FALSE),TRUE,FALSE)</f>
        <v>1</v>
      </c>
      <c r="N303" s="8" t="s">
        <v>16</v>
      </c>
    </row>
    <row r="304" spans="1:14" x14ac:dyDescent="0.35">
      <c r="A304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304" s="18">
        <v>43910</v>
      </c>
      <c r="C304" s="8" t="s">
        <v>13</v>
      </c>
      <c r="D304" s="8" t="s">
        <v>14</v>
      </c>
      <c r="F304" s="8" t="s">
        <v>22</v>
      </c>
      <c r="H304" s="19">
        <v>45</v>
      </c>
      <c r="K30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04" s="8" t="b">
        <f>IF(IFERROR(FIND("Positive",ReportedData[[#This Row],[COVIDStatus]],1),FALSE),TRUE,FALSE)</f>
        <v>1</v>
      </c>
      <c r="N304" s="8" t="s">
        <v>16</v>
      </c>
    </row>
    <row r="305" spans="1:14" x14ac:dyDescent="0.35">
      <c r="A305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305" s="18">
        <v>43910</v>
      </c>
      <c r="C305" s="8" t="s">
        <v>20</v>
      </c>
      <c r="D305" s="8" t="s">
        <v>14</v>
      </c>
      <c r="F305" s="8" t="s">
        <v>22</v>
      </c>
      <c r="H305" s="19">
        <v>4</v>
      </c>
      <c r="K30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05" s="8" t="b">
        <f>IF(IFERROR(FIND("Positive",ReportedData[[#This Row],[COVIDStatus]],1),FALSE),TRUE,FALSE)</f>
        <v>1</v>
      </c>
      <c r="N305" s="8" t="s">
        <v>16</v>
      </c>
    </row>
    <row r="306" spans="1:14" x14ac:dyDescent="0.35">
      <c r="A306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306" s="18">
        <v>43910</v>
      </c>
      <c r="C306" s="8" t="s">
        <v>21</v>
      </c>
      <c r="D306" s="8" t="s">
        <v>14</v>
      </c>
      <c r="F306" s="8" t="s">
        <v>22</v>
      </c>
      <c r="H306" s="19">
        <v>5</v>
      </c>
      <c r="K30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06" s="8" t="b">
        <f>IF(IFERROR(FIND("Positive",ReportedData[[#This Row],[COVIDStatus]],1),FALSE),TRUE,FALSE)</f>
        <v>1</v>
      </c>
      <c r="N306" s="8" t="s">
        <v>16</v>
      </c>
    </row>
    <row r="307" spans="1:14" x14ac:dyDescent="0.35">
      <c r="A307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307" s="18">
        <v>43910</v>
      </c>
      <c r="C307" s="8" t="s">
        <v>13</v>
      </c>
      <c r="D307" s="8" t="s">
        <v>14</v>
      </c>
      <c r="F307" s="8" t="s">
        <v>23</v>
      </c>
      <c r="H307" s="19">
        <v>89</v>
      </c>
      <c r="K30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07" s="8" t="b">
        <f>IF(IFERROR(FIND("Positive",ReportedData[[#This Row],[COVIDStatus]],1),FALSE),TRUE,FALSE)</f>
        <v>1</v>
      </c>
      <c r="N307" s="8" t="s">
        <v>16</v>
      </c>
    </row>
    <row r="308" spans="1:14" x14ac:dyDescent="0.35">
      <c r="A308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308" s="18">
        <v>43910</v>
      </c>
      <c r="C308" s="8" t="s">
        <v>20</v>
      </c>
      <c r="D308" s="8" t="s">
        <v>14</v>
      </c>
      <c r="F308" s="8" t="s">
        <v>23</v>
      </c>
      <c r="H308" s="19">
        <v>7</v>
      </c>
      <c r="K30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08" s="8" t="b">
        <f>IF(IFERROR(FIND("Positive",ReportedData[[#This Row],[COVIDStatus]],1),FALSE),TRUE,FALSE)</f>
        <v>1</v>
      </c>
      <c r="N308" s="8" t="s">
        <v>16</v>
      </c>
    </row>
    <row r="309" spans="1:14" x14ac:dyDescent="0.35">
      <c r="A309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309" s="18">
        <v>43910</v>
      </c>
      <c r="C309" s="8" t="s">
        <v>21</v>
      </c>
      <c r="D309" s="8" t="s">
        <v>14</v>
      </c>
      <c r="F309" s="8" t="s">
        <v>23</v>
      </c>
      <c r="H309" s="19">
        <v>8</v>
      </c>
      <c r="K30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09" s="8" t="b">
        <f>IF(IFERROR(FIND("Positive",ReportedData[[#This Row],[COVIDStatus]],1),FALSE),TRUE,FALSE)</f>
        <v>1</v>
      </c>
      <c r="N309" s="8" t="s">
        <v>16</v>
      </c>
    </row>
    <row r="310" spans="1:14" x14ac:dyDescent="0.35">
      <c r="A310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310" s="18">
        <v>43910</v>
      </c>
      <c r="C310" s="8" t="s">
        <v>13</v>
      </c>
      <c r="D310" s="8" t="s">
        <v>14</v>
      </c>
      <c r="F310" s="8" t="s">
        <v>24</v>
      </c>
      <c r="H310" s="19">
        <v>1</v>
      </c>
      <c r="K31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10" s="8" t="b">
        <f>IF(IFERROR(FIND("Positive",ReportedData[[#This Row],[COVIDStatus]],1),FALSE),TRUE,FALSE)</f>
        <v>1</v>
      </c>
      <c r="N310" s="8" t="s">
        <v>16</v>
      </c>
    </row>
    <row r="311" spans="1:14" x14ac:dyDescent="0.35">
      <c r="A311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311" s="18">
        <v>43910</v>
      </c>
      <c r="C311" s="8" t="s">
        <v>20</v>
      </c>
      <c r="D311" s="8" t="s">
        <v>14</v>
      </c>
      <c r="F311" s="8" t="s">
        <v>24</v>
      </c>
      <c r="H311" s="19">
        <v>0</v>
      </c>
      <c r="K31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11" s="8" t="b">
        <f>IF(IFERROR(FIND("Positive",ReportedData[[#This Row],[COVIDStatus]],1),FALSE),TRUE,FALSE)</f>
        <v>1</v>
      </c>
      <c r="N311" s="8" t="s">
        <v>16</v>
      </c>
    </row>
    <row r="312" spans="1:14" x14ac:dyDescent="0.35">
      <c r="A312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312" s="18">
        <v>43910</v>
      </c>
      <c r="C312" s="8" t="s">
        <v>21</v>
      </c>
      <c r="D312" s="8" t="s">
        <v>14</v>
      </c>
      <c r="F312" s="8" t="s">
        <v>24</v>
      </c>
      <c r="H312" s="19">
        <v>0</v>
      </c>
      <c r="K31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12" s="8" t="b">
        <f>IF(IFERROR(FIND("Positive",ReportedData[[#This Row],[COVIDStatus]],1),FALSE),TRUE,FALSE)</f>
        <v>1</v>
      </c>
      <c r="N312" s="8" t="s">
        <v>16</v>
      </c>
    </row>
    <row r="313" spans="1:14" x14ac:dyDescent="0.35">
      <c r="A313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313" s="18">
        <v>43911</v>
      </c>
      <c r="C313" s="8" t="s">
        <v>13</v>
      </c>
      <c r="D313" s="8" t="s">
        <v>14</v>
      </c>
      <c r="E313" s="8" t="s">
        <v>26</v>
      </c>
      <c r="H313" s="19">
        <v>0</v>
      </c>
      <c r="K31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13" s="8" t="b">
        <f>IF(IFERROR(FIND("Positive",ReportedData[[#This Row],[COVIDStatus]],1),FALSE),TRUE,FALSE)</f>
        <v>1</v>
      </c>
      <c r="N313" s="8" t="s">
        <v>16</v>
      </c>
    </row>
    <row r="314" spans="1:14" x14ac:dyDescent="0.35">
      <c r="A314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314" s="18">
        <v>43911</v>
      </c>
      <c r="C314" s="8" t="s">
        <v>20</v>
      </c>
      <c r="D314" s="8" t="s">
        <v>14</v>
      </c>
      <c r="E314" s="8" t="s">
        <v>26</v>
      </c>
      <c r="H314" s="19">
        <v>0</v>
      </c>
      <c r="K31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14" s="8" t="b">
        <f>IF(IFERROR(FIND("Positive",ReportedData[[#This Row],[COVIDStatus]],1),FALSE),TRUE,FALSE)</f>
        <v>1</v>
      </c>
      <c r="N314" s="8" t="s">
        <v>16</v>
      </c>
    </row>
    <row r="315" spans="1:14" x14ac:dyDescent="0.35">
      <c r="A315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315" s="18">
        <v>43911</v>
      </c>
      <c r="C315" s="8" t="s">
        <v>21</v>
      </c>
      <c r="D315" s="8" t="s">
        <v>14</v>
      </c>
      <c r="E315" s="8" t="s">
        <v>26</v>
      </c>
      <c r="H315" s="19">
        <v>0</v>
      </c>
      <c r="K31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15" s="8" t="b">
        <f>IF(IFERROR(FIND("Positive",ReportedData[[#This Row],[COVIDStatus]],1),FALSE),TRUE,FALSE)</f>
        <v>1</v>
      </c>
      <c r="N315" s="8" t="s">
        <v>16</v>
      </c>
    </row>
    <row r="316" spans="1:14" x14ac:dyDescent="0.35">
      <c r="A316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316" s="18">
        <v>43911</v>
      </c>
      <c r="C316" s="8" t="s">
        <v>13</v>
      </c>
      <c r="D316" s="8" t="s">
        <v>14</v>
      </c>
      <c r="E316" s="8" t="s">
        <v>27</v>
      </c>
      <c r="H316" s="19">
        <v>2</v>
      </c>
      <c r="K31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16" s="8" t="b">
        <f>IF(IFERROR(FIND("Positive",ReportedData[[#This Row],[COVIDStatus]],1),FALSE),TRUE,FALSE)</f>
        <v>1</v>
      </c>
      <c r="N316" s="8" t="s">
        <v>16</v>
      </c>
    </row>
    <row r="317" spans="1:14" x14ac:dyDescent="0.35">
      <c r="A317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317" s="18">
        <v>43911</v>
      </c>
      <c r="C317" s="8" t="s">
        <v>20</v>
      </c>
      <c r="D317" s="8" t="s">
        <v>14</v>
      </c>
      <c r="E317" s="8" t="s">
        <v>27</v>
      </c>
      <c r="H317" s="19">
        <v>0</v>
      </c>
      <c r="K31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17" s="8" t="b">
        <f>IF(IFERROR(FIND("Positive",ReportedData[[#This Row],[COVIDStatus]],1),FALSE),TRUE,FALSE)</f>
        <v>1</v>
      </c>
      <c r="N317" s="8" t="s">
        <v>16</v>
      </c>
    </row>
    <row r="318" spans="1:14" x14ac:dyDescent="0.35">
      <c r="A318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318" s="18">
        <v>43911</v>
      </c>
      <c r="C318" s="8" t="s">
        <v>21</v>
      </c>
      <c r="D318" s="8" t="s">
        <v>14</v>
      </c>
      <c r="E318" s="8" t="s">
        <v>27</v>
      </c>
      <c r="H318" s="19">
        <v>1</v>
      </c>
      <c r="K31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18" s="8" t="b">
        <f>IF(IFERROR(FIND("Positive",ReportedData[[#This Row],[COVIDStatus]],1),FALSE),TRUE,FALSE)</f>
        <v>1</v>
      </c>
      <c r="N318" s="8" t="s">
        <v>16</v>
      </c>
    </row>
    <row r="319" spans="1:14" x14ac:dyDescent="0.35">
      <c r="A319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319" s="18">
        <v>43911</v>
      </c>
      <c r="C319" s="8" t="s">
        <v>13</v>
      </c>
      <c r="D319" s="8" t="s">
        <v>14</v>
      </c>
      <c r="E319" s="8" t="s">
        <v>28</v>
      </c>
      <c r="H319" s="19">
        <v>38</v>
      </c>
      <c r="K31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19" s="8" t="b">
        <f>IF(IFERROR(FIND("Positive",ReportedData[[#This Row],[COVIDStatus]],1),FALSE),TRUE,FALSE)</f>
        <v>1</v>
      </c>
      <c r="N319" s="8" t="s">
        <v>16</v>
      </c>
    </row>
    <row r="320" spans="1:14" x14ac:dyDescent="0.35">
      <c r="A320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320" s="18">
        <v>43911</v>
      </c>
      <c r="C320" s="8" t="s">
        <v>20</v>
      </c>
      <c r="D320" s="8" t="s">
        <v>14</v>
      </c>
      <c r="E320" s="8" t="s">
        <v>28</v>
      </c>
      <c r="H320" s="19">
        <v>0</v>
      </c>
      <c r="K32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20" s="8" t="b">
        <f>IF(IFERROR(FIND("Positive",ReportedData[[#This Row],[COVIDStatus]],1),FALSE),TRUE,FALSE)</f>
        <v>1</v>
      </c>
      <c r="N320" s="8" t="s">
        <v>16</v>
      </c>
    </row>
    <row r="321" spans="1:14" x14ac:dyDescent="0.35">
      <c r="A321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321" s="18">
        <v>43911</v>
      </c>
      <c r="C321" s="8" t="s">
        <v>21</v>
      </c>
      <c r="D321" s="8" t="s">
        <v>14</v>
      </c>
      <c r="E321" s="8" t="s">
        <v>28</v>
      </c>
      <c r="H321" s="19">
        <v>6</v>
      </c>
      <c r="K32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21" s="8" t="b">
        <f>IF(IFERROR(FIND("Positive",ReportedData[[#This Row],[COVIDStatus]],1),FALSE),TRUE,FALSE)</f>
        <v>1</v>
      </c>
      <c r="N321" s="8" t="s">
        <v>16</v>
      </c>
    </row>
    <row r="322" spans="1:14" x14ac:dyDescent="0.35">
      <c r="A322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322" s="18">
        <v>43911</v>
      </c>
      <c r="C322" s="8" t="s">
        <v>13</v>
      </c>
      <c r="D322" s="8" t="s">
        <v>14</v>
      </c>
      <c r="E322" s="8" t="s">
        <v>29</v>
      </c>
      <c r="H322" s="19">
        <v>49</v>
      </c>
      <c r="K32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22" s="8" t="b">
        <f>IF(IFERROR(FIND("Positive",ReportedData[[#This Row],[COVIDStatus]],1),FALSE),TRUE,FALSE)</f>
        <v>1</v>
      </c>
      <c r="N322" s="8" t="s">
        <v>16</v>
      </c>
    </row>
    <row r="323" spans="1:14" x14ac:dyDescent="0.35">
      <c r="A323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323" s="18">
        <v>43911</v>
      </c>
      <c r="C323" s="8" t="s">
        <v>20</v>
      </c>
      <c r="D323" s="8" t="s">
        <v>14</v>
      </c>
      <c r="E323" s="8" t="s">
        <v>29</v>
      </c>
      <c r="H323" s="19">
        <v>0</v>
      </c>
      <c r="K32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23" s="8" t="b">
        <f>IF(IFERROR(FIND("Positive",ReportedData[[#This Row],[COVIDStatus]],1),FALSE),TRUE,FALSE)</f>
        <v>1</v>
      </c>
      <c r="N323" s="8" t="s">
        <v>16</v>
      </c>
    </row>
    <row r="324" spans="1:14" x14ac:dyDescent="0.35">
      <c r="A324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324" s="18">
        <v>43911</v>
      </c>
      <c r="C324" s="8" t="s">
        <v>21</v>
      </c>
      <c r="D324" s="8" t="s">
        <v>14</v>
      </c>
      <c r="E324" s="8" t="s">
        <v>29</v>
      </c>
      <c r="H324" s="19">
        <v>3</v>
      </c>
      <c r="K32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24" s="8" t="b">
        <f>IF(IFERROR(FIND("Positive",ReportedData[[#This Row],[COVIDStatus]],1),FALSE),TRUE,FALSE)</f>
        <v>1</v>
      </c>
      <c r="N324" s="8" t="s">
        <v>16</v>
      </c>
    </row>
    <row r="325" spans="1:14" x14ac:dyDescent="0.35">
      <c r="A325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325" s="18">
        <v>43911</v>
      </c>
      <c r="C325" s="8" t="s">
        <v>13</v>
      </c>
      <c r="D325" s="8" t="s">
        <v>14</v>
      </c>
      <c r="E325" s="8" t="s">
        <v>30</v>
      </c>
      <c r="H325" s="19">
        <v>33</v>
      </c>
      <c r="K32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25" s="8" t="b">
        <f>IF(IFERROR(FIND("Positive",ReportedData[[#This Row],[COVIDStatus]],1),FALSE),TRUE,FALSE)</f>
        <v>1</v>
      </c>
      <c r="N325" s="8" t="s">
        <v>16</v>
      </c>
    </row>
    <row r="326" spans="1:14" x14ac:dyDescent="0.35">
      <c r="A326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326" s="18">
        <v>43911</v>
      </c>
      <c r="C326" s="8" t="s">
        <v>20</v>
      </c>
      <c r="D326" s="8" t="s">
        <v>14</v>
      </c>
      <c r="E326" s="8" t="s">
        <v>30</v>
      </c>
      <c r="H326" s="19">
        <v>0</v>
      </c>
      <c r="K32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26" s="8" t="b">
        <f>IF(IFERROR(FIND("Positive",ReportedData[[#This Row],[COVIDStatus]],1),FALSE),TRUE,FALSE)</f>
        <v>1</v>
      </c>
      <c r="N326" s="8" t="s">
        <v>16</v>
      </c>
    </row>
    <row r="327" spans="1:14" x14ac:dyDescent="0.35">
      <c r="A327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327" s="18">
        <v>43911</v>
      </c>
      <c r="C327" s="8" t="s">
        <v>21</v>
      </c>
      <c r="D327" s="8" t="s">
        <v>14</v>
      </c>
      <c r="E327" s="8" t="s">
        <v>30</v>
      </c>
      <c r="H327" s="19">
        <v>2</v>
      </c>
      <c r="K32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27" s="8" t="b">
        <f>IF(IFERROR(FIND("Positive",ReportedData[[#This Row],[COVIDStatus]],1),FALSE),TRUE,FALSE)</f>
        <v>1</v>
      </c>
      <c r="N327" s="8" t="s">
        <v>16</v>
      </c>
    </row>
    <row r="328" spans="1:14" x14ac:dyDescent="0.35">
      <c r="A328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328" s="18">
        <v>43911</v>
      </c>
      <c r="C328" s="8" t="s">
        <v>13</v>
      </c>
      <c r="D328" s="8" t="s">
        <v>14</v>
      </c>
      <c r="E328" s="8" t="s">
        <v>31</v>
      </c>
      <c r="H328" s="19">
        <v>27</v>
      </c>
      <c r="K32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28" s="8" t="b">
        <f>IF(IFERROR(FIND("Positive",ReportedData[[#This Row],[COVIDStatus]],1),FALSE),TRUE,FALSE)</f>
        <v>1</v>
      </c>
      <c r="N328" s="8" t="s">
        <v>16</v>
      </c>
    </row>
    <row r="329" spans="1:14" x14ac:dyDescent="0.35">
      <c r="A329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329" s="18">
        <v>43911</v>
      </c>
      <c r="C329" s="8" t="s">
        <v>20</v>
      </c>
      <c r="D329" s="8" t="s">
        <v>14</v>
      </c>
      <c r="E329" s="8" t="s">
        <v>31</v>
      </c>
      <c r="H329" s="19">
        <v>0</v>
      </c>
      <c r="K32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29" s="8" t="b">
        <f>IF(IFERROR(FIND("Positive",ReportedData[[#This Row],[COVIDStatus]],1),FALSE),TRUE,FALSE)</f>
        <v>1</v>
      </c>
      <c r="N329" s="8" t="s">
        <v>16</v>
      </c>
    </row>
    <row r="330" spans="1:14" x14ac:dyDescent="0.35">
      <c r="A330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330" s="18">
        <v>43911</v>
      </c>
      <c r="C330" s="8" t="s">
        <v>21</v>
      </c>
      <c r="D330" s="8" t="s">
        <v>14</v>
      </c>
      <c r="E330" s="8" t="s">
        <v>31</v>
      </c>
      <c r="H330" s="19">
        <v>0</v>
      </c>
      <c r="K33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30" s="8" t="b">
        <f>IF(IFERROR(FIND("Positive",ReportedData[[#This Row],[COVIDStatus]],1),FALSE),TRUE,FALSE)</f>
        <v>1</v>
      </c>
      <c r="N330" s="8" t="s">
        <v>16</v>
      </c>
    </row>
    <row r="331" spans="1:14" x14ac:dyDescent="0.35">
      <c r="A331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331" s="18">
        <v>43911</v>
      </c>
      <c r="C331" s="8" t="s">
        <v>13</v>
      </c>
      <c r="D331" s="8" t="s">
        <v>14</v>
      </c>
      <c r="E331" s="8" t="s">
        <v>32</v>
      </c>
      <c r="H331" s="19">
        <v>10</v>
      </c>
      <c r="K33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31" s="8" t="b">
        <f>IF(IFERROR(FIND("Positive",ReportedData[[#This Row],[COVIDStatus]],1),FALSE),TRUE,FALSE)</f>
        <v>1</v>
      </c>
      <c r="N331" s="8" t="s">
        <v>16</v>
      </c>
    </row>
    <row r="332" spans="1:14" x14ac:dyDescent="0.35">
      <c r="A332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332" s="18">
        <v>43911</v>
      </c>
      <c r="C332" s="8" t="s">
        <v>20</v>
      </c>
      <c r="D332" s="8" t="s">
        <v>14</v>
      </c>
      <c r="E332" s="8" t="s">
        <v>32</v>
      </c>
      <c r="H332" s="19">
        <v>4</v>
      </c>
      <c r="K33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32" s="8" t="b">
        <f>IF(IFERROR(FIND("Positive",ReportedData[[#This Row],[COVIDStatus]],1),FALSE),TRUE,FALSE)</f>
        <v>1</v>
      </c>
      <c r="N332" s="8" t="s">
        <v>16</v>
      </c>
    </row>
    <row r="333" spans="1:14" x14ac:dyDescent="0.35">
      <c r="A333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333" s="18">
        <v>43911</v>
      </c>
      <c r="C333" s="8" t="s">
        <v>21</v>
      </c>
      <c r="D333" s="8" t="s">
        <v>14</v>
      </c>
      <c r="E333" s="8" t="s">
        <v>32</v>
      </c>
      <c r="H333" s="19">
        <v>1</v>
      </c>
      <c r="K33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33" s="8" t="b">
        <f>IF(IFERROR(FIND("Positive",ReportedData[[#This Row],[COVIDStatus]],1),FALSE),TRUE,FALSE)</f>
        <v>1</v>
      </c>
      <c r="N333" s="8" t="s">
        <v>16</v>
      </c>
    </row>
    <row r="334" spans="1:14" x14ac:dyDescent="0.35">
      <c r="A334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334" s="18">
        <v>43911</v>
      </c>
      <c r="C334" s="8" t="s">
        <v>13</v>
      </c>
      <c r="D334" s="8" t="s">
        <v>14</v>
      </c>
      <c r="E334" s="8" t="s">
        <v>33</v>
      </c>
      <c r="H334" s="19">
        <v>15</v>
      </c>
      <c r="K33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334" s="8" t="b">
        <f>IF(IFERROR(FIND("Positive",ReportedData[[#This Row],[COVIDStatus]],1),FALSE),TRUE,FALSE)</f>
        <v>1</v>
      </c>
      <c r="N334" s="8" t="s">
        <v>16</v>
      </c>
    </row>
    <row r="335" spans="1:14" x14ac:dyDescent="0.35">
      <c r="A335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335" s="18">
        <v>43911</v>
      </c>
      <c r="C335" s="8" t="s">
        <v>20</v>
      </c>
      <c r="D335" s="8" t="s">
        <v>14</v>
      </c>
      <c r="E335" s="8" t="s">
        <v>33</v>
      </c>
      <c r="H335" s="19">
        <v>2</v>
      </c>
      <c r="K33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35" s="8" t="b">
        <f>IF(IFERROR(FIND("Positive",ReportedData[[#This Row],[COVIDStatus]],1),FALSE),TRUE,FALSE)</f>
        <v>1</v>
      </c>
      <c r="N335" s="8" t="s">
        <v>16</v>
      </c>
    </row>
    <row r="336" spans="1:14" x14ac:dyDescent="0.35">
      <c r="A336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336" s="18">
        <v>43911</v>
      </c>
      <c r="C336" s="8" t="s">
        <v>21</v>
      </c>
      <c r="D336" s="8" t="s">
        <v>14</v>
      </c>
      <c r="E336" s="8" t="s">
        <v>33</v>
      </c>
      <c r="H336" s="19">
        <v>3</v>
      </c>
      <c r="K33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36" s="8" t="b">
        <f>IF(IFERROR(FIND("Positive",ReportedData[[#This Row],[COVIDStatus]],1),FALSE),TRUE,FALSE)</f>
        <v>1</v>
      </c>
      <c r="N336" s="8" t="s">
        <v>16</v>
      </c>
    </row>
    <row r="337" spans="1:14" x14ac:dyDescent="0.35">
      <c r="A337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337" s="18">
        <v>43911</v>
      </c>
      <c r="C337" s="8" t="s">
        <v>13</v>
      </c>
      <c r="D337" s="8" t="s">
        <v>14</v>
      </c>
      <c r="E337" s="8" t="s">
        <v>34</v>
      </c>
      <c r="H337" s="19">
        <v>3</v>
      </c>
      <c r="K33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37" s="8" t="b">
        <f>IF(IFERROR(FIND("Positive",ReportedData[[#This Row],[COVIDStatus]],1),FALSE),TRUE,FALSE)</f>
        <v>1</v>
      </c>
      <c r="N337" s="8" t="s">
        <v>16</v>
      </c>
    </row>
    <row r="338" spans="1:14" x14ac:dyDescent="0.35">
      <c r="A338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338" s="18">
        <v>43911</v>
      </c>
      <c r="C338" s="8" t="s">
        <v>20</v>
      </c>
      <c r="D338" s="8" t="s">
        <v>14</v>
      </c>
      <c r="E338" s="8" t="s">
        <v>34</v>
      </c>
      <c r="H338" s="19">
        <v>5</v>
      </c>
      <c r="K33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38" s="8" t="b">
        <f>IF(IFERROR(FIND("Positive",ReportedData[[#This Row],[COVIDStatus]],1),FALSE),TRUE,FALSE)</f>
        <v>1</v>
      </c>
      <c r="N338" s="8" t="s">
        <v>16</v>
      </c>
    </row>
    <row r="339" spans="1:14" x14ac:dyDescent="0.35">
      <c r="A339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339" s="18">
        <v>43911</v>
      </c>
      <c r="C339" s="8" t="s">
        <v>21</v>
      </c>
      <c r="D339" s="8" t="s">
        <v>14</v>
      </c>
      <c r="E339" s="8" t="s">
        <v>34</v>
      </c>
      <c r="H339" s="19">
        <v>0</v>
      </c>
      <c r="K33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39" s="8" t="b">
        <f>IF(IFERROR(FIND("Positive",ReportedData[[#This Row],[COVIDStatus]],1),FALSE),TRUE,FALSE)</f>
        <v>1</v>
      </c>
      <c r="N339" s="8" t="s">
        <v>16</v>
      </c>
    </row>
    <row r="340" spans="1:14" x14ac:dyDescent="0.35">
      <c r="A340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340" s="18">
        <v>43911</v>
      </c>
      <c r="C340" s="8" t="s">
        <v>13</v>
      </c>
      <c r="D340" s="8" t="s">
        <v>14</v>
      </c>
      <c r="E340" s="8" t="s">
        <v>15</v>
      </c>
      <c r="H340" s="19">
        <v>1</v>
      </c>
      <c r="K34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40" s="8" t="b">
        <f>IF(IFERROR(FIND("Positive",ReportedData[[#This Row],[COVIDStatus]],1),FALSE),TRUE,FALSE)</f>
        <v>1</v>
      </c>
      <c r="N340" s="8" t="s">
        <v>16</v>
      </c>
    </row>
    <row r="341" spans="1:14" x14ac:dyDescent="0.35">
      <c r="A341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341" s="18">
        <v>43911</v>
      </c>
      <c r="C341" s="8" t="s">
        <v>20</v>
      </c>
      <c r="D341" s="8" t="s">
        <v>14</v>
      </c>
      <c r="E341" s="8" t="s">
        <v>15</v>
      </c>
      <c r="H341" s="19">
        <v>0</v>
      </c>
      <c r="K34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41" s="8" t="b">
        <f>IF(IFERROR(FIND("Positive",ReportedData[[#This Row],[COVIDStatus]],1),FALSE),TRUE,FALSE)</f>
        <v>1</v>
      </c>
      <c r="N341" s="8" t="s">
        <v>16</v>
      </c>
    </row>
    <row r="342" spans="1:14" x14ac:dyDescent="0.35">
      <c r="A342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342" s="18">
        <v>43911</v>
      </c>
      <c r="C342" s="8" t="s">
        <v>21</v>
      </c>
      <c r="D342" s="8" t="s">
        <v>14</v>
      </c>
      <c r="E342" s="8" t="s">
        <v>15</v>
      </c>
      <c r="H342" s="19">
        <v>0</v>
      </c>
      <c r="K34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42" s="8" t="b">
        <f>IF(IFERROR(FIND("Positive",ReportedData[[#This Row],[COVIDStatus]],1),FALSE),TRUE,FALSE)</f>
        <v>1</v>
      </c>
      <c r="N342" s="8" t="s">
        <v>16</v>
      </c>
    </row>
    <row r="343" spans="1:14" x14ac:dyDescent="0.35">
      <c r="A343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343" s="18">
        <v>43911</v>
      </c>
      <c r="C343" s="8" t="s">
        <v>13</v>
      </c>
      <c r="D343" s="8" t="s">
        <v>14</v>
      </c>
      <c r="E343" s="8" t="s">
        <v>15</v>
      </c>
      <c r="I343" s="19">
        <v>32</v>
      </c>
      <c r="J343" s="19">
        <v>14</v>
      </c>
      <c r="K34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43" s="8" t="b">
        <f>IF(IFERROR(FIND("Positive",ReportedData[[#This Row],[COVIDStatus]],1),FALSE),TRUE,FALSE)</f>
        <v>1</v>
      </c>
      <c r="N343" s="8" t="s">
        <v>16</v>
      </c>
    </row>
    <row r="344" spans="1:14" x14ac:dyDescent="0.35">
      <c r="A344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344" s="18">
        <v>43911</v>
      </c>
      <c r="C344" s="8" t="s">
        <v>20</v>
      </c>
      <c r="D344" s="8" t="s">
        <v>14</v>
      </c>
      <c r="E344" s="8" t="s">
        <v>15</v>
      </c>
      <c r="I344" s="19">
        <v>6</v>
      </c>
      <c r="J344" s="19">
        <v>0</v>
      </c>
      <c r="K34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44" s="8" t="b">
        <f>IF(IFERROR(FIND("Positive",ReportedData[[#This Row],[COVIDStatus]],1),FALSE),TRUE,FALSE)</f>
        <v>1</v>
      </c>
      <c r="N344" s="8" t="s">
        <v>16</v>
      </c>
    </row>
    <row r="345" spans="1:14" x14ac:dyDescent="0.35">
      <c r="A345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345" s="18">
        <v>43911</v>
      </c>
      <c r="C345" s="8" t="s">
        <v>21</v>
      </c>
      <c r="D345" s="8" t="s">
        <v>14</v>
      </c>
      <c r="E345" s="8" t="s">
        <v>15</v>
      </c>
      <c r="I345" s="19">
        <v>3</v>
      </c>
      <c r="J345" s="19">
        <v>1</v>
      </c>
      <c r="K34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45" s="8" t="b">
        <f>IF(IFERROR(FIND("Positive",ReportedData[[#This Row],[COVIDStatus]],1),FALSE),TRUE,FALSE)</f>
        <v>1</v>
      </c>
      <c r="N345" s="8" t="s">
        <v>16</v>
      </c>
    </row>
    <row r="346" spans="1:14" x14ac:dyDescent="0.35">
      <c r="A346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346" s="18">
        <v>43911</v>
      </c>
      <c r="C346" s="8" t="s">
        <v>13</v>
      </c>
      <c r="D346" s="8" t="s">
        <v>14</v>
      </c>
      <c r="F346" s="8" t="s">
        <v>22</v>
      </c>
      <c r="H346" s="19">
        <v>61</v>
      </c>
      <c r="K34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46" s="8" t="b">
        <f>IF(IFERROR(FIND("Positive",ReportedData[[#This Row],[COVIDStatus]],1),FALSE),TRUE,FALSE)</f>
        <v>1</v>
      </c>
      <c r="N346" s="8" t="s">
        <v>16</v>
      </c>
    </row>
    <row r="347" spans="1:14" x14ac:dyDescent="0.35">
      <c r="A347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347" s="18">
        <v>43911</v>
      </c>
      <c r="C347" s="8" t="s">
        <v>20</v>
      </c>
      <c r="D347" s="8" t="s">
        <v>14</v>
      </c>
      <c r="F347" s="8" t="s">
        <v>22</v>
      </c>
      <c r="H347" s="19">
        <v>4</v>
      </c>
      <c r="K34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47" s="8" t="b">
        <f>IF(IFERROR(FIND("Positive",ReportedData[[#This Row],[COVIDStatus]],1),FALSE),TRUE,FALSE)</f>
        <v>1</v>
      </c>
      <c r="N347" s="8" t="s">
        <v>16</v>
      </c>
    </row>
    <row r="348" spans="1:14" x14ac:dyDescent="0.35">
      <c r="A348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348" s="18">
        <v>43911</v>
      </c>
      <c r="C348" s="8" t="s">
        <v>21</v>
      </c>
      <c r="D348" s="8" t="s">
        <v>14</v>
      </c>
      <c r="F348" s="8" t="s">
        <v>22</v>
      </c>
      <c r="H348" s="19">
        <v>6</v>
      </c>
      <c r="K34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48" s="8" t="b">
        <f>IF(IFERROR(FIND("Positive",ReportedData[[#This Row],[COVIDStatus]],1),FALSE),TRUE,FALSE)</f>
        <v>1</v>
      </c>
      <c r="N348" s="8" t="s">
        <v>16</v>
      </c>
    </row>
    <row r="349" spans="1:14" x14ac:dyDescent="0.35">
      <c r="A349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349" s="18">
        <v>43911</v>
      </c>
      <c r="C349" s="8" t="s">
        <v>13</v>
      </c>
      <c r="D349" s="8" t="s">
        <v>14</v>
      </c>
      <c r="F349" s="8" t="s">
        <v>23</v>
      </c>
      <c r="H349" s="19">
        <v>116</v>
      </c>
      <c r="K34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349" s="8" t="b">
        <f>IF(IFERROR(FIND("Positive",ReportedData[[#This Row],[COVIDStatus]],1),FALSE),TRUE,FALSE)</f>
        <v>1</v>
      </c>
      <c r="N349" s="8" t="s">
        <v>16</v>
      </c>
    </row>
    <row r="350" spans="1:14" x14ac:dyDescent="0.35">
      <c r="A350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350" s="18">
        <v>43911</v>
      </c>
      <c r="C350" s="8" t="s">
        <v>20</v>
      </c>
      <c r="D350" s="8" t="s">
        <v>14</v>
      </c>
      <c r="F350" s="8" t="s">
        <v>23</v>
      </c>
      <c r="H350" s="19">
        <v>7</v>
      </c>
      <c r="K35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50" s="8" t="b">
        <f>IF(IFERROR(FIND("Positive",ReportedData[[#This Row],[COVIDStatus]],1),FALSE),TRUE,FALSE)</f>
        <v>1</v>
      </c>
      <c r="N350" s="8" t="s">
        <v>16</v>
      </c>
    </row>
    <row r="351" spans="1:14" x14ac:dyDescent="0.35">
      <c r="A351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351" s="18">
        <v>43911</v>
      </c>
      <c r="C351" s="8" t="s">
        <v>21</v>
      </c>
      <c r="D351" s="8" t="s">
        <v>14</v>
      </c>
      <c r="F351" s="8" t="s">
        <v>23</v>
      </c>
      <c r="H351" s="19">
        <v>10</v>
      </c>
      <c r="K35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51" s="8" t="b">
        <f>IF(IFERROR(FIND("Positive",ReportedData[[#This Row],[COVIDStatus]],1),FALSE),TRUE,FALSE)</f>
        <v>1</v>
      </c>
      <c r="N351" s="8" t="s">
        <v>16</v>
      </c>
    </row>
    <row r="352" spans="1:14" x14ac:dyDescent="0.35">
      <c r="A352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352" s="18">
        <v>43911</v>
      </c>
      <c r="C352" s="8" t="s">
        <v>13</v>
      </c>
      <c r="D352" s="8" t="s">
        <v>14</v>
      </c>
      <c r="F352" s="8" t="s">
        <v>24</v>
      </c>
      <c r="H352" s="19">
        <v>1</v>
      </c>
      <c r="K35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52" s="8" t="b">
        <f>IF(IFERROR(FIND("Positive",ReportedData[[#This Row],[COVIDStatus]],1),FALSE),TRUE,FALSE)</f>
        <v>1</v>
      </c>
      <c r="N352" s="8" t="s">
        <v>16</v>
      </c>
    </row>
    <row r="353" spans="1:14" x14ac:dyDescent="0.35">
      <c r="A353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353" s="18">
        <v>43911</v>
      </c>
      <c r="C353" s="8" t="s">
        <v>20</v>
      </c>
      <c r="D353" s="8" t="s">
        <v>14</v>
      </c>
      <c r="F353" s="8" t="s">
        <v>24</v>
      </c>
      <c r="H353" s="19">
        <v>0</v>
      </c>
      <c r="K35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53" s="8" t="b">
        <f>IF(IFERROR(FIND("Positive",ReportedData[[#This Row],[COVIDStatus]],1),FALSE),TRUE,FALSE)</f>
        <v>1</v>
      </c>
      <c r="N353" s="8" t="s">
        <v>16</v>
      </c>
    </row>
    <row r="354" spans="1:14" x14ac:dyDescent="0.35">
      <c r="A354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354" s="18">
        <v>43911</v>
      </c>
      <c r="C354" s="8" t="s">
        <v>21</v>
      </c>
      <c r="D354" s="8" t="s">
        <v>14</v>
      </c>
      <c r="F354" s="8" t="s">
        <v>24</v>
      </c>
      <c r="H354" s="19">
        <v>0</v>
      </c>
      <c r="K35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54" s="8" t="b">
        <f>IF(IFERROR(FIND("Positive",ReportedData[[#This Row],[COVIDStatus]],1),FALSE),TRUE,FALSE)</f>
        <v>1</v>
      </c>
      <c r="N354" s="8" t="s">
        <v>16</v>
      </c>
    </row>
    <row r="355" spans="1:14" x14ac:dyDescent="0.35">
      <c r="A355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355" s="18">
        <v>43912</v>
      </c>
      <c r="C355" s="8" t="s">
        <v>13</v>
      </c>
      <c r="D355" s="8" t="s">
        <v>14</v>
      </c>
      <c r="E355" s="8" t="s">
        <v>26</v>
      </c>
      <c r="H355" s="19">
        <v>0</v>
      </c>
      <c r="K35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55" s="8" t="b">
        <f>IF(IFERROR(FIND("Positive",ReportedData[[#This Row],[COVIDStatus]],1),FALSE),TRUE,FALSE)</f>
        <v>1</v>
      </c>
      <c r="N355" s="8" t="s">
        <v>16</v>
      </c>
    </row>
    <row r="356" spans="1:14" x14ac:dyDescent="0.35">
      <c r="A356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356" s="18">
        <v>43912</v>
      </c>
      <c r="C356" s="8" t="s">
        <v>21</v>
      </c>
      <c r="D356" s="8" t="s">
        <v>14</v>
      </c>
      <c r="E356" s="8" t="s">
        <v>26</v>
      </c>
      <c r="H356" s="19">
        <v>0</v>
      </c>
      <c r="K35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56" s="8" t="b">
        <f>IF(IFERROR(FIND("Positive",ReportedData[[#This Row],[COVIDStatus]],1),FALSE),TRUE,FALSE)</f>
        <v>1</v>
      </c>
      <c r="N356" s="8" t="s">
        <v>16</v>
      </c>
    </row>
    <row r="357" spans="1:14" x14ac:dyDescent="0.35">
      <c r="A357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357" s="18">
        <v>43912</v>
      </c>
      <c r="C357" s="8" t="s">
        <v>13</v>
      </c>
      <c r="D357" s="8" t="s">
        <v>14</v>
      </c>
      <c r="E357" s="8" t="s">
        <v>27</v>
      </c>
      <c r="H357" s="19">
        <v>2</v>
      </c>
      <c r="K35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57" s="8" t="b">
        <f>IF(IFERROR(FIND("Positive",ReportedData[[#This Row],[COVIDStatus]],1),FALSE),TRUE,FALSE)</f>
        <v>1</v>
      </c>
      <c r="N357" s="8" t="s">
        <v>16</v>
      </c>
    </row>
    <row r="358" spans="1:14" x14ac:dyDescent="0.35">
      <c r="A358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358" s="18">
        <v>43912</v>
      </c>
      <c r="C358" s="8" t="s">
        <v>21</v>
      </c>
      <c r="D358" s="8" t="s">
        <v>14</v>
      </c>
      <c r="E358" s="8" t="s">
        <v>27</v>
      </c>
      <c r="H358" s="19">
        <v>1</v>
      </c>
      <c r="K35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58" s="8" t="b">
        <f>IF(IFERROR(FIND("Positive",ReportedData[[#This Row],[COVIDStatus]],1),FALSE),TRUE,FALSE)</f>
        <v>1</v>
      </c>
      <c r="N358" s="8" t="s">
        <v>16</v>
      </c>
    </row>
    <row r="359" spans="1:14" x14ac:dyDescent="0.35">
      <c r="A359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359" s="18">
        <v>43912</v>
      </c>
      <c r="C359" s="8" t="s">
        <v>13</v>
      </c>
      <c r="D359" s="8" t="s">
        <v>14</v>
      </c>
      <c r="E359" s="8" t="s">
        <v>28</v>
      </c>
      <c r="H359" s="19">
        <v>46</v>
      </c>
      <c r="K35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59" s="8" t="b">
        <f>IF(IFERROR(FIND("Positive",ReportedData[[#This Row],[COVIDStatus]],1),FALSE),TRUE,FALSE)</f>
        <v>1</v>
      </c>
      <c r="N359" s="8" t="s">
        <v>16</v>
      </c>
    </row>
    <row r="360" spans="1:14" x14ac:dyDescent="0.35">
      <c r="A360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360" s="18">
        <v>43912</v>
      </c>
      <c r="C360" s="8" t="s">
        <v>21</v>
      </c>
      <c r="D360" s="8" t="s">
        <v>14</v>
      </c>
      <c r="E360" s="8" t="s">
        <v>28</v>
      </c>
      <c r="H360" s="19">
        <v>7</v>
      </c>
      <c r="K36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60" s="8" t="b">
        <f>IF(IFERROR(FIND("Positive",ReportedData[[#This Row],[COVIDStatus]],1),FALSE),TRUE,FALSE)</f>
        <v>1</v>
      </c>
      <c r="N360" s="8" t="s">
        <v>16</v>
      </c>
    </row>
    <row r="361" spans="1:14" x14ac:dyDescent="0.35">
      <c r="A361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361" s="18">
        <v>43912</v>
      </c>
      <c r="C361" s="8" t="s">
        <v>13</v>
      </c>
      <c r="D361" s="8" t="s">
        <v>14</v>
      </c>
      <c r="E361" s="8" t="s">
        <v>29</v>
      </c>
      <c r="H361" s="19">
        <v>59</v>
      </c>
      <c r="K36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61" s="8" t="b">
        <f>IF(IFERROR(FIND("Positive",ReportedData[[#This Row],[COVIDStatus]],1),FALSE),TRUE,FALSE)</f>
        <v>1</v>
      </c>
      <c r="N361" s="8" t="s">
        <v>16</v>
      </c>
    </row>
    <row r="362" spans="1:14" x14ac:dyDescent="0.35">
      <c r="A362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362" s="18">
        <v>43912</v>
      </c>
      <c r="C362" s="8" t="s">
        <v>21</v>
      </c>
      <c r="D362" s="8" t="s">
        <v>14</v>
      </c>
      <c r="E362" s="8" t="s">
        <v>29</v>
      </c>
      <c r="H362" s="19">
        <v>3</v>
      </c>
      <c r="K36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62" s="8" t="b">
        <f>IF(IFERROR(FIND("Positive",ReportedData[[#This Row],[COVIDStatus]],1),FALSE),TRUE,FALSE)</f>
        <v>1</v>
      </c>
      <c r="N362" s="8" t="s">
        <v>16</v>
      </c>
    </row>
    <row r="363" spans="1:14" x14ac:dyDescent="0.35">
      <c r="A363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363" s="18">
        <v>43912</v>
      </c>
      <c r="C363" s="8" t="s">
        <v>13</v>
      </c>
      <c r="D363" s="8" t="s">
        <v>14</v>
      </c>
      <c r="E363" s="8" t="s">
        <v>30</v>
      </c>
      <c r="H363" s="19">
        <v>39</v>
      </c>
      <c r="K36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63" s="8" t="b">
        <f>IF(IFERROR(FIND("Positive",ReportedData[[#This Row],[COVIDStatus]],1),FALSE),TRUE,FALSE)</f>
        <v>1</v>
      </c>
      <c r="N363" s="8" t="s">
        <v>16</v>
      </c>
    </row>
    <row r="364" spans="1:14" x14ac:dyDescent="0.35">
      <c r="A364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364" s="18">
        <v>43912</v>
      </c>
      <c r="C364" s="8" t="s">
        <v>21</v>
      </c>
      <c r="D364" s="8" t="s">
        <v>14</v>
      </c>
      <c r="E364" s="8" t="s">
        <v>30</v>
      </c>
      <c r="H364" s="19">
        <v>2</v>
      </c>
      <c r="K36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64" s="8" t="b">
        <f>IF(IFERROR(FIND("Positive",ReportedData[[#This Row],[COVIDStatus]],1),FALSE),TRUE,FALSE)</f>
        <v>1</v>
      </c>
      <c r="N364" s="8" t="s">
        <v>16</v>
      </c>
    </row>
    <row r="365" spans="1:14" x14ac:dyDescent="0.35">
      <c r="A365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365" s="18">
        <v>43912</v>
      </c>
      <c r="C365" s="8" t="s">
        <v>13</v>
      </c>
      <c r="D365" s="8" t="s">
        <v>14</v>
      </c>
      <c r="E365" s="8" t="s">
        <v>31</v>
      </c>
      <c r="H365" s="19">
        <v>32</v>
      </c>
      <c r="K36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65" s="8" t="b">
        <f>IF(IFERROR(FIND("Positive",ReportedData[[#This Row],[COVIDStatus]],1),FALSE),TRUE,FALSE)</f>
        <v>1</v>
      </c>
      <c r="N365" s="8" t="s">
        <v>16</v>
      </c>
    </row>
    <row r="366" spans="1:14" x14ac:dyDescent="0.35">
      <c r="A366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366" s="18">
        <v>43912</v>
      </c>
      <c r="C366" s="8" t="s">
        <v>21</v>
      </c>
      <c r="D366" s="8" t="s">
        <v>14</v>
      </c>
      <c r="E366" s="8" t="s">
        <v>31</v>
      </c>
      <c r="H366" s="19">
        <v>0</v>
      </c>
      <c r="K36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66" s="8" t="b">
        <f>IF(IFERROR(FIND("Positive",ReportedData[[#This Row],[COVIDStatus]],1),FALSE),TRUE,FALSE)</f>
        <v>1</v>
      </c>
      <c r="N366" s="8" t="s">
        <v>16</v>
      </c>
    </row>
    <row r="367" spans="1:14" x14ac:dyDescent="0.35">
      <c r="A367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367" s="18">
        <v>43912</v>
      </c>
      <c r="C367" s="8" t="s">
        <v>13</v>
      </c>
      <c r="D367" s="8" t="s">
        <v>14</v>
      </c>
      <c r="E367" s="8" t="s">
        <v>32</v>
      </c>
      <c r="H367" s="19">
        <v>13</v>
      </c>
      <c r="K36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67" s="8" t="b">
        <f>IF(IFERROR(FIND("Positive",ReportedData[[#This Row],[COVIDStatus]],1),FALSE),TRUE,FALSE)</f>
        <v>1</v>
      </c>
      <c r="N367" s="8" t="s">
        <v>16</v>
      </c>
    </row>
    <row r="368" spans="1:14" x14ac:dyDescent="0.35">
      <c r="A368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368" s="18">
        <v>43912</v>
      </c>
      <c r="C368" s="8" t="s">
        <v>21</v>
      </c>
      <c r="D368" s="8" t="s">
        <v>14</v>
      </c>
      <c r="E368" s="8" t="s">
        <v>32</v>
      </c>
      <c r="H368" s="19">
        <v>1</v>
      </c>
      <c r="K36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68" s="8" t="b">
        <f>IF(IFERROR(FIND("Positive",ReportedData[[#This Row],[COVIDStatus]],1),FALSE),TRUE,FALSE)</f>
        <v>1</v>
      </c>
      <c r="N368" s="8" t="s">
        <v>16</v>
      </c>
    </row>
    <row r="369" spans="1:14" x14ac:dyDescent="0.35">
      <c r="A369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369" s="18">
        <v>43912</v>
      </c>
      <c r="C369" s="8" t="s">
        <v>13</v>
      </c>
      <c r="D369" s="8" t="s">
        <v>14</v>
      </c>
      <c r="E369" s="8" t="s">
        <v>33</v>
      </c>
      <c r="H369" s="19">
        <v>15</v>
      </c>
      <c r="K36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369" s="8" t="b">
        <f>IF(IFERROR(FIND("Positive",ReportedData[[#This Row],[COVIDStatus]],1),FALSE),TRUE,FALSE)</f>
        <v>1</v>
      </c>
      <c r="N369" s="8" t="s">
        <v>16</v>
      </c>
    </row>
    <row r="370" spans="1:14" x14ac:dyDescent="0.35">
      <c r="A370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370" s="18">
        <v>43912</v>
      </c>
      <c r="C370" s="8" t="s">
        <v>21</v>
      </c>
      <c r="D370" s="8" t="s">
        <v>14</v>
      </c>
      <c r="E370" s="8" t="s">
        <v>33</v>
      </c>
      <c r="H370" s="19">
        <v>3</v>
      </c>
      <c r="K37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70" s="8" t="b">
        <f>IF(IFERROR(FIND("Positive",ReportedData[[#This Row],[COVIDStatus]],1),FALSE),TRUE,FALSE)</f>
        <v>1</v>
      </c>
      <c r="N370" s="8" t="s">
        <v>16</v>
      </c>
    </row>
    <row r="371" spans="1:14" x14ac:dyDescent="0.35">
      <c r="A371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371" s="18">
        <v>43912</v>
      </c>
      <c r="C371" s="8" t="s">
        <v>13</v>
      </c>
      <c r="D371" s="8" t="s">
        <v>14</v>
      </c>
      <c r="E371" s="8" t="s">
        <v>34</v>
      </c>
      <c r="H371" s="19">
        <v>6</v>
      </c>
      <c r="K37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71" s="8" t="b">
        <f>IF(IFERROR(FIND("Positive",ReportedData[[#This Row],[COVIDStatus]],1),FALSE),TRUE,FALSE)</f>
        <v>1</v>
      </c>
      <c r="N371" s="8" t="s">
        <v>16</v>
      </c>
    </row>
    <row r="372" spans="1:14" x14ac:dyDescent="0.35">
      <c r="A372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372" s="18">
        <v>43912</v>
      </c>
      <c r="C372" s="8" t="s">
        <v>21</v>
      </c>
      <c r="D372" s="8" t="s">
        <v>14</v>
      </c>
      <c r="E372" s="8" t="s">
        <v>34</v>
      </c>
      <c r="H372" s="19">
        <v>0</v>
      </c>
      <c r="K37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72" s="8" t="b">
        <f>IF(IFERROR(FIND("Positive",ReportedData[[#This Row],[COVIDStatus]],1),FALSE),TRUE,FALSE)</f>
        <v>1</v>
      </c>
      <c r="N372" s="8" t="s">
        <v>16</v>
      </c>
    </row>
    <row r="373" spans="1:14" x14ac:dyDescent="0.35">
      <c r="A373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373" s="18">
        <v>43912</v>
      </c>
      <c r="C373" s="8" t="s">
        <v>13</v>
      </c>
      <c r="D373" s="8" t="s">
        <v>14</v>
      </c>
      <c r="E373" s="8" t="s">
        <v>15</v>
      </c>
      <c r="H373" s="19">
        <v>1</v>
      </c>
      <c r="K37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73" s="8" t="b">
        <f>IF(IFERROR(FIND("Positive",ReportedData[[#This Row],[COVIDStatus]],1),FALSE),TRUE,FALSE)</f>
        <v>1</v>
      </c>
      <c r="N373" s="8" t="s">
        <v>16</v>
      </c>
    </row>
    <row r="374" spans="1:14" x14ac:dyDescent="0.35">
      <c r="A374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374" s="18">
        <v>43912</v>
      </c>
      <c r="C374" s="8" t="s">
        <v>21</v>
      </c>
      <c r="D374" s="8" t="s">
        <v>14</v>
      </c>
      <c r="E374" s="8" t="s">
        <v>15</v>
      </c>
      <c r="H374" s="19">
        <v>0</v>
      </c>
      <c r="K37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74" s="8" t="b">
        <f>IF(IFERROR(FIND("Positive",ReportedData[[#This Row],[COVIDStatus]],1),FALSE),TRUE,FALSE)</f>
        <v>1</v>
      </c>
      <c r="N374" s="8" t="s">
        <v>16</v>
      </c>
    </row>
    <row r="375" spans="1:14" x14ac:dyDescent="0.35">
      <c r="A375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375" s="18">
        <v>43912</v>
      </c>
      <c r="C375" s="8" t="s">
        <v>13</v>
      </c>
      <c r="D375" s="8" t="s">
        <v>14</v>
      </c>
      <c r="E375" s="8" t="s">
        <v>15</v>
      </c>
      <c r="I375" s="19">
        <v>34</v>
      </c>
      <c r="J375" s="19">
        <v>17</v>
      </c>
      <c r="K37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75" s="8" t="b">
        <f>IF(IFERROR(FIND("Positive",ReportedData[[#This Row],[COVIDStatus]],1),FALSE),TRUE,FALSE)</f>
        <v>1</v>
      </c>
      <c r="N375" s="8" t="s">
        <v>16</v>
      </c>
    </row>
    <row r="376" spans="1:14" x14ac:dyDescent="0.35">
      <c r="A376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376" s="18">
        <v>43912</v>
      </c>
      <c r="C376" s="8" t="s">
        <v>21</v>
      </c>
      <c r="D376" s="8" t="s">
        <v>14</v>
      </c>
      <c r="E376" s="8" t="s">
        <v>15</v>
      </c>
      <c r="I376" s="19">
        <v>3</v>
      </c>
      <c r="J376" s="19">
        <v>1</v>
      </c>
      <c r="K37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76" s="8" t="b">
        <f>IF(IFERROR(FIND("Positive",ReportedData[[#This Row],[COVIDStatus]],1),FALSE),TRUE,FALSE)</f>
        <v>1</v>
      </c>
      <c r="N376" s="8" t="s">
        <v>16</v>
      </c>
    </row>
    <row r="377" spans="1:14" x14ac:dyDescent="0.35">
      <c r="A377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377" s="18">
        <v>43912</v>
      </c>
      <c r="C377" s="8" t="s">
        <v>13</v>
      </c>
      <c r="D377" s="8" t="s">
        <v>14</v>
      </c>
      <c r="F377" s="8" t="s">
        <v>22</v>
      </c>
      <c r="H377" s="19">
        <v>78</v>
      </c>
      <c r="K37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77" s="8" t="b">
        <f>IF(IFERROR(FIND("Positive",ReportedData[[#This Row],[COVIDStatus]],1),FALSE),TRUE,FALSE)</f>
        <v>1</v>
      </c>
      <c r="N377" s="8" t="s">
        <v>16</v>
      </c>
    </row>
    <row r="378" spans="1:14" x14ac:dyDescent="0.35">
      <c r="A378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378" s="18">
        <v>43912</v>
      </c>
      <c r="C378" s="8" t="s">
        <v>21</v>
      </c>
      <c r="D378" s="8" t="s">
        <v>14</v>
      </c>
      <c r="F378" s="8" t="s">
        <v>22</v>
      </c>
      <c r="H378" s="19">
        <v>6</v>
      </c>
      <c r="K37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78" s="8" t="b">
        <f>IF(IFERROR(FIND("Positive",ReportedData[[#This Row],[COVIDStatus]],1),FALSE),TRUE,FALSE)</f>
        <v>1</v>
      </c>
      <c r="N378" s="8" t="s">
        <v>16</v>
      </c>
    </row>
    <row r="379" spans="1:14" x14ac:dyDescent="0.35">
      <c r="A379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379" s="18">
        <v>43912</v>
      </c>
      <c r="C379" s="8" t="s">
        <v>13</v>
      </c>
      <c r="D379" s="8" t="s">
        <v>14</v>
      </c>
      <c r="F379" s="8" t="s">
        <v>23</v>
      </c>
      <c r="H379" s="19">
        <v>134</v>
      </c>
      <c r="K37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379" s="8" t="b">
        <f>IF(IFERROR(FIND("Positive",ReportedData[[#This Row],[COVIDStatus]],1),FALSE),TRUE,FALSE)</f>
        <v>1</v>
      </c>
      <c r="N379" s="8" t="s">
        <v>16</v>
      </c>
    </row>
    <row r="380" spans="1:14" x14ac:dyDescent="0.35">
      <c r="A380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380" s="18">
        <v>43912</v>
      </c>
      <c r="C380" s="8" t="s">
        <v>21</v>
      </c>
      <c r="D380" s="8" t="s">
        <v>14</v>
      </c>
      <c r="F380" s="8" t="s">
        <v>23</v>
      </c>
      <c r="H380" s="19">
        <v>11</v>
      </c>
      <c r="K38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80" s="8" t="b">
        <f>IF(IFERROR(FIND("Positive",ReportedData[[#This Row],[COVIDStatus]],1),FALSE),TRUE,FALSE)</f>
        <v>1</v>
      </c>
      <c r="N380" s="8" t="s">
        <v>16</v>
      </c>
    </row>
    <row r="381" spans="1:14" x14ac:dyDescent="0.35">
      <c r="A381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381" s="18">
        <v>43912</v>
      </c>
      <c r="C381" s="8" t="s">
        <v>13</v>
      </c>
      <c r="D381" s="8" t="s">
        <v>14</v>
      </c>
      <c r="F381" s="8" t="s">
        <v>24</v>
      </c>
      <c r="H381" s="19">
        <v>1</v>
      </c>
      <c r="K38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81" s="8" t="b">
        <f>IF(IFERROR(FIND("Positive",ReportedData[[#This Row],[COVIDStatus]],1),FALSE),TRUE,FALSE)</f>
        <v>1</v>
      </c>
      <c r="N381" s="8" t="s">
        <v>16</v>
      </c>
    </row>
    <row r="382" spans="1:14" x14ac:dyDescent="0.35">
      <c r="A382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382" s="18">
        <v>43912</v>
      </c>
      <c r="C382" s="8" t="s">
        <v>21</v>
      </c>
      <c r="D382" s="8" t="s">
        <v>14</v>
      </c>
      <c r="F382" s="8" t="s">
        <v>24</v>
      </c>
      <c r="H382" s="19">
        <v>0</v>
      </c>
      <c r="K38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82" s="8" t="b">
        <f>IF(IFERROR(FIND("Positive",ReportedData[[#This Row],[COVIDStatus]],1),FALSE),TRUE,FALSE)</f>
        <v>1</v>
      </c>
      <c r="N382" s="8" t="s">
        <v>16</v>
      </c>
    </row>
    <row r="383" spans="1:14" x14ac:dyDescent="0.35">
      <c r="A383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383" s="18">
        <v>43913</v>
      </c>
      <c r="C383" s="8" t="s">
        <v>13</v>
      </c>
      <c r="D383" s="8" t="s">
        <v>14</v>
      </c>
      <c r="E383" s="8" t="s">
        <v>26</v>
      </c>
      <c r="H383" s="19">
        <v>2</v>
      </c>
      <c r="I383" s="19">
        <v>0</v>
      </c>
      <c r="K38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83" s="8" t="b">
        <f>IF(IFERROR(FIND("Positive",ReportedData[[#This Row],[COVIDStatus]],1),FALSE),TRUE,FALSE)</f>
        <v>1</v>
      </c>
      <c r="N383" s="8" t="s">
        <v>16</v>
      </c>
    </row>
    <row r="384" spans="1:14" x14ac:dyDescent="0.35">
      <c r="A384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384" s="18">
        <v>43913</v>
      </c>
      <c r="C384" s="8" t="s">
        <v>21</v>
      </c>
      <c r="D384" s="8" t="s">
        <v>14</v>
      </c>
      <c r="E384" s="8" t="s">
        <v>26</v>
      </c>
      <c r="H384" s="19">
        <v>0</v>
      </c>
      <c r="I384" s="19">
        <v>0</v>
      </c>
      <c r="K38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84" s="8" t="b">
        <f>IF(IFERROR(FIND("Positive",ReportedData[[#This Row],[COVIDStatus]],1),FALSE),TRUE,FALSE)</f>
        <v>1</v>
      </c>
      <c r="N384" s="8" t="s">
        <v>16</v>
      </c>
    </row>
    <row r="385" spans="1:14" x14ac:dyDescent="0.35">
      <c r="A385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385" s="18">
        <v>43913</v>
      </c>
      <c r="C385" s="8" t="s">
        <v>13</v>
      </c>
      <c r="D385" s="8" t="s">
        <v>14</v>
      </c>
      <c r="E385" s="8" t="s">
        <v>27</v>
      </c>
      <c r="H385" s="19">
        <v>2</v>
      </c>
      <c r="I385" s="19">
        <v>0</v>
      </c>
      <c r="K38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85" s="8" t="b">
        <f>IF(IFERROR(FIND("Positive",ReportedData[[#This Row],[COVIDStatus]],1),FALSE),TRUE,FALSE)</f>
        <v>1</v>
      </c>
      <c r="N385" s="8" t="s">
        <v>16</v>
      </c>
    </row>
    <row r="386" spans="1:14" x14ac:dyDescent="0.35">
      <c r="A386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386" s="18">
        <v>43913</v>
      </c>
      <c r="C386" s="8" t="s">
        <v>21</v>
      </c>
      <c r="D386" s="8" t="s">
        <v>14</v>
      </c>
      <c r="E386" s="8" t="s">
        <v>27</v>
      </c>
      <c r="H386" s="19">
        <v>1</v>
      </c>
      <c r="I386" s="19">
        <v>0</v>
      </c>
      <c r="K38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86" s="8" t="b">
        <f>IF(IFERROR(FIND("Positive",ReportedData[[#This Row],[COVIDStatus]],1),FALSE),TRUE,FALSE)</f>
        <v>1</v>
      </c>
      <c r="N386" s="8" t="s">
        <v>16</v>
      </c>
    </row>
    <row r="387" spans="1:14" x14ac:dyDescent="0.35">
      <c r="A387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387" s="18">
        <v>43913</v>
      </c>
      <c r="C387" s="8" t="s">
        <v>13</v>
      </c>
      <c r="D387" s="8" t="s">
        <v>14</v>
      </c>
      <c r="E387" s="8" t="s">
        <v>28</v>
      </c>
      <c r="H387" s="19">
        <v>46</v>
      </c>
      <c r="I387" s="19">
        <v>5</v>
      </c>
      <c r="K38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87" s="8" t="b">
        <f>IF(IFERROR(FIND("Positive",ReportedData[[#This Row],[COVIDStatus]],1),FALSE),TRUE,FALSE)</f>
        <v>1</v>
      </c>
      <c r="N387" s="8" t="s">
        <v>16</v>
      </c>
    </row>
    <row r="388" spans="1:14" x14ac:dyDescent="0.35">
      <c r="A388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388" s="18">
        <v>43913</v>
      </c>
      <c r="C388" s="8" t="s">
        <v>21</v>
      </c>
      <c r="D388" s="8" t="s">
        <v>14</v>
      </c>
      <c r="E388" s="8" t="s">
        <v>28</v>
      </c>
      <c r="H388" s="19">
        <v>8</v>
      </c>
      <c r="I388" s="19">
        <v>0</v>
      </c>
      <c r="K38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88" s="8" t="b">
        <f>IF(IFERROR(FIND("Positive",ReportedData[[#This Row],[COVIDStatus]],1),FALSE),TRUE,FALSE)</f>
        <v>1</v>
      </c>
      <c r="N388" s="8" t="s">
        <v>16</v>
      </c>
    </row>
    <row r="389" spans="1:14" x14ac:dyDescent="0.35">
      <c r="A389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389" s="18">
        <v>43913</v>
      </c>
      <c r="C389" s="8" t="s">
        <v>13</v>
      </c>
      <c r="D389" s="8" t="s">
        <v>14</v>
      </c>
      <c r="E389" s="8" t="s">
        <v>29</v>
      </c>
      <c r="H389" s="19">
        <v>63</v>
      </c>
      <c r="I389" s="19">
        <v>8</v>
      </c>
      <c r="K38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89" s="8" t="b">
        <f>IF(IFERROR(FIND("Positive",ReportedData[[#This Row],[COVIDStatus]],1),FALSE),TRUE,FALSE)</f>
        <v>1</v>
      </c>
      <c r="N389" s="8" t="s">
        <v>16</v>
      </c>
    </row>
    <row r="390" spans="1:14" x14ac:dyDescent="0.35">
      <c r="A390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390" s="18">
        <v>43913</v>
      </c>
      <c r="C390" s="8" t="s">
        <v>21</v>
      </c>
      <c r="D390" s="8" t="s">
        <v>14</v>
      </c>
      <c r="E390" s="8" t="s">
        <v>29</v>
      </c>
      <c r="H390" s="19">
        <v>3</v>
      </c>
      <c r="I390" s="19">
        <v>0</v>
      </c>
      <c r="K39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90" s="8" t="b">
        <f>IF(IFERROR(FIND("Positive",ReportedData[[#This Row],[COVIDStatus]],1),FALSE),TRUE,FALSE)</f>
        <v>1</v>
      </c>
      <c r="N390" s="8" t="s">
        <v>16</v>
      </c>
    </row>
    <row r="391" spans="1:14" x14ac:dyDescent="0.35">
      <c r="A391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391" s="18">
        <v>43913</v>
      </c>
      <c r="C391" s="8" t="s">
        <v>13</v>
      </c>
      <c r="D391" s="8" t="s">
        <v>14</v>
      </c>
      <c r="E391" s="8" t="s">
        <v>30</v>
      </c>
      <c r="H391" s="19">
        <v>41</v>
      </c>
      <c r="I391" s="19">
        <v>5</v>
      </c>
      <c r="K39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91" s="8" t="b">
        <f>IF(IFERROR(FIND("Positive",ReportedData[[#This Row],[COVIDStatus]],1),FALSE),TRUE,FALSE)</f>
        <v>1</v>
      </c>
      <c r="N391" s="8" t="s">
        <v>16</v>
      </c>
    </row>
    <row r="392" spans="1:14" x14ac:dyDescent="0.35">
      <c r="A392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392" s="18">
        <v>43913</v>
      </c>
      <c r="C392" s="8" t="s">
        <v>21</v>
      </c>
      <c r="D392" s="8" t="s">
        <v>14</v>
      </c>
      <c r="E392" s="8" t="s">
        <v>30</v>
      </c>
      <c r="H392" s="19">
        <v>2</v>
      </c>
      <c r="I392" s="19">
        <v>0</v>
      </c>
      <c r="K39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92" s="8" t="b">
        <f>IF(IFERROR(FIND("Positive",ReportedData[[#This Row],[COVIDStatus]],1),FALSE),TRUE,FALSE)</f>
        <v>1</v>
      </c>
      <c r="N392" s="8" t="s">
        <v>16</v>
      </c>
    </row>
    <row r="393" spans="1:14" x14ac:dyDescent="0.35">
      <c r="A393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393" s="18">
        <v>43913</v>
      </c>
      <c r="C393" s="8" t="s">
        <v>13</v>
      </c>
      <c r="D393" s="8" t="s">
        <v>14</v>
      </c>
      <c r="E393" s="8" t="s">
        <v>31</v>
      </c>
      <c r="H393" s="19">
        <v>33</v>
      </c>
      <c r="I393" s="19">
        <v>11</v>
      </c>
      <c r="K39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93" s="8" t="b">
        <f>IF(IFERROR(FIND("Positive",ReportedData[[#This Row],[COVIDStatus]],1),FALSE),TRUE,FALSE)</f>
        <v>1</v>
      </c>
      <c r="N393" s="8" t="s">
        <v>16</v>
      </c>
    </row>
    <row r="394" spans="1:14" x14ac:dyDescent="0.35">
      <c r="A394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394" s="18">
        <v>43913</v>
      </c>
      <c r="C394" s="8" t="s">
        <v>21</v>
      </c>
      <c r="D394" s="8" t="s">
        <v>14</v>
      </c>
      <c r="E394" s="8" t="s">
        <v>31</v>
      </c>
      <c r="H394" s="19">
        <v>0</v>
      </c>
      <c r="I394" s="19">
        <v>0</v>
      </c>
      <c r="K39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94" s="8" t="b">
        <f>IF(IFERROR(FIND("Positive",ReportedData[[#This Row],[COVIDStatus]],1),FALSE),TRUE,FALSE)</f>
        <v>1</v>
      </c>
      <c r="N394" s="8" t="s">
        <v>16</v>
      </c>
    </row>
    <row r="395" spans="1:14" x14ac:dyDescent="0.35">
      <c r="A395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395" s="18">
        <v>43913</v>
      </c>
      <c r="C395" s="8" t="s">
        <v>13</v>
      </c>
      <c r="D395" s="8" t="s">
        <v>14</v>
      </c>
      <c r="E395" s="8" t="s">
        <v>32</v>
      </c>
      <c r="H395" s="19">
        <v>17</v>
      </c>
      <c r="I395" s="19">
        <v>6</v>
      </c>
      <c r="K39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95" s="8" t="b">
        <f>IF(IFERROR(FIND("Positive",ReportedData[[#This Row],[COVIDStatus]],1),FALSE),TRUE,FALSE)</f>
        <v>1</v>
      </c>
      <c r="N395" s="8" t="s">
        <v>16</v>
      </c>
    </row>
    <row r="396" spans="1:14" x14ac:dyDescent="0.35">
      <c r="A396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396" s="18">
        <v>43913</v>
      </c>
      <c r="C396" s="8" t="s">
        <v>21</v>
      </c>
      <c r="D396" s="8" t="s">
        <v>14</v>
      </c>
      <c r="E396" s="8" t="s">
        <v>32</v>
      </c>
      <c r="H396" s="19">
        <v>1</v>
      </c>
      <c r="I396" s="19">
        <v>0</v>
      </c>
      <c r="K39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96" s="8" t="b">
        <f>IF(IFERROR(FIND("Positive",ReportedData[[#This Row],[COVIDStatus]],1),FALSE),TRUE,FALSE)</f>
        <v>1</v>
      </c>
      <c r="N396" s="8" t="s">
        <v>16</v>
      </c>
    </row>
    <row r="397" spans="1:14" x14ac:dyDescent="0.35">
      <c r="A397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397" s="18">
        <v>43913</v>
      </c>
      <c r="C397" s="8" t="s">
        <v>13</v>
      </c>
      <c r="D397" s="8" t="s">
        <v>14</v>
      </c>
      <c r="E397" s="8" t="s">
        <v>33</v>
      </c>
      <c r="H397" s="19">
        <v>15</v>
      </c>
      <c r="I397" s="19">
        <v>5</v>
      </c>
      <c r="K39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397" s="8" t="b">
        <f>IF(IFERROR(FIND("Positive",ReportedData[[#This Row],[COVIDStatus]],1),FALSE),TRUE,FALSE)</f>
        <v>1</v>
      </c>
      <c r="N397" s="8" t="s">
        <v>16</v>
      </c>
    </row>
    <row r="398" spans="1:14" x14ac:dyDescent="0.35">
      <c r="A398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398" s="18">
        <v>43913</v>
      </c>
      <c r="C398" s="8" t="s">
        <v>21</v>
      </c>
      <c r="D398" s="8" t="s">
        <v>14</v>
      </c>
      <c r="E398" s="8" t="s">
        <v>33</v>
      </c>
      <c r="H398" s="19">
        <v>1</v>
      </c>
      <c r="I398" s="19">
        <v>1</v>
      </c>
      <c r="K39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98" s="8" t="b">
        <f>IF(IFERROR(FIND("Positive",ReportedData[[#This Row],[COVIDStatus]],1),FALSE),TRUE,FALSE)</f>
        <v>1</v>
      </c>
      <c r="N398" s="8" t="s">
        <v>16</v>
      </c>
    </row>
    <row r="399" spans="1:14" x14ac:dyDescent="0.35">
      <c r="A399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399" s="18">
        <v>43913</v>
      </c>
      <c r="C399" s="8" t="s">
        <v>13</v>
      </c>
      <c r="D399" s="8" t="s">
        <v>14</v>
      </c>
      <c r="E399" s="8" t="s">
        <v>34</v>
      </c>
      <c r="H399" s="19">
        <v>7</v>
      </c>
      <c r="I399" s="19">
        <v>4</v>
      </c>
      <c r="K39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99" s="8" t="b">
        <f>IF(IFERROR(FIND("Positive",ReportedData[[#This Row],[COVIDStatus]],1),FALSE),TRUE,FALSE)</f>
        <v>1</v>
      </c>
      <c r="N399" s="8" t="s">
        <v>16</v>
      </c>
    </row>
    <row r="400" spans="1:14" x14ac:dyDescent="0.35">
      <c r="A400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400" s="18">
        <v>43913</v>
      </c>
      <c r="C400" s="8" t="s">
        <v>21</v>
      </c>
      <c r="D400" s="8" t="s">
        <v>14</v>
      </c>
      <c r="E400" s="8" t="s">
        <v>34</v>
      </c>
      <c r="H400" s="19">
        <v>0</v>
      </c>
      <c r="I400" s="19">
        <v>0</v>
      </c>
      <c r="K40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00" s="8" t="b">
        <f>IF(IFERROR(FIND("Positive",ReportedData[[#This Row],[COVIDStatus]],1),FALSE),TRUE,FALSE)</f>
        <v>1</v>
      </c>
      <c r="N400" s="8" t="s">
        <v>16</v>
      </c>
    </row>
    <row r="401" spans="1:14" x14ac:dyDescent="0.35">
      <c r="A401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401" s="18">
        <v>43913</v>
      </c>
      <c r="C401" s="8" t="s">
        <v>13</v>
      </c>
      <c r="D401" s="8" t="s">
        <v>14</v>
      </c>
      <c r="E401" s="8" t="s">
        <v>15</v>
      </c>
      <c r="H401" s="19">
        <v>0</v>
      </c>
      <c r="I401" s="19">
        <v>0</v>
      </c>
      <c r="J401" s="19">
        <v>20</v>
      </c>
      <c r="K40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01" s="8" t="b">
        <f>IF(IFERROR(FIND("Positive",ReportedData[[#This Row],[COVIDStatus]],1),FALSE),TRUE,FALSE)</f>
        <v>1</v>
      </c>
      <c r="N401" s="8" t="s">
        <v>16</v>
      </c>
    </row>
    <row r="402" spans="1:14" x14ac:dyDescent="0.35">
      <c r="A402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402" s="18">
        <v>43913</v>
      </c>
      <c r="C402" s="8" t="s">
        <v>21</v>
      </c>
      <c r="D402" s="8" t="s">
        <v>14</v>
      </c>
      <c r="E402" s="8" t="s">
        <v>15</v>
      </c>
      <c r="H402" s="19">
        <v>0</v>
      </c>
      <c r="I402" s="19">
        <v>0</v>
      </c>
      <c r="J402" s="19">
        <v>1</v>
      </c>
      <c r="K40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02" s="8" t="b">
        <f>IF(IFERROR(FIND("Positive",ReportedData[[#This Row],[COVIDStatus]],1),FALSE),TRUE,FALSE)</f>
        <v>1</v>
      </c>
      <c r="N402" s="8" t="s">
        <v>16</v>
      </c>
    </row>
    <row r="403" spans="1:14" x14ac:dyDescent="0.35">
      <c r="A403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403" s="18">
        <v>43913</v>
      </c>
      <c r="C403" s="8" t="s">
        <v>13</v>
      </c>
      <c r="D403" s="8" t="s">
        <v>14</v>
      </c>
      <c r="F403" s="8" t="s">
        <v>22</v>
      </c>
      <c r="H403" s="19">
        <v>80</v>
      </c>
      <c r="K40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03" s="8" t="b">
        <f>IF(IFERROR(FIND("Positive",ReportedData[[#This Row],[COVIDStatus]],1),FALSE),TRUE,FALSE)</f>
        <v>1</v>
      </c>
      <c r="N403" s="8" t="s">
        <v>16</v>
      </c>
    </row>
    <row r="404" spans="1:14" x14ac:dyDescent="0.35">
      <c r="A404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404" s="18">
        <v>43913</v>
      </c>
      <c r="C404" s="8" t="s">
        <v>21</v>
      </c>
      <c r="D404" s="8" t="s">
        <v>14</v>
      </c>
      <c r="F404" s="8" t="s">
        <v>22</v>
      </c>
      <c r="H404" s="19">
        <v>5</v>
      </c>
      <c r="K40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04" s="8" t="b">
        <f>IF(IFERROR(FIND("Positive",ReportedData[[#This Row],[COVIDStatus]],1),FALSE),TRUE,FALSE)</f>
        <v>1</v>
      </c>
      <c r="N404" s="8" t="s">
        <v>16</v>
      </c>
    </row>
    <row r="405" spans="1:14" x14ac:dyDescent="0.35">
      <c r="A405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405" s="18">
        <v>43913</v>
      </c>
      <c r="C405" s="8" t="s">
        <v>13</v>
      </c>
      <c r="D405" s="8" t="s">
        <v>14</v>
      </c>
      <c r="F405" s="8" t="s">
        <v>23</v>
      </c>
      <c r="H405" s="19">
        <v>146</v>
      </c>
      <c r="K40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405" s="8" t="b">
        <f>IF(IFERROR(FIND("Positive",ReportedData[[#This Row],[COVIDStatus]],1),FALSE),TRUE,FALSE)</f>
        <v>1</v>
      </c>
      <c r="N405" s="8" t="s">
        <v>16</v>
      </c>
    </row>
    <row r="406" spans="1:14" x14ac:dyDescent="0.35">
      <c r="A406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406" s="18">
        <v>43913</v>
      </c>
      <c r="C406" s="8" t="s">
        <v>21</v>
      </c>
      <c r="D406" s="8" t="s">
        <v>14</v>
      </c>
      <c r="F406" s="8" t="s">
        <v>23</v>
      </c>
      <c r="H406" s="19">
        <v>11</v>
      </c>
      <c r="K40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06" s="8" t="b">
        <f>IF(IFERROR(FIND("Positive",ReportedData[[#This Row],[COVIDStatus]],1),FALSE),TRUE,FALSE)</f>
        <v>1</v>
      </c>
      <c r="N406" s="8" t="s">
        <v>16</v>
      </c>
    </row>
    <row r="407" spans="1:14" x14ac:dyDescent="0.35">
      <c r="A407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407" s="18">
        <v>43913</v>
      </c>
      <c r="C407" s="8" t="s">
        <v>13</v>
      </c>
      <c r="D407" s="8" t="s">
        <v>14</v>
      </c>
      <c r="F407" s="8" t="s">
        <v>24</v>
      </c>
      <c r="H407" s="19">
        <v>0</v>
      </c>
      <c r="K40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07" s="8" t="b">
        <f>IF(IFERROR(FIND("Positive",ReportedData[[#This Row],[COVIDStatus]],1),FALSE),TRUE,FALSE)</f>
        <v>1</v>
      </c>
      <c r="N407" s="8" t="s">
        <v>16</v>
      </c>
    </row>
    <row r="408" spans="1:14" x14ac:dyDescent="0.35">
      <c r="A408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408" s="18">
        <v>43913</v>
      </c>
      <c r="C408" s="8" t="s">
        <v>21</v>
      </c>
      <c r="D408" s="8" t="s">
        <v>14</v>
      </c>
      <c r="F408" s="8" t="s">
        <v>24</v>
      </c>
      <c r="H408" s="19">
        <v>0</v>
      </c>
      <c r="K40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08" s="8" t="b">
        <f>IF(IFERROR(FIND("Positive",ReportedData[[#This Row],[COVIDStatus]],1),FALSE),TRUE,FALSE)</f>
        <v>1</v>
      </c>
      <c r="N408" s="8" t="s">
        <v>16</v>
      </c>
    </row>
    <row r="409" spans="1:14" x14ac:dyDescent="0.35">
      <c r="A409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409" s="18">
        <v>43914</v>
      </c>
      <c r="C409" s="8" t="s">
        <v>13</v>
      </c>
      <c r="D409" s="8" t="s">
        <v>14</v>
      </c>
      <c r="E409" s="8" t="s">
        <v>26</v>
      </c>
      <c r="H409" s="19">
        <v>2</v>
      </c>
      <c r="I409" s="19">
        <v>0</v>
      </c>
      <c r="K40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09" s="8" t="b">
        <f>IF(IFERROR(FIND("Positive",ReportedData[[#This Row],[COVIDStatus]],1),FALSE),TRUE,FALSE)</f>
        <v>1</v>
      </c>
      <c r="N409" s="8" t="s">
        <v>16</v>
      </c>
    </row>
    <row r="410" spans="1:14" x14ac:dyDescent="0.35">
      <c r="A410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410" s="18">
        <v>43914</v>
      </c>
      <c r="C410" s="8" t="s">
        <v>21</v>
      </c>
      <c r="D410" s="8" t="s">
        <v>14</v>
      </c>
      <c r="E410" s="8" t="s">
        <v>26</v>
      </c>
      <c r="H410" s="19">
        <v>0</v>
      </c>
      <c r="I410" s="19">
        <v>0</v>
      </c>
      <c r="K41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10" s="8" t="b">
        <f>IF(IFERROR(FIND("Positive",ReportedData[[#This Row],[COVIDStatus]],1),FALSE),TRUE,FALSE)</f>
        <v>1</v>
      </c>
      <c r="N410" s="8" t="s">
        <v>16</v>
      </c>
    </row>
    <row r="411" spans="1:14" x14ac:dyDescent="0.35">
      <c r="A411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411" s="18">
        <v>43914</v>
      </c>
      <c r="C411" s="8" t="s">
        <v>13</v>
      </c>
      <c r="D411" s="8" t="s">
        <v>14</v>
      </c>
      <c r="E411" s="8" t="s">
        <v>27</v>
      </c>
      <c r="H411" s="19">
        <v>2</v>
      </c>
      <c r="I411" s="19">
        <v>0</v>
      </c>
      <c r="K41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11" s="8" t="b">
        <f>IF(IFERROR(FIND("Positive",ReportedData[[#This Row],[COVIDStatus]],1),FALSE),TRUE,FALSE)</f>
        <v>1</v>
      </c>
      <c r="N411" s="8" t="s">
        <v>16</v>
      </c>
    </row>
    <row r="412" spans="1:14" x14ac:dyDescent="0.35">
      <c r="A412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412" s="18">
        <v>43914</v>
      </c>
      <c r="C412" s="8" t="s">
        <v>21</v>
      </c>
      <c r="D412" s="8" t="s">
        <v>14</v>
      </c>
      <c r="E412" s="8" t="s">
        <v>27</v>
      </c>
      <c r="H412" s="19">
        <v>1</v>
      </c>
      <c r="I412" s="19">
        <v>0</v>
      </c>
      <c r="K41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12" s="8" t="b">
        <f>IF(IFERROR(FIND("Positive",ReportedData[[#This Row],[COVIDStatus]],1),FALSE),TRUE,FALSE)</f>
        <v>1</v>
      </c>
      <c r="N412" s="8" t="s">
        <v>16</v>
      </c>
    </row>
    <row r="413" spans="1:14" x14ac:dyDescent="0.35">
      <c r="A413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413" s="18">
        <v>43914</v>
      </c>
      <c r="C413" s="8" t="s">
        <v>13</v>
      </c>
      <c r="D413" s="8" t="s">
        <v>14</v>
      </c>
      <c r="E413" s="8" t="s">
        <v>28</v>
      </c>
      <c r="H413" s="19">
        <v>55</v>
      </c>
      <c r="I413" s="19">
        <v>5</v>
      </c>
      <c r="K41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13" s="8" t="b">
        <f>IF(IFERROR(FIND("Positive",ReportedData[[#This Row],[COVIDStatus]],1),FALSE),TRUE,FALSE)</f>
        <v>1</v>
      </c>
      <c r="N413" s="8" t="s">
        <v>16</v>
      </c>
    </row>
    <row r="414" spans="1:14" x14ac:dyDescent="0.35">
      <c r="A414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414" s="18">
        <v>43914</v>
      </c>
      <c r="C414" s="8" t="s">
        <v>21</v>
      </c>
      <c r="D414" s="8" t="s">
        <v>14</v>
      </c>
      <c r="E414" s="8" t="s">
        <v>28</v>
      </c>
      <c r="H414" s="19">
        <v>10</v>
      </c>
      <c r="I414" s="19">
        <v>0</v>
      </c>
      <c r="K41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14" s="8" t="b">
        <f>IF(IFERROR(FIND("Positive",ReportedData[[#This Row],[COVIDStatus]],1),FALSE),TRUE,FALSE)</f>
        <v>1</v>
      </c>
      <c r="N414" s="8" t="s">
        <v>16</v>
      </c>
    </row>
    <row r="415" spans="1:14" x14ac:dyDescent="0.35">
      <c r="A415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415" s="18">
        <v>43914</v>
      </c>
      <c r="C415" s="8" t="s">
        <v>13</v>
      </c>
      <c r="D415" s="8" t="s">
        <v>14</v>
      </c>
      <c r="E415" s="8" t="s">
        <v>29</v>
      </c>
      <c r="H415" s="19">
        <v>74</v>
      </c>
      <c r="I415" s="19">
        <v>9</v>
      </c>
      <c r="K41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15" s="8" t="b">
        <f>IF(IFERROR(FIND("Positive",ReportedData[[#This Row],[COVIDStatus]],1),FALSE),TRUE,FALSE)</f>
        <v>1</v>
      </c>
      <c r="N415" s="8" t="s">
        <v>16</v>
      </c>
    </row>
    <row r="416" spans="1:14" x14ac:dyDescent="0.35">
      <c r="A416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416" s="18">
        <v>43914</v>
      </c>
      <c r="C416" s="8" t="s">
        <v>21</v>
      </c>
      <c r="D416" s="8" t="s">
        <v>14</v>
      </c>
      <c r="E416" s="8" t="s">
        <v>29</v>
      </c>
      <c r="H416" s="19">
        <v>3</v>
      </c>
      <c r="I416" s="19">
        <v>0</v>
      </c>
      <c r="K41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16" s="8" t="b">
        <f>IF(IFERROR(FIND("Positive",ReportedData[[#This Row],[COVIDStatus]],1),FALSE),TRUE,FALSE)</f>
        <v>1</v>
      </c>
      <c r="N416" s="8" t="s">
        <v>16</v>
      </c>
    </row>
    <row r="417" spans="1:14" x14ac:dyDescent="0.35">
      <c r="A417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417" s="18">
        <v>43914</v>
      </c>
      <c r="C417" s="8" t="s">
        <v>13</v>
      </c>
      <c r="D417" s="8" t="s">
        <v>14</v>
      </c>
      <c r="E417" s="8" t="s">
        <v>30</v>
      </c>
      <c r="H417" s="19">
        <v>51</v>
      </c>
      <c r="I417" s="19">
        <v>6</v>
      </c>
      <c r="K41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17" s="8" t="b">
        <f>IF(IFERROR(FIND("Positive",ReportedData[[#This Row],[COVIDStatus]],1),FALSE),TRUE,FALSE)</f>
        <v>1</v>
      </c>
      <c r="N417" s="8" t="s">
        <v>16</v>
      </c>
    </row>
    <row r="418" spans="1:14" x14ac:dyDescent="0.35">
      <c r="A418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418" s="18">
        <v>43914</v>
      </c>
      <c r="C418" s="8" t="s">
        <v>21</v>
      </c>
      <c r="D418" s="8" t="s">
        <v>14</v>
      </c>
      <c r="E418" s="8" t="s">
        <v>30</v>
      </c>
      <c r="H418" s="19">
        <v>3</v>
      </c>
      <c r="I418" s="19">
        <v>0</v>
      </c>
      <c r="K41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18" s="8" t="b">
        <f>IF(IFERROR(FIND("Positive",ReportedData[[#This Row],[COVIDStatus]],1),FALSE),TRUE,FALSE)</f>
        <v>1</v>
      </c>
      <c r="N418" s="8" t="s">
        <v>16</v>
      </c>
    </row>
    <row r="419" spans="1:14" x14ac:dyDescent="0.35">
      <c r="A419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419" s="18">
        <v>43914</v>
      </c>
      <c r="C419" s="8" t="s">
        <v>13</v>
      </c>
      <c r="D419" s="8" t="s">
        <v>14</v>
      </c>
      <c r="E419" s="8" t="s">
        <v>31</v>
      </c>
      <c r="H419" s="19">
        <v>40</v>
      </c>
      <c r="I419" s="19">
        <v>12</v>
      </c>
      <c r="K41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419" s="8" t="b">
        <f>IF(IFERROR(FIND("Positive",ReportedData[[#This Row],[COVIDStatus]],1),FALSE),TRUE,FALSE)</f>
        <v>1</v>
      </c>
      <c r="N419" s="8" t="s">
        <v>16</v>
      </c>
    </row>
    <row r="420" spans="1:14" x14ac:dyDescent="0.35">
      <c r="A420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420" s="18">
        <v>43914</v>
      </c>
      <c r="C420" s="8" t="s">
        <v>21</v>
      </c>
      <c r="D420" s="8" t="s">
        <v>14</v>
      </c>
      <c r="E420" s="8" t="s">
        <v>31</v>
      </c>
      <c r="H420" s="19">
        <v>0</v>
      </c>
      <c r="I420" s="19">
        <v>0</v>
      </c>
      <c r="K42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20" s="8" t="b">
        <f>IF(IFERROR(FIND("Positive",ReportedData[[#This Row],[COVIDStatus]],1),FALSE),TRUE,FALSE)</f>
        <v>1</v>
      </c>
      <c r="N420" s="8" t="s">
        <v>16</v>
      </c>
    </row>
    <row r="421" spans="1:14" x14ac:dyDescent="0.35">
      <c r="A421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421" s="18">
        <v>43914</v>
      </c>
      <c r="C421" s="8" t="s">
        <v>13</v>
      </c>
      <c r="D421" s="8" t="s">
        <v>14</v>
      </c>
      <c r="E421" s="8" t="s">
        <v>32</v>
      </c>
      <c r="H421" s="19">
        <v>23</v>
      </c>
      <c r="I421" s="19">
        <v>10</v>
      </c>
      <c r="K42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21" s="8" t="b">
        <f>IF(IFERROR(FIND("Positive",ReportedData[[#This Row],[COVIDStatus]],1),FALSE),TRUE,FALSE)</f>
        <v>1</v>
      </c>
      <c r="N421" s="8" t="s">
        <v>16</v>
      </c>
    </row>
    <row r="422" spans="1:14" x14ac:dyDescent="0.35">
      <c r="A422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422" s="18">
        <v>43914</v>
      </c>
      <c r="C422" s="8" t="s">
        <v>21</v>
      </c>
      <c r="D422" s="8" t="s">
        <v>14</v>
      </c>
      <c r="E422" s="8" t="s">
        <v>32</v>
      </c>
      <c r="H422" s="19">
        <v>1</v>
      </c>
      <c r="I422" s="19">
        <v>0</v>
      </c>
      <c r="K42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22" s="8" t="b">
        <f>IF(IFERROR(FIND("Positive",ReportedData[[#This Row],[COVIDStatus]],1),FALSE),TRUE,FALSE)</f>
        <v>1</v>
      </c>
      <c r="N422" s="8" t="s">
        <v>16</v>
      </c>
    </row>
    <row r="423" spans="1:14" x14ac:dyDescent="0.35">
      <c r="A423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423" s="18">
        <v>43914</v>
      </c>
      <c r="C423" s="8" t="s">
        <v>13</v>
      </c>
      <c r="D423" s="8" t="s">
        <v>14</v>
      </c>
      <c r="E423" s="8" t="s">
        <v>33</v>
      </c>
      <c r="H423" s="19">
        <v>19</v>
      </c>
      <c r="I423" s="19">
        <v>8</v>
      </c>
      <c r="K42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423" s="8" t="b">
        <f>IF(IFERROR(FIND("Positive",ReportedData[[#This Row],[COVIDStatus]],1),FALSE),TRUE,FALSE)</f>
        <v>1</v>
      </c>
      <c r="N423" s="8" t="s">
        <v>16</v>
      </c>
    </row>
    <row r="424" spans="1:14" x14ac:dyDescent="0.35">
      <c r="A424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424" s="18">
        <v>43914</v>
      </c>
      <c r="C424" s="8" t="s">
        <v>21</v>
      </c>
      <c r="D424" s="8" t="s">
        <v>14</v>
      </c>
      <c r="E424" s="8" t="s">
        <v>33</v>
      </c>
      <c r="H424" s="19">
        <v>1</v>
      </c>
      <c r="I424" s="19">
        <v>1</v>
      </c>
      <c r="K42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24" s="8" t="b">
        <f>IF(IFERROR(FIND("Positive",ReportedData[[#This Row],[COVIDStatus]],1),FALSE),TRUE,FALSE)</f>
        <v>1</v>
      </c>
      <c r="N424" s="8" t="s">
        <v>16</v>
      </c>
    </row>
    <row r="425" spans="1:14" x14ac:dyDescent="0.35">
      <c r="A425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425" s="18">
        <v>43914</v>
      </c>
      <c r="C425" s="8" t="s">
        <v>13</v>
      </c>
      <c r="D425" s="8" t="s">
        <v>14</v>
      </c>
      <c r="E425" s="8" t="s">
        <v>34</v>
      </c>
      <c r="H425" s="19">
        <v>11</v>
      </c>
      <c r="I425" s="19">
        <v>7</v>
      </c>
      <c r="K42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</v>
      </c>
      <c r="L425" s="8" t="b">
        <f>IF(IFERROR(FIND("Positive",ReportedData[[#This Row],[COVIDStatus]],1),FALSE),TRUE,FALSE)</f>
        <v>1</v>
      </c>
      <c r="N425" s="8" t="s">
        <v>16</v>
      </c>
    </row>
    <row r="426" spans="1:14" x14ac:dyDescent="0.35">
      <c r="A426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426" s="18">
        <v>43914</v>
      </c>
      <c r="C426" s="8" t="s">
        <v>21</v>
      </c>
      <c r="D426" s="8" t="s">
        <v>14</v>
      </c>
      <c r="E426" s="8" t="s">
        <v>34</v>
      </c>
      <c r="H426" s="19">
        <v>1</v>
      </c>
      <c r="I426" s="19">
        <v>1</v>
      </c>
      <c r="K42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26" s="8" t="b">
        <f>IF(IFERROR(FIND("Positive",ReportedData[[#This Row],[COVIDStatus]],1),FALSE),TRUE,FALSE)</f>
        <v>1</v>
      </c>
      <c r="N426" s="8" t="s">
        <v>16</v>
      </c>
    </row>
    <row r="427" spans="1:14" x14ac:dyDescent="0.35">
      <c r="A427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427" s="18">
        <v>43914</v>
      </c>
      <c r="C427" s="8" t="s">
        <v>13</v>
      </c>
      <c r="D427" s="8" t="s">
        <v>14</v>
      </c>
      <c r="E427" s="8" t="s">
        <v>15</v>
      </c>
      <c r="H427" s="19">
        <v>0</v>
      </c>
      <c r="I427" s="19">
        <v>0</v>
      </c>
      <c r="J427" s="19">
        <v>28</v>
      </c>
      <c r="K42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27" s="8" t="b">
        <f>IF(IFERROR(FIND("Positive",ReportedData[[#This Row],[COVIDStatus]],1),FALSE),TRUE,FALSE)</f>
        <v>1</v>
      </c>
      <c r="N427" s="8" t="s">
        <v>16</v>
      </c>
    </row>
    <row r="428" spans="1:14" x14ac:dyDescent="0.35">
      <c r="A428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428" s="18">
        <v>43914</v>
      </c>
      <c r="C428" s="8" t="s">
        <v>21</v>
      </c>
      <c r="D428" s="8" t="s">
        <v>14</v>
      </c>
      <c r="E428" s="8" t="s">
        <v>15</v>
      </c>
      <c r="H428" s="19">
        <v>0</v>
      </c>
      <c r="I428" s="19">
        <v>0</v>
      </c>
      <c r="J428" s="19">
        <v>1</v>
      </c>
      <c r="K42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28" s="8" t="b">
        <f>IF(IFERROR(FIND("Positive",ReportedData[[#This Row],[COVIDStatus]],1),FALSE),TRUE,FALSE)</f>
        <v>1</v>
      </c>
      <c r="N428" s="8" t="s">
        <v>16</v>
      </c>
    </row>
    <row r="429" spans="1:14" x14ac:dyDescent="0.35">
      <c r="A429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429" s="18">
        <v>43914</v>
      </c>
      <c r="C429" s="8" t="s">
        <v>13</v>
      </c>
      <c r="D429" s="8" t="s">
        <v>14</v>
      </c>
      <c r="F429" s="8" t="s">
        <v>22</v>
      </c>
      <c r="H429" s="19">
        <v>107</v>
      </c>
      <c r="K42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429" s="8" t="b">
        <f>IF(IFERROR(FIND("Positive",ReportedData[[#This Row],[COVIDStatus]],1),FALSE),TRUE,FALSE)</f>
        <v>1</v>
      </c>
      <c r="N429" s="8" t="s">
        <v>16</v>
      </c>
    </row>
    <row r="430" spans="1:14" x14ac:dyDescent="0.35">
      <c r="A430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430" s="18">
        <v>43914</v>
      </c>
      <c r="C430" s="8" t="s">
        <v>21</v>
      </c>
      <c r="D430" s="8" t="s">
        <v>14</v>
      </c>
      <c r="F430" s="8" t="s">
        <v>22</v>
      </c>
      <c r="H430" s="19">
        <v>5</v>
      </c>
      <c r="K43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30" s="8" t="b">
        <f>IF(IFERROR(FIND("Positive",ReportedData[[#This Row],[COVIDStatus]],1),FALSE),TRUE,FALSE)</f>
        <v>1</v>
      </c>
      <c r="N430" s="8" t="s">
        <v>16</v>
      </c>
    </row>
    <row r="431" spans="1:14" x14ac:dyDescent="0.35">
      <c r="A431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431" s="18">
        <v>43914</v>
      </c>
      <c r="C431" s="8" t="s">
        <v>13</v>
      </c>
      <c r="D431" s="8" t="s">
        <v>14</v>
      </c>
      <c r="F431" s="8" t="s">
        <v>23</v>
      </c>
      <c r="H431" s="19">
        <v>170</v>
      </c>
      <c r="K43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5</v>
      </c>
      <c r="L431" s="8" t="b">
        <f>IF(IFERROR(FIND("Positive",ReportedData[[#This Row],[COVIDStatus]],1),FALSE),TRUE,FALSE)</f>
        <v>1</v>
      </c>
      <c r="N431" s="8" t="s">
        <v>16</v>
      </c>
    </row>
    <row r="432" spans="1:14" x14ac:dyDescent="0.35">
      <c r="A432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432" s="18">
        <v>43914</v>
      </c>
      <c r="C432" s="8" t="s">
        <v>21</v>
      </c>
      <c r="D432" s="8" t="s">
        <v>14</v>
      </c>
      <c r="F432" s="8" t="s">
        <v>23</v>
      </c>
      <c r="H432" s="19">
        <v>15</v>
      </c>
      <c r="K43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32" s="8" t="b">
        <f>IF(IFERROR(FIND("Positive",ReportedData[[#This Row],[COVIDStatus]],1),FALSE),TRUE,FALSE)</f>
        <v>1</v>
      </c>
      <c r="N432" s="8" t="s">
        <v>16</v>
      </c>
    </row>
    <row r="433" spans="1:14" x14ac:dyDescent="0.35">
      <c r="A433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433" s="18">
        <v>43914</v>
      </c>
      <c r="C433" s="8" t="s">
        <v>13</v>
      </c>
      <c r="D433" s="8" t="s">
        <v>14</v>
      </c>
      <c r="F433" s="8" t="s">
        <v>24</v>
      </c>
      <c r="H433" s="19">
        <v>0</v>
      </c>
      <c r="K43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33" s="8" t="b">
        <f>IF(IFERROR(FIND("Positive",ReportedData[[#This Row],[COVIDStatus]],1),FALSE),TRUE,FALSE)</f>
        <v>1</v>
      </c>
      <c r="N433" s="8" t="s">
        <v>16</v>
      </c>
    </row>
    <row r="434" spans="1:14" x14ac:dyDescent="0.35">
      <c r="A434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434" s="18">
        <v>43914</v>
      </c>
      <c r="C434" s="8" t="s">
        <v>21</v>
      </c>
      <c r="D434" s="8" t="s">
        <v>14</v>
      </c>
      <c r="F434" s="8" t="s">
        <v>24</v>
      </c>
      <c r="H434" s="19">
        <v>0</v>
      </c>
      <c r="K43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34" s="8" t="b">
        <f>IF(IFERROR(FIND("Positive",ReportedData[[#This Row],[COVIDStatus]],1),FALSE),TRUE,FALSE)</f>
        <v>1</v>
      </c>
      <c r="N434" s="8" t="s">
        <v>16</v>
      </c>
    </row>
    <row r="435" spans="1:14" x14ac:dyDescent="0.35">
      <c r="A435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435" s="18">
        <v>43915</v>
      </c>
      <c r="C435" s="8" t="s">
        <v>13</v>
      </c>
      <c r="D435" s="8" t="s">
        <v>14</v>
      </c>
      <c r="E435" s="8" t="s">
        <v>26</v>
      </c>
      <c r="H435" s="19">
        <v>3</v>
      </c>
      <c r="I435" s="19">
        <v>0</v>
      </c>
      <c r="K43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35" s="8" t="b">
        <f>IF(IFERROR(FIND("Positive",ReportedData[[#This Row],[COVIDStatus]],1),FALSE),TRUE,FALSE)</f>
        <v>1</v>
      </c>
      <c r="N435" s="8" t="s">
        <v>16</v>
      </c>
    </row>
    <row r="436" spans="1:14" x14ac:dyDescent="0.35">
      <c r="A436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436" s="18">
        <v>43915</v>
      </c>
      <c r="C436" s="8" t="s">
        <v>21</v>
      </c>
      <c r="D436" s="8" t="s">
        <v>14</v>
      </c>
      <c r="E436" s="8" t="s">
        <v>26</v>
      </c>
      <c r="H436" s="19">
        <v>0</v>
      </c>
      <c r="K43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36" s="8" t="b">
        <f>IF(IFERROR(FIND("Positive",ReportedData[[#This Row],[COVIDStatus]],1),FALSE),TRUE,FALSE)</f>
        <v>1</v>
      </c>
      <c r="N436" s="8" t="s">
        <v>16</v>
      </c>
    </row>
    <row r="437" spans="1:14" x14ac:dyDescent="0.35">
      <c r="A437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437" s="18">
        <v>43915</v>
      </c>
      <c r="C437" s="8" t="s">
        <v>13</v>
      </c>
      <c r="D437" s="8" t="s">
        <v>14</v>
      </c>
      <c r="E437" s="8" t="s">
        <v>27</v>
      </c>
      <c r="H437" s="19">
        <v>3</v>
      </c>
      <c r="I437" s="19">
        <v>0</v>
      </c>
      <c r="K43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37" s="8" t="b">
        <f>IF(IFERROR(FIND("Positive",ReportedData[[#This Row],[COVIDStatus]],1),FALSE),TRUE,FALSE)</f>
        <v>1</v>
      </c>
      <c r="N437" s="8" t="s">
        <v>16</v>
      </c>
    </row>
    <row r="438" spans="1:14" x14ac:dyDescent="0.35">
      <c r="A438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438" s="18">
        <v>43915</v>
      </c>
      <c r="C438" s="8" t="s">
        <v>21</v>
      </c>
      <c r="D438" s="8" t="s">
        <v>14</v>
      </c>
      <c r="E438" s="8" t="s">
        <v>27</v>
      </c>
      <c r="H438" s="19">
        <v>0</v>
      </c>
      <c r="K43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38" s="8" t="b">
        <f>IF(IFERROR(FIND("Positive",ReportedData[[#This Row],[COVIDStatus]],1),FALSE),TRUE,FALSE)</f>
        <v>1</v>
      </c>
      <c r="N438" s="8" t="s">
        <v>16</v>
      </c>
    </row>
    <row r="439" spans="1:14" x14ac:dyDescent="0.35">
      <c r="A439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439" s="18">
        <v>43915</v>
      </c>
      <c r="C439" s="8" t="s">
        <v>13</v>
      </c>
      <c r="D439" s="8" t="s">
        <v>14</v>
      </c>
      <c r="E439" s="8" t="s">
        <v>28</v>
      </c>
      <c r="H439" s="19">
        <v>66</v>
      </c>
      <c r="I439" s="19">
        <v>5</v>
      </c>
      <c r="K43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439" s="8" t="b">
        <f>IF(IFERROR(FIND("Positive",ReportedData[[#This Row],[COVIDStatus]],1),FALSE),TRUE,FALSE)</f>
        <v>1</v>
      </c>
      <c r="N439" s="8" t="s">
        <v>16</v>
      </c>
    </row>
    <row r="440" spans="1:14" x14ac:dyDescent="0.35">
      <c r="A440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440" s="18">
        <v>43915</v>
      </c>
      <c r="C440" s="8" t="s">
        <v>21</v>
      </c>
      <c r="D440" s="8" t="s">
        <v>14</v>
      </c>
      <c r="E440" s="8" t="s">
        <v>28</v>
      </c>
      <c r="H440" s="19">
        <v>0</v>
      </c>
      <c r="K44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40" s="8" t="b">
        <f>IF(IFERROR(FIND("Positive",ReportedData[[#This Row],[COVIDStatus]],1),FALSE),TRUE,FALSE)</f>
        <v>1</v>
      </c>
      <c r="N440" s="8" t="s">
        <v>16</v>
      </c>
    </row>
    <row r="441" spans="1:14" x14ac:dyDescent="0.35">
      <c r="A441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441" s="18">
        <v>43915</v>
      </c>
      <c r="C441" s="8" t="s">
        <v>13</v>
      </c>
      <c r="D441" s="8" t="s">
        <v>14</v>
      </c>
      <c r="E441" s="8" t="s">
        <v>29</v>
      </c>
      <c r="H441" s="19">
        <v>89</v>
      </c>
      <c r="I441" s="19">
        <v>11</v>
      </c>
      <c r="K44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41" s="8" t="b">
        <f>IF(IFERROR(FIND("Positive",ReportedData[[#This Row],[COVIDStatus]],1),FALSE),TRUE,FALSE)</f>
        <v>1</v>
      </c>
      <c r="N441" s="8" t="s">
        <v>16</v>
      </c>
    </row>
    <row r="442" spans="1:14" x14ac:dyDescent="0.35">
      <c r="A442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442" s="18">
        <v>43915</v>
      </c>
      <c r="C442" s="8" t="s">
        <v>21</v>
      </c>
      <c r="D442" s="8" t="s">
        <v>14</v>
      </c>
      <c r="E442" s="8" t="s">
        <v>29</v>
      </c>
      <c r="H442" s="19">
        <v>0</v>
      </c>
      <c r="K44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42" s="8" t="b">
        <f>IF(IFERROR(FIND("Positive",ReportedData[[#This Row],[COVIDStatus]],1),FALSE),TRUE,FALSE)</f>
        <v>1</v>
      </c>
      <c r="N442" s="8" t="s">
        <v>16</v>
      </c>
    </row>
    <row r="443" spans="1:14" x14ac:dyDescent="0.35">
      <c r="A443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443" s="18">
        <v>43915</v>
      </c>
      <c r="C443" s="8" t="s">
        <v>13</v>
      </c>
      <c r="D443" s="8" t="s">
        <v>14</v>
      </c>
      <c r="E443" s="8" t="s">
        <v>30</v>
      </c>
      <c r="H443" s="19">
        <v>61</v>
      </c>
      <c r="I443" s="19">
        <v>8</v>
      </c>
      <c r="K44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43" s="8" t="b">
        <f>IF(IFERROR(FIND("Positive",ReportedData[[#This Row],[COVIDStatus]],1),FALSE),TRUE,FALSE)</f>
        <v>1</v>
      </c>
      <c r="N443" s="8" t="s">
        <v>16</v>
      </c>
    </row>
    <row r="444" spans="1:14" x14ac:dyDescent="0.35">
      <c r="A444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444" s="18">
        <v>43915</v>
      </c>
      <c r="C444" s="8" t="s">
        <v>21</v>
      </c>
      <c r="D444" s="8" t="s">
        <v>14</v>
      </c>
      <c r="E444" s="8" t="s">
        <v>30</v>
      </c>
      <c r="H444" s="19">
        <v>0</v>
      </c>
      <c r="K44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44" s="8" t="b">
        <f>IF(IFERROR(FIND("Positive",ReportedData[[#This Row],[COVIDStatus]],1),FALSE),TRUE,FALSE)</f>
        <v>1</v>
      </c>
      <c r="N444" s="8" t="s">
        <v>16</v>
      </c>
    </row>
    <row r="445" spans="1:14" x14ac:dyDescent="0.35">
      <c r="A445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445" s="18">
        <v>43915</v>
      </c>
      <c r="C445" s="8" t="s">
        <v>13</v>
      </c>
      <c r="D445" s="8" t="s">
        <v>14</v>
      </c>
      <c r="E445" s="8" t="s">
        <v>31</v>
      </c>
      <c r="H445" s="19">
        <v>53</v>
      </c>
      <c r="I445" s="19">
        <v>17</v>
      </c>
      <c r="K44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445" s="8" t="b">
        <f>IF(IFERROR(FIND("Positive",ReportedData[[#This Row],[COVIDStatus]],1),FALSE),TRUE,FALSE)</f>
        <v>1</v>
      </c>
      <c r="N445" s="8" t="s">
        <v>16</v>
      </c>
    </row>
    <row r="446" spans="1:14" x14ac:dyDescent="0.35">
      <c r="A446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446" s="18">
        <v>43915</v>
      </c>
      <c r="C446" s="8" t="s">
        <v>21</v>
      </c>
      <c r="D446" s="8" t="s">
        <v>14</v>
      </c>
      <c r="E446" s="8" t="s">
        <v>31</v>
      </c>
      <c r="H446" s="19">
        <v>0</v>
      </c>
      <c r="K44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46" s="8" t="b">
        <f>IF(IFERROR(FIND("Positive",ReportedData[[#This Row],[COVIDStatus]],1),FALSE),TRUE,FALSE)</f>
        <v>1</v>
      </c>
      <c r="N446" s="8" t="s">
        <v>16</v>
      </c>
    </row>
    <row r="447" spans="1:14" x14ac:dyDescent="0.35">
      <c r="A447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447" s="18">
        <v>43915</v>
      </c>
      <c r="C447" s="8" t="s">
        <v>13</v>
      </c>
      <c r="D447" s="8" t="s">
        <v>14</v>
      </c>
      <c r="E447" s="8" t="s">
        <v>32</v>
      </c>
      <c r="H447" s="19">
        <v>26</v>
      </c>
      <c r="I447" s="19">
        <v>10</v>
      </c>
      <c r="K44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47" s="8" t="b">
        <f>IF(IFERROR(FIND("Positive",ReportedData[[#This Row],[COVIDStatus]],1),FALSE),TRUE,FALSE)</f>
        <v>1</v>
      </c>
      <c r="N447" s="8" t="s">
        <v>16</v>
      </c>
    </row>
    <row r="448" spans="1:14" x14ac:dyDescent="0.35">
      <c r="A448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448" s="18">
        <v>43915</v>
      </c>
      <c r="C448" s="8" t="s">
        <v>21</v>
      </c>
      <c r="D448" s="8" t="s">
        <v>14</v>
      </c>
      <c r="E448" s="8" t="s">
        <v>32</v>
      </c>
      <c r="H448" s="19">
        <v>0</v>
      </c>
      <c r="K44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48" s="8" t="b">
        <f>IF(IFERROR(FIND("Positive",ReportedData[[#This Row],[COVIDStatus]],1),FALSE),TRUE,FALSE)</f>
        <v>1</v>
      </c>
      <c r="N448" s="8" t="s">
        <v>16</v>
      </c>
    </row>
    <row r="449" spans="1:14" x14ac:dyDescent="0.35">
      <c r="A449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449" s="18">
        <v>43915</v>
      </c>
      <c r="C449" s="8" t="s">
        <v>13</v>
      </c>
      <c r="D449" s="8" t="s">
        <v>14</v>
      </c>
      <c r="E449" s="8" t="s">
        <v>33</v>
      </c>
      <c r="H449" s="19">
        <v>25</v>
      </c>
      <c r="I449" s="19">
        <v>9</v>
      </c>
      <c r="K44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449" s="8" t="b">
        <f>IF(IFERROR(FIND("Positive",ReportedData[[#This Row],[COVIDStatus]],1),FALSE),TRUE,FALSE)</f>
        <v>1</v>
      </c>
      <c r="N449" s="8" t="s">
        <v>16</v>
      </c>
    </row>
    <row r="450" spans="1:14" x14ac:dyDescent="0.35">
      <c r="A450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450" s="18">
        <v>43915</v>
      </c>
      <c r="C450" s="8" t="s">
        <v>21</v>
      </c>
      <c r="D450" s="8" t="s">
        <v>14</v>
      </c>
      <c r="E450" s="8" t="s">
        <v>33</v>
      </c>
      <c r="H450" s="19">
        <v>0</v>
      </c>
      <c r="K45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50" s="8" t="b">
        <f>IF(IFERROR(FIND("Positive",ReportedData[[#This Row],[COVIDStatus]],1),FALSE),TRUE,FALSE)</f>
        <v>1</v>
      </c>
      <c r="N450" s="8" t="s">
        <v>16</v>
      </c>
    </row>
    <row r="451" spans="1:14" x14ac:dyDescent="0.35">
      <c r="A451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451" s="18">
        <v>43915</v>
      </c>
      <c r="C451" s="8" t="s">
        <v>13</v>
      </c>
      <c r="D451" s="8" t="s">
        <v>14</v>
      </c>
      <c r="E451" s="8" t="s">
        <v>34</v>
      </c>
      <c r="H451" s="19">
        <v>14</v>
      </c>
      <c r="I451" s="19">
        <v>9</v>
      </c>
      <c r="K45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</v>
      </c>
      <c r="L451" s="8" t="b">
        <f>IF(IFERROR(FIND("Positive",ReportedData[[#This Row],[COVIDStatus]],1),FALSE),TRUE,FALSE)</f>
        <v>1</v>
      </c>
      <c r="N451" s="8" t="s">
        <v>16</v>
      </c>
    </row>
    <row r="452" spans="1:14" x14ac:dyDescent="0.35">
      <c r="A452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452" s="18">
        <v>43915</v>
      </c>
      <c r="C452" s="8" t="s">
        <v>21</v>
      </c>
      <c r="D452" s="8" t="s">
        <v>14</v>
      </c>
      <c r="E452" s="8" t="s">
        <v>34</v>
      </c>
      <c r="H452" s="19">
        <v>0</v>
      </c>
      <c r="K45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52" s="8" t="b">
        <f>IF(IFERROR(FIND("Positive",ReportedData[[#This Row],[COVIDStatus]],1),FALSE),TRUE,FALSE)</f>
        <v>1</v>
      </c>
      <c r="N452" s="8" t="s">
        <v>16</v>
      </c>
    </row>
    <row r="453" spans="1:14" x14ac:dyDescent="0.35">
      <c r="A453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453" s="18">
        <v>43915</v>
      </c>
      <c r="C453" s="8" t="s">
        <v>13</v>
      </c>
      <c r="D453" s="8" t="s">
        <v>14</v>
      </c>
      <c r="E453" s="8" t="s">
        <v>15</v>
      </c>
      <c r="H453" s="19">
        <v>1</v>
      </c>
      <c r="I453" s="19">
        <v>0</v>
      </c>
      <c r="J453" s="19">
        <v>31</v>
      </c>
      <c r="K45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53" s="8" t="b">
        <f>IF(IFERROR(FIND("Positive",ReportedData[[#This Row],[COVIDStatus]],1),FALSE),TRUE,FALSE)</f>
        <v>1</v>
      </c>
      <c r="N453" s="8" t="s">
        <v>16</v>
      </c>
    </row>
    <row r="454" spans="1:14" x14ac:dyDescent="0.35">
      <c r="A454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454" s="18">
        <v>43915</v>
      </c>
      <c r="C454" s="8" t="s">
        <v>21</v>
      </c>
      <c r="D454" s="8" t="s">
        <v>14</v>
      </c>
      <c r="E454" s="8" t="s">
        <v>15</v>
      </c>
      <c r="H454" s="19">
        <v>0</v>
      </c>
      <c r="K45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54" s="8" t="b">
        <f>IF(IFERROR(FIND("Positive",ReportedData[[#This Row],[COVIDStatus]],1),FALSE),TRUE,FALSE)</f>
        <v>1</v>
      </c>
      <c r="N454" s="8" t="s">
        <v>16</v>
      </c>
    </row>
    <row r="455" spans="1:14" x14ac:dyDescent="0.35">
      <c r="A455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455" s="18">
        <v>43915</v>
      </c>
      <c r="C455" s="8" t="s">
        <v>13</v>
      </c>
      <c r="D455" s="8" t="s">
        <v>14</v>
      </c>
      <c r="F455" s="8" t="s">
        <v>22</v>
      </c>
      <c r="H455" s="19">
        <v>134</v>
      </c>
      <c r="K45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455" s="8" t="b">
        <f>IF(IFERROR(FIND("Positive",ReportedData[[#This Row],[COVIDStatus]],1),FALSE),TRUE,FALSE)</f>
        <v>1</v>
      </c>
      <c r="N455" s="8" t="s">
        <v>16</v>
      </c>
    </row>
    <row r="456" spans="1:14" x14ac:dyDescent="0.35">
      <c r="A456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456" s="18">
        <v>43915</v>
      </c>
      <c r="C456" s="8" t="s">
        <v>21</v>
      </c>
      <c r="D456" s="8" t="s">
        <v>14</v>
      </c>
      <c r="F456" s="8" t="s">
        <v>22</v>
      </c>
      <c r="H456" s="19">
        <v>0</v>
      </c>
      <c r="K45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56" s="8" t="b">
        <f>IF(IFERROR(FIND("Positive",ReportedData[[#This Row],[COVIDStatus]],1),FALSE),TRUE,FALSE)</f>
        <v>1</v>
      </c>
      <c r="N456" s="8" t="s">
        <v>16</v>
      </c>
    </row>
    <row r="457" spans="1:14" x14ac:dyDescent="0.35">
      <c r="A457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457" s="18">
        <v>43915</v>
      </c>
      <c r="C457" s="8" t="s">
        <v>13</v>
      </c>
      <c r="D457" s="8" t="s">
        <v>14</v>
      </c>
      <c r="F457" s="8" t="s">
        <v>23</v>
      </c>
      <c r="H457" s="19">
        <v>207</v>
      </c>
      <c r="K45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6</v>
      </c>
      <c r="L457" s="8" t="b">
        <f>IF(IFERROR(FIND("Positive",ReportedData[[#This Row],[COVIDStatus]],1),FALSE),TRUE,FALSE)</f>
        <v>1</v>
      </c>
      <c r="N457" s="8" t="s">
        <v>16</v>
      </c>
    </row>
    <row r="458" spans="1:14" x14ac:dyDescent="0.35">
      <c r="A458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458" s="18">
        <v>43915</v>
      </c>
      <c r="C458" s="8" t="s">
        <v>21</v>
      </c>
      <c r="D458" s="8" t="s">
        <v>14</v>
      </c>
      <c r="F458" s="8" t="s">
        <v>23</v>
      </c>
      <c r="H458" s="19">
        <v>0</v>
      </c>
      <c r="K45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58" s="8" t="b">
        <f>IF(IFERROR(FIND("Positive",ReportedData[[#This Row],[COVIDStatus]],1),FALSE),TRUE,FALSE)</f>
        <v>1</v>
      </c>
      <c r="N458" s="8" t="s">
        <v>16</v>
      </c>
    </row>
    <row r="459" spans="1:14" x14ac:dyDescent="0.35">
      <c r="A459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459" s="18">
        <v>43915</v>
      </c>
      <c r="C459" s="8" t="s">
        <v>13</v>
      </c>
      <c r="D459" s="8" t="s">
        <v>14</v>
      </c>
      <c r="F459" s="8" t="s">
        <v>24</v>
      </c>
      <c r="H459" s="19">
        <v>0</v>
      </c>
      <c r="K45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59" s="8" t="b">
        <f>IF(IFERROR(FIND("Positive",ReportedData[[#This Row],[COVIDStatus]],1),FALSE),TRUE,FALSE)</f>
        <v>1</v>
      </c>
      <c r="N459" s="8" t="s">
        <v>16</v>
      </c>
    </row>
    <row r="460" spans="1:14" x14ac:dyDescent="0.35">
      <c r="A460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460" s="18">
        <v>43915</v>
      </c>
      <c r="C460" s="8" t="s">
        <v>21</v>
      </c>
      <c r="D460" s="8" t="s">
        <v>14</v>
      </c>
      <c r="F460" s="8" t="s">
        <v>24</v>
      </c>
      <c r="H460" s="19">
        <v>0</v>
      </c>
      <c r="K46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60" s="8" t="b">
        <f>IF(IFERROR(FIND("Positive",ReportedData[[#This Row],[COVIDStatus]],1),FALSE),TRUE,FALSE)</f>
        <v>1</v>
      </c>
      <c r="N460" s="8" t="s">
        <v>16</v>
      </c>
    </row>
    <row r="461" spans="1:14" x14ac:dyDescent="0.35">
      <c r="A461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461" s="18">
        <v>43916</v>
      </c>
      <c r="C461" s="8" t="s">
        <v>13</v>
      </c>
      <c r="D461" s="8" t="s">
        <v>14</v>
      </c>
      <c r="E461" s="8" t="s">
        <v>26</v>
      </c>
      <c r="H461" s="19">
        <v>3</v>
      </c>
      <c r="I461" s="19">
        <v>0</v>
      </c>
      <c r="K46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61" s="8" t="b">
        <f>IF(IFERROR(FIND("Positive",ReportedData[[#This Row],[COVIDStatus]],1),FALSE),TRUE,FALSE)</f>
        <v>1</v>
      </c>
      <c r="N461" s="8" t="s">
        <v>16</v>
      </c>
    </row>
    <row r="462" spans="1:14" x14ac:dyDescent="0.35">
      <c r="A462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462" s="18">
        <v>43916</v>
      </c>
      <c r="C462" s="8" t="s">
        <v>13</v>
      </c>
      <c r="D462" s="8" t="s">
        <v>14</v>
      </c>
      <c r="E462" s="8" t="s">
        <v>27</v>
      </c>
      <c r="H462" s="19">
        <v>4</v>
      </c>
      <c r="I462" s="19">
        <v>1</v>
      </c>
      <c r="K46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62" s="8" t="b">
        <f>IF(IFERROR(FIND("Positive",ReportedData[[#This Row],[COVIDStatus]],1),FALSE),TRUE,FALSE)</f>
        <v>1</v>
      </c>
      <c r="N462" s="8" t="s">
        <v>16</v>
      </c>
    </row>
    <row r="463" spans="1:14" x14ac:dyDescent="0.35">
      <c r="A463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463" s="18">
        <v>43916</v>
      </c>
      <c r="C463" s="8" t="s">
        <v>13</v>
      </c>
      <c r="D463" s="8" t="s">
        <v>14</v>
      </c>
      <c r="E463" s="8" t="s">
        <v>28</v>
      </c>
      <c r="H463" s="19">
        <v>84</v>
      </c>
      <c r="I463" s="19">
        <v>5</v>
      </c>
      <c r="K46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463" s="8" t="b">
        <f>IF(IFERROR(FIND("Positive",ReportedData[[#This Row],[COVIDStatus]],1),FALSE),TRUE,FALSE)</f>
        <v>1</v>
      </c>
      <c r="N463" s="8" t="s">
        <v>16</v>
      </c>
    </row>
    <row r="464" spans="1:14" x14ac:dyDescent="0.35">
      <c r="A464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464" s="18">
        <v>43916</v>
      </c>
      <c r="C464" s="8" t="s">
        <v>13</v>
      </c>
      <c r="D464" s="8" t="s">
        <v>14</v>
      </c>
      <c r="E464" s="8" t="s">
        <v>29</v>
      </c>
      <c r="H464" s="19">
        <v>106</v>
      </c>
      <c r="I464" s="19">
        <v>13</v>
      </c>
      <c r="K46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64" s="8" t="b">
        <f>IF(IFERROR(FIND("Positive",ReportedData[[#This Row],[COVIDStatus]],1),FALSE),TRUE,FALSE)</f>
        <v>1</v>
      </c>
      <c r="N464" s="8" t="s">
        <v>16</v>
      </c>
    </row>
    <row r="465" spans="1:14" x14ac:dyDescent="0.35">
      <c r="A465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465" s="18">
        <v>43916</v>
      </c>
      <c r="C465" s="8" t="s">
        <v>13</v>
      </c>
      <c r="D465" s="8" t="s">
        <v>14</v>
      </c>
      <c r="E465" s="8" t="s">
        <v>30</v>
      </c>
      <c r="H465" s="19">
        <v>73</v>
      </c>
      <c r="I465" s="19">
        <v>13</v>
      </c>
      <c r="K46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65" s="8" t="b">
        <f>IF(IFERROR(FIND("Positive",ReportedData[[#This Row],[COVIDStatus]],1),FALSE),TRUE,FALSE)</f>
        <v>1</v>
      </c>
      <c r="N465" s="8" t="s">
        <v>16</v>
      </c>
    </row>
    <row r="466" spans="1:14" x14ac:dyDescent="0.35">
      <c r="A466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466" s="18">
        <v>43916</v>
      </c>
      <c r="C466" s="8" t="s">
        <v>13</v>
      </c>
      <c r="D466" s="8" t="s">
        <v>14</v>
      </c>
      <c r="E466" s="8" t="s">
        <v>31</v>
      </c>
      <c r="H466" s="19">
        <v>65</v>
      </c>
      <c r="I466" s="19">
        <v>18</v>
      </c>
      <c r="K46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466" s="8" t="b">
        <f>IF(IFERROR(FIND("Positive",ReportedData[[#This Row],[COVIDStatus]],1),FALSE),TRUE,FALSE)</f>
        <v>1</v>
      </c>
      <c r="N466" s="8" t="s">
        <v>16</v>
      </c>
    </row>
    <row r="467" spans="1:14" x14ac:dyDescent="0.35">
      <c r="A467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467" s="18">
        <v>43916</v>
      </c>
      <c r="C467" s="8" t="s">
        <v>13</v>
      </c>
      <c r="D467" s="8" t="s">
        <v>14</v>
      </c>
      <c r="E467" s="8" t="s">
        <v>32</v>
      </c>
      <c r="H467" s="19">
        <v>31</v>
      </c>
      <c r="I467" s="19">
        <v>10</v>
      </c>
      <c r="K46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67" s="8" t="b">
        <f>IF(IFERROR(FIND("Positive",ReportedData[[#This Row],[COVIDStatus]],1),FALSE),TRUE,FALSE)</f>
        <v>1</v>
      </c>
      <c r="N467" s="8" t="s">
        <v>16</v>
      </c>
    </row>
    <row r="468" spans="1:14" x14ac:dyDescent="0.35">
      <c r="A468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468" s="18">
        <v>43916</v>
      </c>
      <c r="C468" s="8" t="s">
        <v>13</v>
      </c>
      <c r="D468" s="8" t="s">
        <v>14</v>
      </c>
      <c r="E468" s="8" t="s">
        <v>33</v>
      </c>
      <c r="H468" s="19">
        <v>29</v>
      </c>
      <c r="I468" s="19">
        <v>11</v>
      </c>
      <c r="K46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468" s="8" t="b">
        <f>IF(IFERROR(FIND("Positive",ReportedData[[#This Row],[COVIDStatus]],1),FALSE),TRUE,FALSE)</f>
        <v>1</v>
      </c>
      <c r="N468" s="8" t="s">
        <v>16</v>
      </c>
    </row>
    <row r="469" spans="1:14" x14ac:dyDescent="0.35">
      <c r="A469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469" s="18">
        <v>43916</v>
      </c>
      <c r="C469" s="8" t="s">
        <v>13</v>
      </c>
      <c r="D469" s="8" t="s">
        <v>14</v>
      </c>
      <c r="E469" s="8" t="s">
        <v>34</v>
      </c>
      <c r="H469" s="19">
        <v>20</v>
      </c>
      <c r="I469" s="19">
        <v>14</v>
      </c>
      <c r="K46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</v>
      </c>
      <c r="L469" s="8" t="b">
        <f>IF(IFERROR(FIND("Positive",ReportedData[[#This Row],[COVIDStatus]],1),FALSE),TRUE,FALSE)</f>
        <v>1</v>
      </c>
      <c r="N469" s="8" t="s">
        <v>16</v>
      </c>
    </row>
    <row r="470" spans="1:14" x14ac:dyDescent="0.35">
      <c r="A470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470" s="18">
        <v>43916</v>
      </c>
      <c r="C470" s="8" t="s">
        <v>13</v>
      </c>
      <c r="D470" s="8" t="s">
        <v>14</v>
      </c>
      <c r="E470" s="8" t="s">
        <v>15</v>
      </c>
      <c r="H470" s="19">
        <v>2</v>
      </c>
      <c r="I470" s="19">
        <v>0</v>
      </c>
      <c r="J470" s="19">
        <v>38</v>
      </c>
      <c r="K47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70" s="8" t="b">
        <f>IF(IFERROR(FIND("Positive",ReportedData[[#This Row],[COVIDStatus]],1),FALSE),TRUE,FALSE)</f>
        <v>1</v>
      </c>
      <c r="N470" s="8" t="s">
        <v>16</v>
      </c>
    </row>
    <row r="471" spans="1:14" x14ac:dyDescent="0.35">
      <c r="A471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471" s="18">
        <v>43916</v>
      </c>
      <c r="C471" s="8" t="s">
        <v>13</v>
      </c>
      <c r="D471" s="8" t="s">
        <v>14</v>
      </c>
      <c r="F471" s="8" t="s">
        <v>22</v>
      </c>
      <c r="H471" s="19">
        <v>166</v>
      </c>
      <c r="K47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471" s="8" t="b">
        <f>IF(IFERROR(FIND("Positive",ReportedData[[#This Row],[COVIDStatus]],1),FALSE),TRUE,FALSE)</f>
        <v>1</v>
      </c>
      <c r="N471" s="8" t="s">
        <v>16</v>
      </c>
    </row>
    <row r="472" spans="1:14" x14ac:dyDescent="0.35">
      <c r="A472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472" s="18">
        <v>43916</v>
      </c>
      <c r="C472" s="8" t="s">
        <v>13</v>
      </c>
      <c r="D472" s="8" t="s">
        <v>14</v>
      </c>
      <c r="F472" s="8" t="s">
        <v>23</v>
      </c>
      <c r="H472" s="19">
        <v>249</v>
      </c>
      <c r="K47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7</v>
      </c>
      <c r="L472" s="8" t="b">
        <f>IF(IFERROR(FIND("Positive",ReportedData[[#This Row],[COVIDStatus]],1),FALSE),TRUE,FALSE)</f>
        <v>1</v>
      </c>
      <c r="N472" s="8" t="s">
        <v>16</v>
      </c>
    </row>
    <row r="473" spans="1:14" x14ac:dyDescent="0.35">
      <c r="A473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473" s="18">
        <v>43916</v>
      </c>
      <c r="C473" s="8" t="s">
        <v>13</v>
      </c>
      <c r="D473" s="8" t="s">
        <v>14</v>
      </c>
      <c r="F473" s="8" t="s">
        <v>24</v>
      </c>
      <c r="H473" s="19">
        <v>2</v>
      </c>
      <c r="K47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73" s="8" t="b">
        <f>IF(IFERROR(FIND("Positive",ReportedData[[#This Row],[COVIDStatus]],1),FALSE),TRUE,FALSE)</f>
        <v>1</v>
      </c>
      <c r="N473" s="8" t="s">
        <v>16</v>
      </c>
    </row>
    <row r="474" spans="1:14" x14ac:dyDescent="0.35">
      <c r="A474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474" s="18">
        <v>43917</v>
      </c>
      <c r="C474" s="8" t="s">
        <v>13</v>
      </c>
      <c r="D474" s="8" t="s">
        <v>14</v>
      </c>
      <c r="E474" s="8" t="s">
        <v>26</v>
      </c>
      <c r="H474" s="19">
        <v>3</v>
      </c>
      <c r="I474" s="19">
        <v>0</v>
      </c>
      <c r="K47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74" s="8" t="b">
        <f>IF(IFERROR(FIND("Positive",ReportedData[[#This Row],[COVIDStatus]],1),FALSE),TRUE,FALSE)</f>
        <v>1</v>
      </c>
      <c r="N474" s="8" t="s">
        <v>16</v>
      </c>
    </row>
    <row r="475" spans="1:14" x14ac:dyDescent="0.35">
      <c r="A475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475" s="18">
        <v>43917</v>
      </c>
      <c r="C475" s="8" t="s">
        <v>13</v>
      </c>
      <c r="D475" s="8" t="s">
        <v>14</v>
      </c>
      <c r="E475" s="8" t="s">
        <v>27</v>
      </c>
      <c r="H475" s="19">
        <v>5</v>
      </c>
      <c r="I475" s="19">
        <v>1</v>
      </c>
      <c r="K47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75" s="8" t="b">
        <f>IF(IFERROR(FIND("Positive",ReportedData[[#This Row],[COVIDStatus]],1),FALSE),TRUE,FALSE)</f>
        <v>1</v>
      </c>
      <c r="N475" s="8" t="s">
        <v>16</v>
      </c>
    </row>
    <row r="476" spans="1:14" x14ac:dyDescent="0.35">
      <c r="A476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476" s="18">
        <v>43917</v>
      </c>
      <c r="C476" s="8" t="s">
        <v>13</v>
      </c>
      <c r="D476" s="8" t="s">
        <v>14</v>
      </c>
      <c r="E476" s="8" t="s">
        <v>28</v>
      </c>
      <c r="H476" s="19">
        <v>102</v>
      </c>
      <c r="I476" s="19">
        <v>5</v>
      </c>
      <c r="K47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476" s="8" t="b">
        <f>IF(IFERROR(FIND("Positive",ReportedData[[#This Row],[COVIDStatus]],1),FALSE),TRUE,FALSE)</f>
        <v>1</v>
      </c>
      <c r="N476" s="8" t="s">
        <v>16</v>
      </c>
    </row>
    <row r="477" spans="1:14" x14ac:dyDescent="0.35">
      <c r="A477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477" s="18">
        <v>43917</v>
      </c>
      <c r="C477" s="8" t="s">
        <v>13</v>
      </c>
      <c r="D477" s="8" t="s">
        <v>14</v>
      </c>
      <c r="E477" s="8" t="s">
        <v>29</v>
      </c>
      <c r="H477" s="19">
        <v>118</v>
      </c>
      <c r="I477" s="19">
        <v>14</v>
      </c>
      <c r="K47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77" s="8" t="b">
        <f>IF(IFERROR(FIND("Positive",ReportedData[[#This Row],[COVIDStatus]],1),FALSE),TRUE,FALSE)</f>
        <v>1</v>
      </c>
      <c r="N477" s="8" t="s">
        <v>16</v>
      </c>
    </row>
    <row r="478" spans="1:14" x14ac:dyDescent="0.35">
      <c r="A478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478" s="18">
        <v>43917</v>
      </c>
      <c r="C478" s="8" t="s">
        <v>13</v>
      </c>
      <c r="D478" s="8" t="s">
        <v>14</v>
      </c>
      <c r="E478" s="8" t="s">
        <v>30</v>
      </c>
      <c r="H478" s="19">
        <v>85</v>
      </c>
      <c r="I478" s="19">
        <v>15</v>
      </c>
      <c r="K47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78" s="8" t="b">
        <f>IF(IFERROR(FIND("Positive",ReportedData[[#This Row],[COVIDStatus]],1),FALSE),TRUE,FALSE)</f>
        <v>1</v>
      </c>
      <c r="N478" s="8" t="s">
        <v>16</v>
      </c>
    </row>
    <row r="479" spans="1:14" x14ac:dyDescent="0.35">
      <c r="A479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479" s="18">
        <v>43917</v>
      </c>
      <c r="C479" s="8" t="s">
        <v>13</v>
      </c>
      <c r="D479" s="8" t="s">
        <v>14</v>
      </c>
      <c r="E479" s="8" t="s">
        <v>31</v>
      </c>
      <c r="H479" s="19">
        <v>74</v>
      </c>
      <c r="I479" s="19">
        <v>21</v>
      </c>
      <c r="K47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479" s="8" t="b">
        <f>IF(IFERROR(FIND("Positive",ReportedData[[#This Row],[COVIDStatus]],1),FALSE),TRUE,FALSE)</f>
        <v>1</v>
      </c>
      <c r="N479" s="8" t="s">
        <v>16</v>
      </c>
    </row>
    <row r="480" spans="1:14" x14ac:dyDescent="0.35">
      <c r="A480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480" s="18">
        <v>43917</v>
      </c>
      <c r="C480" s="8" t="s">
        <v>13</v>
      </c>
      <c r="D480" s="8" t="s">
        <v>14</v>
      </c>
      <c r="E480" s="8" t="s">
        <v>32</v>
      </c>
      <c r="H480" s="19">
        <v>36</v>
      </c>
      <c r="I480" s="19">
        <v>12</v>
      </c>
      <c r="K48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80" s="8" t="b">
        <f>IF(IFERROR(FIND("Positive",ReportedData[[#This Row],[COVIDStatus]],1),FALSE),TRUE,FALSE)</f>
        <v>1</v>
      </c>
      <c r="N480" s="8" t="s">
        <v>16</v>
      </c>
    </row>
    <row r="481" spans="1:14" x14ac:dyDescent="0.35">
      <c r="A481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481" s="18">
        <v>43917</v>
      </c>
      <c r="C481" s="8" t="s">
        <v>13</v>
      </c>
      <c r="D481" s="8" t="s">
        <v>14</v>
      </c>
      <c r="E481" s="8" t="s">
        <v>33</v>
      </c>
      <c r="H481" s="19">
        <v>38</v>
      </c>
      <c r="I481" s="19">
        <v>13</v>
      </c>
      <c r="K48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481" s="8" t="b">
        <f>IF(IFERROR(FIND("Positive",ReportedData[[#This Row],[COVIDStatus]],1),FALSE),TRUE,FALSE)</f>
        <v>1</v>
      </c>
      <c r="N481" s="8" t="s">
        <v>16</v>
      </c>
    </row>
    <row r="482" spans="1:14" x14ac:dyDescent="0.35">
      <c r="A482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482" s="18">
        <v>43917</v>
      </c>
      <c r="C482" s="8" t="s">
        <v>13</v>
      </c>
      <c r="D482" s="8" t="s">
        <v>14</v>
      </c>
      <c r="E482" s="8" t="s">
        <v>34</v>
      </c>
      <c r="H482" s="19">
        <v>25</v>
      </c>
      <c r="I482" s="19">
        <v>15</v>
      </c>
      <c r="K48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</v>
      </c>
      <c r="L482" s="8" t="b">
        <f>IF(IFERROR(FIND("Positive",ReportedData[[#This Row],[COVIDStatus]],1),FALSE),TRUE,FALSE)</f>
        <v>1</v>
      </c>
      <c r="N482" s="8" t="s">
        <v>16</v>
      </c>
    </row>
    <row r="483" spans="1:14" x14ac:dyDescent="0.35">
      <c r="A483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483" s="18">
        <v>43917</v>
      </c>
      <c r="C483" s="8" t="s">
        <v>13</v>
      </c>
      <c r="D483" s="8" t="s">
        <v>14</v>
      </c>
      <c r="E483" s="8" t="s">
        <v>15</v>
      </c>
      <c r="H483" s="19">
        <v>2</v>
      </c>
      <c r="I483" s="19">
        <v>0</v>
      </c>
      <c r="J483" s="19">
        <v>42</v>
      </c>
      <c r="K48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83" s="8" t="b">
        <f>IF(IFERROR(FIND("Positive",ReportedData[[#This Row],[COVIDStatus]],1),FALSE),TRUE,FALSE)</f>
        <v>1</v>
      </c>
      <c r="N483" s="8" t="s">
        <v>16</v>
      </c>
    </row>
    <row r="484" spans="1:14" x14ac:dyDescent="0.35">
      <c r="A484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484" s="18">
        <v>43917</v>
      </c>
      <c r="C484" s="8" t="s">
        <v>13</v>
      </c>
      <c r="D484" s="8" t="s">
        <v>14</v>
      </c>
      <c r="F484" s="8" t="s">
        <v>22</v>
      </c>
      <c r="H484" s="19">
        <v>206</v>
      </c>
      <c r="K48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484" s="8" t="b">
        <f>IF(IFERROR(FIND("Positive",ReportedData[[#This Row],[COVIDStatus]],1),FALSE),TRUE,FALSE)</f>
        <v>1</v>
      </c>
      <c r="N484" s="8" t="s">
        <v>16</v>
      </c>
    </row>
    <row r="485" spans="1:14" x14ac:dyDescent="0.35">
      <c r="A485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485" s="18">
        <v>43917</v>
      </c>
      <c r="C485" s="8" t="s">
        <v>13</v>
      </c>
      <c r="D485" s="8" t="s">
        <v>14</v>
      </c>
      <c r="F485" s="8" t="s">
        <v>23</v>
      </c>
      <c r="H485" s="19">
        <v>280</v>
      </c>
      <c r="K48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7</v>
      </c>
      <c r="L485" s="8" t="b">
        <f>IF(IFERROR(FIND("Positive",ReportedData[[#This Row],[COVIDStatus]],1),FALSE),TRUE,FALSE)</f>
        <v>1</v>
      </c>
      <c r="N485" s="8" t="s">
        <v>16</v>
      </c>
    </row>
    <row r="486" spans="1:14" x14ac:dyDescent="0.35">
      <c r="A486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486" s="18">
        <v>43917</v>
      </c>
      <c r="C486" s="8" t="s">
        <v>13</v>
      </c>
      <c r="D486" s="8" t="s">
        <v>14</v>
      </c>
      <c r="F486" s="8" t="s">
        <v>24</v>
      </c>
      <c r="H486" s="19">
        <v>2</v>
      </c>
      <c r="K48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86" s="8" t="b">
        <f>IF(IFERROR(FIND("Positive",ReportedData[[#This Row],[COVIDStatus]],1),FALSE),TRUE,FALSE)</f>
        <v>1</v>
      </c>
      <c r="N486" s="8" t="s">
        <v>16</v>
      </c>
    </row>
    <row r="487" spans="1:14" x14ac:dyDescent="0.35">
      <c r="A487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487" s="18">
        <v>43918</v>
      </c>
      <c r="C487" s="8" t="s">
        <v>13</v>
      </c>
      <c r="D487" s="8" t="s">
        <v>14</v>
      </c>
      <c r="E487" s="8" t="s">
        <v>26</v>
      </c>
      <c r="H487" s="19">
        <v>4</v>
      </c>
      <c r="I487" s="19">
        <v>0</v>
      </c>
      <c r="K48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87" s="8" t="b">
        <f>IF(IFERROR(FIND("Positive",ReportedData[[#This Row],[COVIDStatus]],1),FALSE),TRUE,FALSE)</f>
        <v>1</v>
      </c>
      <c r="N487" s="8" t="s">
        <v>16</v>
      </c>
    </row>
    <row r="488" spans="1:14" x14ac:dyDescent="0.35">
      <c r="A488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488" s="18">
        <v>43918</v>
      </c>
      <c r="C488" s="8" t="s">
        <v>13</v>
      </c>
      <c r="D488" s="8" t="s">
        <v>14</v>
      </c>
      <c r="E488" s="8" t="s">
        <v>27</v>
      </c>
      <c r="H488" s="19">
        <v>6</v>
      </c>
      <c r="I488" s="19">
        <v>1</v>
      </c>
      <c r="K48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88" s="8" t="b">
        <f>IF(IFERROR(FIND("Positive",ReportedData[[#This Row],[COVIDStatus]],1),FALSE),TRUE,FALSE)</f>
        <v>1</v>
      </c>
      <c r="N488" s="8" t="s">
        <v>16</v>
      </c>
    </row>
    <row r="489" spans="1:14" x14ac:dyDescent="0.35">
      <c r="A489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489" s="18">
        <v>43918</v>
      </c>
      <c r="C489" s="8" t="s">
        <v>13</v>
      </c>
      <c r="D489" s="8" t="s">
        <v>14</v>
      </c>
      <c r="E489" s="8" t="s">
        <v>28</v>
      </c>
      <c r="H489" s="19">
        <v>107</v>
      </c>
      <c r="I489" s="19">
        <v>5</v>
      </c>
      <c r="K48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489" s="8" t="b">
        <f>IF(IFERROR(FIND("Positive",ReportedData[[#This Row],[COVIDStatus]],1),FALSE),TRUE,FALSE)</f>
        <v>1</v>
      </c>
      <c r="N489" s="8" t="s">
        <v>16</v>
      </c>
    </row>
    <row r="490" spans="1:14" x14ac:dyDescent="0.35">
      <c r="A490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490" s="18">
        <v>43918</v>
      </c>
      <c r="C490" s="8" t="s">
        <v>13</v>
      </c>
      <c r="D490" s="8" t="s">
        <v>14</v>
      </c>
      <c r="E490" s="8" t="s">
        <v>29</v>
      </c>
      <c r="H490" s="19">
        <v>130</v>
      </c>
      <c r="I490" s="19">
        <v>15</v>
      </c>
      <c r="K49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90" s="8" t="b">
        <f>IF(IFERROR(FIND("Positive",ReportedData[[#This Row],[COVIDStatus]],1),FALSE),TRUE,FALSE)</f>
        <v>1</v>
      </c>
      <c r="N490" s="8" t="s">
        <v>16</v>
      </c>
    </row>
    <row r="491" spans="1:14" x14ac:dyDescent="0.35">
      <c r="A491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491" s="18">
        <v>43918</v>
      </c>
      <c r="C491" s="8" t="s">
        <v>13</v>
      </c>
      <c r="D491" s="8" t="s">
        <v>14</v>
      </c>
      <c r="E491" s="8" t="s">
        <v>30</v>
      </c>
      <c r="H491" s="19">
        <v>90</v>
      </c>
      <c r="I491" s="19">
        <v>15</v>
      </c>
      <c r="K49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91" s="8" t="b">
        <f>IF(IFERROR(FIND("Positive",ReportedData[[#This Row],[COVIDStatus]],1),FALSE),TRUE,FALSE)</f>
        <v>1</v>
      </c>
      <c r="N491" s="8" t="s">
        <v>16</v>
      </c>
    </row>
    <row r="492" spans="1:14" x14ac:dyDescent="0.35">
      <c r="A492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492" s="18">
        <v>43918</v>
      </c>
      <c r="C492" s="8" t="s">
        <v>13</v>
      </c>
      <c r="D492" s="8" t="s">
        <v>14</v>
      </c>
      <c r="E492" s="8" t="s">
        <v>31</v>
      </c>
      <c r="H492" s="19">
        <v>79</v>
      </c>
      <c r="I492" s="19">
        <v>23</v>
      </c>
      <c r="K49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492" s="8" t="b">
        <f>IF(IFERROR(FIND("Positive",ReportedData[[#This Row],[COVIDStatus]],1),FALSE),TRUE,FALSE)</f>
        <v>1</v>
      </c>
      <c r="N492" s="8" t="s">
        <v>16</v>
      </c>
    </row>
    <row r="493" spans="1:14" x14ac:dyDescent="0.35">
      <c r="A493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493" s="18">
        <v>43918</v>
      </c>
      <c r="C493" s="8" t="s">
        <v>13</v>
      </c>
      <c r="D493" s="8" t="s">
        <v>14</v>
      </c>
      <c r="E493" s="8" t="s">
        <v>32</v>
      </c>
      <c r="H493" s="19">
        <v>37</v>
      </c>
      <c r="I493" s="19">
        <v>13</v>
      </c>
      <c r="K49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493" s="8" t="b">
        <f>IF(IFERROR(FIND("Positive",ReportedData[[#This Row],[COVIDStatus]],1),FALSE),TRUE,FALSE)</f>
        <v>1</v>
      </c>
      <c r="N493" s="8" t="s">
        <v>16</v>
      </c>
    </row>
    <row r="494" spans="1:14" x14ac:dyDescent="0.35">
      <c r="A494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494" s="18">
        <v>43918</v>
      </c>
      <c r="C494" s="8" t="s">
        <v>13</v>
      </c>
      <c r="D494" s="8" t="s">
        <v>14</v>
      </c>
      <c r="E494" s="8" t="s">
        <v>33</v>
      </c>
      <c r="H494" s="19">
        <v>39</v>
      </c>
      <c r="I494" s="19">
        <v>15</v>
      </c>
      <c r="K49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494" s="8" t="b">
        <f>IF(IFERROR(FIND("Positive",ReportedData[[#This Row],[COVIDStatus]],1),FALSE),TRUE,FALSE)</f>
        <v>1</v>
      </c>
      <c r="N494" s="8" t="s">
        <v>16</v>
      </c>
    </row>
    <row r="495" spans="1:14" x14ac:dyDescent="0.35">
      <c r="A495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495" s="18">
        <v>43918</v>
      </c>
      <c r="C495" s="8" t="s">
        <v>13</v>
      </c>
      <c r="D495" s="8" t="s">
        <v>14</v>
      </c>
      <c r="E495" s="8" t="s">
        <v>34</v>
      </c>
      <c r="H495" s="19">
        <v>26</v>
      </c>
      <c r="I495" s="19">
        <v>19</v>
      </c>
      <c r="K49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</v>
      </c>
      <c r="L495" s="8" t="b">
        <f>IF(IFERROR(FIND("Positive",ReportedData[[#This Row],[COVIDStatus]],1),FALSE),TRUE,FALSE)</f>
        <v>1</v>
      </c>
      <c r="N495" s="8" t="s">
        <v>16</v>
      </c>
    </row>
    <row r="496" spans="1:14" x14ac:dyDescent="0.35">
      <c r="A496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496" s="18">
        <v>43918</v>
      </c>
      <c r="C496" s="8" t="s">
        <v>13</v>
      </c>
      <c r="D496" s="8" t="s">
        <v>14</v>
      </c>
      <c r="E496" s="8" t="s">
        <v>15</v>
      </c>
      <c r="H496" s="19">
        <v>1</v>
      </c>
      <c r="I496" s="19">
        <v>0</v>
      </c>
      <c r="J496" s="19">
        <v>47</v>
      </c>
      <c r="K49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96" s="8" t="b">
        <f>IF(IFERROR(FIND("Positive",ReportedData[[#This Row],[COVIDStatus]],1),FALSE),TRUE,FALSE)</f>
        <v>1</v>
      </c>
      <c r="N496" s="8" t="s">
        <v>16</v>
      </c>
    </row>
    <row r="497" spans="1:14" x14ac:dyDescent="0.35">
      <c r="A497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497" s="18">
        <v>43918</v>
      </c>
      <c r="C497" s="8" t="s">
        <v>13</v>
      </c>
      <c r="D497" s="8" t="s">
        <v>14</v>
      </c>
      <c r="F497" s="8" t="s">
        <v>22</v>
      </c>
      <c r="H497" s="19">
        <v>219</v>
      </c>
      <c r="K49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497" s="8" t="b">
        <f>IF(IFERROR(FIND("Positive",ReportedData[[#This Row],[COVIDStatus]],1),FALSE),TRUE,FALSE)</f>
        <v>1</v>
      </c>
      <c r="N497" s="8" t="s">
        <v>16</v>
      </c>
    </row>
    <row r="498" spans="1:14" x14ac:dyDescent="0.35">
      <c r="A498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498" s="18">
        <v>43918</v>
      </c>
      <c r="C498" s="8" t="s">
        <v>13</v>
      </c>
      <c r="D498" s="8" t="s">
        <v>14</v>
      </c>
      <c r="F498" s="8" t="s">
        <v>23</v>
      </c>
      <c r="H498" s="19">
        <v>298</v>
      </c>
      <c r="K49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8</v>
      </c>
      <c r="L498" s="8" t="b">
        <f>IF(IFERROR(FIND("Positive",ReportedData[[#This Row],[COVIDStatus]],1),FALSE),TRUE,FALSE)</f>
        <v>1</v>
      </c>
      <c r="N498" s="8" t="s">
        <v>16</v>
      </c>
    </row>
    <row r="499" spans="1:14" x14ac:dyDescent="0.35">
      <c r="A499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499" s="18">
        <v>43918</v>
      </c>
      <c r="C499" s="8" t="s">
        <v>13</v>
      </c>
      <c r="D499" s="8" t="s">
        <v>14</v>
      </c>
      <c r="F499" s="8" t="s">
        <v>24</v>
      </c>
      <c r="H499" s="19">
        <v>2</v>
      </c>
      <c r="K49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99" s="8" t="b">
        <f>IF(IFERROR(FIND("Positive",ReportedData[[#This Row],[COVIDStatus]],1),FALSE),TRUE,FALSE)</f>
        <v>1</v>
      </c>
      <c r="N499" s="8" t="s">
        <v>16</v>
      </c>
    </row>
    <row r="500" spans="1:14" x14ac:dyDescent="0.35">
      <c r="A500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500" s="18">
        <v>43919</v>
      </c>
      <c r="C500" s="8" t="s">
        <v>13</v>
      </c>
      <c r="D500" s="8" t="s">
        <v>14</v>
      </c>
      <c r="E500" s="8" t="s">
        <v>26</v>
      </c>
      <c r="H500" s="19">
        <v>4</v>
      </c>
      <c r="I500" s="19">
        <v>0</v>
      </c>
      <c r="K50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00" s="8" t="b">
        <f>IF(IFERROR(FIND("Positive",ReportedData[[#This Row],[COVIDStatus]],1),FALSE),TRUE,FALSE)</f>
        <v>1</v>
      </c>
      <c r="N500" s="8" t="s">
        <v>16</v>
      </c>
    </row>
    <row r="501" spans="1:14" x14ac:dyDescent="0.35">
      <c r="A501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501" s="18">
        <v>43919</v>
      </c>
      <c r="C501" s="8" t="s">
        <v>13</v>
      </c>
      <c r="D501" s="8" t="s">
        <v>14</v>
      </c>
      <c r="E501" s="8" t="s">
        <v>27</v>
      </c>
      <c r="H501" s="19">
        <v>6</v>
      </c>
      <c r="I501" s="19">
        <v>1</v>
      </c>
      <c r="K50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01" s="8" t="b">
        <f>IF(IFERROR(FIND("Positive",ReportedData[[#This Row],[COVIDStatus]],1),FALSE),TRUE,FALSE)</f>
        <v>1</v>
      </c>
      <c r="N501" s="8" t="s">
        <v>16</v>
      </c>
    </row>
    <row r="502" spans="1:14" x14ac:dyDescent="0.35">
      <c r="A502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502" s="18">
        <v>43919</v>
      </c>
      <c r="C502" s="8" t="s">
        <v>13</v>
      </c>
      <c r="D502" s="8" t="s">
        <v>14</v>
      </c>
      <c r="E502" s="8" t="s">
        <v>28</v>
      </c>
      <c r="H502" s="19">
        <v>121</v>
      </c>
      <c r="I502" s="19">
        <v>6</v>
      </c>
      <c r="K50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502" s="8" t="b">
        <f>IF(IFERROR(FIND("Positive",ReportedData[[#This Row],[COVIDStatus]],1),FALSE),TRUE,FALSE)</f>
        <v>1</v>
      </c>
      <c r="N502" s="8" t="s">
        <v>16</v>
      </c>
    </row>
    <row r="503" spans="1:14" x14ac:dyDescent="0.35">
      <c r="A503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503" s="18">
        <v>43919</v>
      </c>
      <c r="C503" s="8" t="s">
        <v>13</v>
      </c>
      <c r="D503" s="8" t="s">
        <v>14</v>
      </c>
      <c r="E503" s="8" t="s">
        <v>29</v>
      </c>
      <c r="H503" s="19">
        <v>148</v>
      </c>
      <c r="I503" s="19">
        <v>17</v>
      </c>
      <c r="K50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03" s="8" t="b">
        <f>IF(IFERROR(FIND("Positive",ReportedData[[#This Row],[COVIDStatus]],1),FALSE),TRUE,FALSE)</f>
        <v>1</v>
      </c>
      <c r="N503" s="8" t="s">
        <v>16</v>
      </c>
    </row>
    <row r="504" spans="1:14" x14ac:dyDescent="0.35">
      <c r="A504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504" s="18">
        <v>43919</v>
      </c>
      <c r="C504" s="8" t="s">
        <v>13</v>
      </c>
      <c r="D504" s="8" t="s">
        <v>14</v>
      </c>
      <c r="E504" s="8" t="s">
        <v>30</v>
      </c>
      <c r="H504" s="19">
        <v>105</v>
      </c>
      <c r="I504" s="19">
        <v>17</v>
      </c>
      <c r="K50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04" s="8" t="b">
        <f>IF(IFERROR(FIND("Positive",ReportedData[[#This Row],[COVIDStatus]],1),FALSE),TRUE,FALSE)</f>
        <v>1</v>
      </c>
      <c r="N504" s="8" t="s">
        <v>16</v>
      </c>
    </row>
    <row r="505" spans="1:14" x14ac:dyDescent="0.35">
      <c r="A505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505" s="18">
        <v>43919</v>
      </c>
      <c r="C505" s="8" t="s">
        <v>13</v>
      </c>
      <c r="D505" s="8" t="s">
        <v>14</v>
      </c>
      <c r="E505" s="8" t="s">
        <v>31</v>
      </c>
      <c r="H505" s="19">
        <v>91</v>
      </c>
      <c r="I505" s="19">
        <v>25</v>
      </c>
      <c r="K50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505" s="8" t="b">
        <f>IF(IFERROR(FIND("Positive",ReportedData[[#This Row],[COVIDStatus]],1),FALSE),TRUE,FALSE)</f>
        <v>1</v>
      </c>
      <c r="N505" s="8" t="s">
        <v>16</v>
      </c>
    </row>
    <row r="506" spans="1:14" x14ac:dyDescent="0.35">
      <c r="A506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506" s="18">
        <v>43919</v>
      </c>
      <c r="C506" s="8" t="s">
        <v>13</v>
      </c>
      <c r="D506" s="8" t="s">
        <v>14</v>
      </c>
      <c r="E506" s="8" t="s">
        <v>32</v>
      </c>
      <c r="H506" s="19">
        <v>52</v>
      </c>
      <c r="I506" s="19">
        <v>15</v>
      </c>
      <c r="K50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506" s="8" t="b">
        <f>IF(IFERROR(FIND("Positive",ReportedData[[#This Row],[COVIDStatus]],1),FALSE),TRUE,FALSE)</f>
        <v>1</v>
      </c>
      <c r="N506" s="8" t="s">
        <v>16</v>
      </c>
    </row>
    <row r="507" spans="1:14" x14ac:dyDescent="0.35">
      <c r="A507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507" s="18">
        <v>43919</v>
      </c>
      <c r="C507" s="8" t="s">
        <v>13</v>
      </c>
      <c r="D507" s="8" t="s">
        <v>14</v>
      </c>
      <c r="E507" s="8" t="s">
        <v>33</v>
      </c>
      <c r="H507" s="19">
        <v>45</v>
      </c>
      <c r="I507" s="19">
        <v>17</v>
      </c>
      <c r="K50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507" s="8" t="b">
        <f>IF(IFERROR(FIND("Positive",ReportedData[[#This Row],[COVIDStatus]],1),FALSE),TRUE,FALSE)</f>
        <v>1</v>
      </c>
      <c r="N507" s="8" t="s">
        <v>16</v>
      </c>
    </row>
    <row r="508" spans="1:14" x14ac:dyDescent="0.35">
      <c r="A508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508" s="18">
        <v>43919</v>
      </c>
      <c r="C508" s="8" t="s">
        <v>13</v>
      </c>
      <c r="D508" s="8" t="s">
        <v>14</v>
      </c>
      <c r="E508" s="8" t="s">
        <v>34</v>
      </c>
      <c r="H508" s="19">
        <v>29</v>
      </c>
      <c r="I508" s="19">
        <v>20</v>
      </c>
      <c r="K50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</v>
      </c>
      <c r="L508" s="8" t="b">
        <f>IF(IFERROR(FIND("Positive",ReportedData[[#This Row],[COVIDStatus]],1),FALSE),TRUE,FALSE)</f>
        <v>1</v>
      </c>
      <c r="N508" s="8" t="s">
        <v>16</v>
      </c>
    </row>
    <row r="509" spans="1:14" x14ac:dyDescent="0.35">
      <c r="A509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509" s="18">
        <v>43919</v>
      </c>
      <c r="C509" s="8" t="s">
        <v>13</v>
      </c>
      <c r="D509" s="8" t="s">
        <v>14</v>
      </c>
      <c r="E509" s="8" t="s">
        <v>15</v>
      </c>
      <c r="H509" s="19">
        <v>2</v>
      </c>
      <c r="I509" s="19">
        <v>0</v>
      </c>
      <c r="J509" s="19">
        <v>51</v>
      </c>
      <c r="K50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09" s="8" t="b">
        <f>IF(IFERROR(FIND("Positive",ReportedData[[#This Row],[COVIDStatus]],1),FALSE),TRUE,FALSE)</f>
        <v>1</v>
      </c>
      <c r="N509" s="8" t="s">
        <v>16</v>
      </c>
    </row>
    <row r="510" spans="1:14" x14ac:dyDescent="0.35">
      <c r="A510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510" s="18">
        <v>43919</v>
      </c>
      <c r="C510" s="8" t="s">
        <v>13</v>
      </c>
      <c r="D510" s="8" t="s">
        <v>14</v>
      </c>
      <c r="F510" s="8" t="s">
        <v>22</v>
      </c>
      <c r="H510" s="19">
        <v>256</v>
      </c>
      <c r="K51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510" s="8" t="b">
        <f>IF(IFERROR(FIND("Positive",ReportedData[[#This Row],[COVIDStatus]],1),FALSE),TRUE,FALSE)</f>
        <v>1</v>
      </c>
      <c r="N510" s="8" t="s">
        <v>16</v>
      </c>
    </row>
    <row r="511" spans="1:14" x14ac:dyDescent="0.35">
      <c r="A511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511" s="18">
        <v>43919</v>
      </c>
      <c r="C511" s="8" t="s">
        <v>13</v>
      </c>
      <c r="D511" s="8" t="s">
        <v>14</v>
      </c>
      <c r="F511" s="8" t="s">
        <v>23</v>
      </c>
      <c r="H511" s="19">
        <v>345</v>
      </c>
      <c r="K51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8</v>
      </c>
      <c r="L511" s="8" t="b">
        <f>IF(IFERROR(FIND("Positive",ReportedData[[#This Row],[COVIDStatus]],1),FALSE),TRUE,FALSE)</f>
        <v>1</v>
      </c>
      <c r="N511" s="8" t="s">
        <v>16</v>
      </c>
    </row>
    <row r="512" spans="1:14" x14ac:dyDescent="0.35">
      <c r="A512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512" s="18">
        <v>43919</v>
      </c>
      <c r="C512" s="8" t="s">
        <v>13</v>
      </c>
      <c r="D512" s="8" t="s">
        <v>14</v>
      </c>
      <c r="F512" s="8" t="s">
        <v>24</v>
      </c>
      <c r="H512" s="19">
        <v>2</v>
      </c>
      <c r="K51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12" s="8" t="b">
        <f>IF(IFERROR(FIND("Positive",ReportedData[[#This Row],[COVIDStatus]],1),FALSE),TRUE,FALSE)</f>
        <v>1</v>
      </c>
      <c r="N512" s="8" t="s">
        <v>16</v>
      </c>
    </row>
    <row r="513" spans="1:14" x14ac:dyDescent="0.35">
      <c r="A513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513" s="18">
        <v>43920</v>
      </c>
      <c r="C513" s="8" t="s">
        <v>13</v>
      </c>
      <c r="D513" s="8" t="s">
        <v>14</v>
      </c>
      <c r="E513" s="8" t="s">
        <v>26</v>
      </c>
      <c r="H513" s="19">
        <v>5</v>
      </c>
      <c r="I513" s="19">
        <v>0</v>
      </c>
      <c r="K51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13" s="8" t="b">
        <f>IF(IFERROR(FIND("Positive",ReportedData[[#This Row],[COVIDStatus]],1),FALSE),TRUE,FALSE)</f>
        <v>1</v>
      </c>
      <c r="N513" s="8" t="s">
        <v>16</v>
      </c>
    </row>
    <row r="514" spans="1:14" x14ac:dyDescent="0.35">
      <c r="A514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514" s="18">
        <v>43920</v>
      </c>
      <c r="C514" s="8" t="s">
        <v>13</v>
      </c>
      <c r="D514" s="8" t="s">
        <v>14</v>
      </c>
      <c r="E514" s="8" t="s">
        <v>27</v>
      </c>
      <c r="H514" s="19">
        <v>7</v>
      </c>
      <c r="I514" s="19">
        <v>1</v>
      </c>
      <c r="K51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14" s="8" t="b">
        <f>IF(IFERROR(FIND("Positive",ReportedData[[#This Row],[COVIDStatus]],1),FALSE),TRUE,FALSE)</f>
        <v>1</v>
      </c>
      <c r="N514" s="8" t="s">
        <v>16</v>
      </c>
    </row>
    <row r="515" spans="1:14" x14ac:dyDescent="0.35">
      <c r="A515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515" s="18">
        <v>43920</v>
      </c>
      <c r="C515" s="8" t="s">
        <v>13</v>
      </c>
      <c r="D515" s="8" t="s">
        <v>14</v>
      </c>
      <c r="E515" s="8" t="s">
        <v>28</v>
      </c>
      <c r="H515" s="19">
        <v>144</v>
      </c>
      <c r="I515" s="19">
        <v>8</v>
      </c>
      <c r="K51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515" s="8" t="b">
        <f>IF(IFERROR(FIND("Positive",ReportedData[[#This Row],[COVIDStatus]],1),FALSE),TRUE,FALSE)</f>
        <v>1</v>
      </c>
      <c r="N515" s="8" t="s">
        <v>16</v>
      </c>
    </row>
    <row r="516" spans="1:14" x14ac:dyDescent="0.35">
      <c r="A516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516" s="18">
        <v>43920</v>
      </c>
      <c r="C516" s="8" t="s">
        <v>13</v>
      </c>
      <c r="D516" s="8" t="s">
        <v>14</v>
      </c>
      <c r="E516" s="8" t="s">
        <v>29</v>
      </c>
      <c r="H516" s="19">
        <v>174</v>
      </c>
      <c r="I516" s="19">
        <v>17</v>
      </c>
      <c r="K51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16" s="8" t="b">
        <f>IF(IFERROR(FIND("Positive",ReportedData[[#This Row],[COVIDStatus]],1),FALSE),TRUE,FALSE)</f>
        <v>1</v>
      </c>
      <c r="N516" s="8" t="s">
        <v>16</v>
      </c>
    </row>
    <row r="517" spans="1:14" x14ac:dyDescent="0.35">
      <c r="A517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517" s="18">
        <v>43920</v>
      </c>
      <c r="C517" s="8" t="s">
        <v>13</v>
      </c>
      <c r="D517" s="8" t="s">
        <v>14</v>
      </c>
      <c r="E517" s="8" t="s">
        <v>30</v>
      </c>
      <c r="H517" s="19">
        <v>130</v>
      </c>
      <c r="I517" s="19">
        <v>18</v>
      </c>
      <c r="K51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17" s="8" t="b">
        <f>IF(IFERROR(FIND("Positive",ReportedData[[#This Row],[COVIDStatus]],1),FALSE),TRUE,FALSE)</f>
        <v>1</v>
      </c>
      <c r="N517" s="8" t="s">
        <v>16</v>
      </c>
    </row>
    <row r="518" spans="1:14" x14ac:dyDescent="0.35">
      <c r="A518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518" s="18">
        <v>43920</v>
      </c>
      <c r="C518" s="8" t="s">
        <v>13</v>
      </c>
      <c r="D518" s="8" t="s">
        <v>14</v>
      </c>
      <c r="E518" s="8" t="s">
        <v>31</v>
      </c>
      <c r="H518" s="19">
        <v>116</v>
      </c>
      <c r="I518" s="19">
        <v>27</v>
      </c>
      <c r="K51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518" s="8" t="b">
        <f>IF(IFERROR(FIND("Positive",ReportedData[[#This Row],[COVIDStatus]],1),FALSE),TRUE,FALSE)</f>
        <v>1</v>
      </c>
      <c r="N518" s="8" t="s">
        <v>16</v>
      </c>
    </row>
    <row r="519" spans="1:14" x14ac:dyDescent="0.35">
      <c r="A519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519" s="18">
        <v>43920</v>
      </c>
      <c r="C519" s="8" t="s">
        <v>13</v>
      </c>
      <c r="D519" s="8" t="s">
        <v>14</v>
      </c>
      <c r="E519" s="8" t="s">
        <v>32</v>
      </c>
      <c r="H519" s="19">
        <v>74</v>
      </c>
      <c r="I519" s="19">
        <v>20</v>
      </c>
      <c r="K51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519" s="8" t="b">
        <f>IF(IFERROR(FIND("Positive",ReportedData[[#This Row],[COVIDStatus]],1),FALSE),TRUE,FALSE)</f>
        <v>1</v>
      </c>
      <c r="N519" s="8" t="s">
        <v>16</v>
      </c>
    </row>
    <row r="520" spans="1:14" x14ac:dyDescent="0.35">
      <c r="A520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520" s="18">
        <v>43920</v>
      </c>
      <c r="C520" s="8" t="s">
        <v>13</v>
      </c>
      <c r="D520" s="8" t="s">
        <v>14</v>
      </c>
      <c r="E520" s="8" t="s">
        <v>33</v>
      </c>
      <c r="H520" s="19">
        <v>49</v>
      </c>
      <c r="I520" s="19">
        <v>22</v>
      </c>
      <c r="K52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520" s="8" t="b">
        <f>IF(IFERROR(FIND("Positive",ReportedData[[#This Row],[COVIDStatus]],1),FALSE),TRUE,FALSE)</f>
        <v>1</v>
      </c>
      <c r="N520" s="8" t="s">
        <v>16</v>
      </c>
    </row>
    <row r="521" spans="1:14" x14ac:dyDescent="0.35">
      <c r="A521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521" s="18">
        <v>43920</v>
      </c>
      <c r="C521" s="8" t="s">
        <v>13</v>
      </c>
      <c r="D521" s="8" t="s">
        <v>14</v>
      </c>
      <c r="E521" s="8" t="s">
        <v>34</v>
      </c>
      <c r="H521" s="19">
        <v>34</v>
      </c>
      <c r="I521" s="19">
        <v>23</v>
      </c>
      <c r="K52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</v>
      </c>
      <c r="L521" s="8" t="b">
        <f>IF(IFERROR(FIND("Positive",ReportedData[[#This Row],[COVIDStatus]],1),FALSE),TRUE,FALSE)</f>
        <v>1</v>
      </c>
      <c r="N521" s="8" t="s">
        <v>16</v>
      </c>
    </row>
    <row r="522" spans="1:14" x14ac:dyDescent="0.35">
      <c r="A522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522" s="18">
        <v>43920</v>
      </c>
      <c r="C522" s="8" t="s">
        <v>13</v>
      </c>
      <c r="D522" s="8" t="s">
        <v>14</v>
      </c>
      <c r="E522" s="8" t="s">
        <v>15</v>
      </c>
      <c r="H522" s="19">
        <v>1</v>
      </c>
      <c r="I522" s="19">
        <v>0</v>
      </c>
      <c r="J522" s="19">
        <v>56</v>
      </c>
      <c r="K52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22" s="8" t="b">
        <f>IF(IFERROR(FIND("Positive",ReportedData[[#This Row],[COVIDStatus]],1),FALSE),TRUE,FALSE)</f>
        <v>1</v>
      </c>
      <c r="N522" s="8" t="s">
        <v>16</v>
      </c>
    </row>
    <row r="523" spans="1:14" x14ac:dyDescent="0.35">
      <c r="A523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523" s="18">
        <v>43920</v>
      </c>
      <c r="C523" s="8" t="s">
        <v>13</v>
      </c>
      <c r="D523" s="8" t="s">
        <v>14</v>
      </c>
      <c r="F523" s="8" t="s">
        <v>22</v>
      </c>
      <c r="H523" s="19">
        <v>317</v>
      </c>
      <c r="K52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523" s="8" t="b">
        <f>IF(IFERROR(FIND("Positive",ReportedData[[#This Row],[COVIDStatus]],1),FALSE),TRUE,FALSE)</f>
        <v>1</v>
      </c>
      <c r="N523" s="8" t="s">
        <v>16</v>
      </c>
    </row>
    <row r="524" spans="1:14" x14ac:dyDescent="0.35">
      <c r="A524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524" s="18">
        <v>43920</v>
      </c>
      <c r="C524" s="8" t="s">
        <v>13</v>
      </c>
      <c r="D524" s="8" t="s">
        <v>14</v>
      </c>
      <c r="F524" s="8" t="s">
        <v>23</v>
      </c>
      <c r="H524" s="19">
        <v>414</v>
      </c>
      <c r="K52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9</v>
      </c>
      <c r="L524" s="8" t="b">
        <f>IF(IFERROR(FIND("Positive",ReportedData[[#This Row],[COVIDStatus]],1),FALSE),TRUE,FALSE)</f>
        <v>1</v>
      </c>
      <c r="N524" s="8" t="s">
        <v>16</v>
      </c>
    </row>
    <row r="525" spans="1:14" x14ac:dyDescent="0.35">
      <c r="A525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525" s="18">
        <v>43920</v>
      </c>
      <c r="C525" s="8" t="s">
        <v>13</v>
      </c>
      <c r="D525" s="8" t="s">
        <v>14</v>
      </c>
      <c r="F525" s="8" t="s">
        <v>24</v>
      </c>
      <c r="H525" s="19">
        <v>3</v>
      </c>
      <c r="K52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25" s="8" t="b">
        <f>IF(IFERROR(FIND("Positive",ReportedData[[#This Row],[COVIDStatus]],1),FALSE),TRUE,FALSE)</f>
        <v>1</v>
      </c>
      <c r="N525" s="8" t="s">
        <v>16</v>
      </c>
    </row>
    <row r="526" spans="1:14" x14ac:dyDescent="0.35">
      <c r="A526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526" s="18">
        <v>43921</v>
      </c>
      <c r="C526" s="8" t="s">
        <v>13</v>
      </c>
      <c r="D526" s="8" t="s">
        <v>14</v>
      </c>
      <c r="E526" s="8" t="s">
        <v>26</v>
      </c>
      <c r="H526" s="19">
        <v>6</v>
      </c>
      <c r="I526" s="19">
        <v>0</v>
      </c>
      <c r="K52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26" s="8" t="b">
        <f>IF(IFERROR(FIND("Positive",ReportedData[[#This Row],[COVIDStatus]],1),FALSE),TRUE,FALSE)</f>
        <v>1</v>
      </c>
      <c r="N526" s="8" t="s">
        <v>16</v>
      </c>
    </row>
    <row r="527" spans="1:14" x14ac:dyDescent="0.35">
      <c r="A527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527" s="18">
        <v>43921</v>
      </c>
      <c r="C527" s="8" t="s">
        <v>13</v>
      </c>
      <c r="D527" s="8" t="s">
        <v>14</v>
      </c>
      <c r="E527" s="8" t="s">
        <v>27</v>
      </c>
      <c r="H527" s="19">
        <v>8</v>
      </c>
      <c r="I527" s="19">
        <v>1</v>
      </c>
      <c r="K52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27" s="8" t="b">
        <f>IF(IFERROR(FIND("Positive",ReportedData[[#This Row],[COVIDStatus]],1),FALSE),TRUE,FALSE)</f>
        <v>1</v>
      </c>
      <c r="N527" s="8" t="s">
        <v>16</v>
      </c>
    </row>
    <row r="528" spans="1:14" x14ac:dyDescent="0.35">
      <c r="A528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528" s="18">
        <v>43921</v>
      </c>
      <c r="C528" s="8" t="s">
        <v>13</v>
      </c>
      <c r="D528" s="8" t="s">
        <v>14</v>
      </c>
      <c r="E528" s="8" t="s">
        <v>28</v>
      </c>
      <c r="H528" s="19">
        <v>163</v>
      </c>
      <c r="I528" s="19">
        <v>10</v>
      </c>
      <c r="K52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528" s="8" t="b">
        <f>IF(IFERROR(FIND("Positive",ReportedData[[#This Row],[COVIDStatus]],1),FALSE),TRUE,FALSE)</f>
        <v>1</v>
      </c>
      <c r="N528" s="8" t="s">
        <v>16</v>
      </c>
    </row>
    <row r="529" spans="1:14" x14ac:dyDescent="0.35">
      <c r="A529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529" s="18">
        <v>43921</v>
      </c>
      <c r="C529" s="8" t="s">
        <v>13</v>
      </c>
      <c r="D529" s="8" t="s">
        <v>14</v>
      </c>
      <c r="E529" s="8" t="s">
        <v>29</v>
      </c>
      <c r="H529" s="19">
        <v>194</v>
      </c>
      <c r="I529" s="19">
        <v>18</v>
      </c>
      <c r="K52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29" s="8" t="b">
        <f>IF(IFERROR(FIND("Positive",ReportedData[[#This Row],[COVIDStatus]],1),FALSE),TRUE,FALSE)</f>
        <v>1</v>
      </c>
      <c r="N529" s="8" t="s">
        <v>16</v>
      </c>
    </row>
    <row r="530" spans="1:14" x14ac:dyDescent="0.35">
      <c r="A530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530" s="18">
        <v>43921</v>
      </c>
      <c r="C530" s="8" t="s">
        <v>13</v>
      </c>
      <c r="D530" s="8" t="s">
        <v>14</v>
      </c>
      <c r="E530" s="8" t="s">
        <v>30</v>
      </c>
      <c r="H530" s="19">
        <v>154</v>
      </c>
      <c r="I530" s="19">
        <v>19</v>
      </c>
      <c r="K53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30" s="8" t="b">
        <f>IF(IFERROR(FIND("Positive",ReportedData[[#This Row],[COVIDStatus]],1),FALSE),TRUE,FALSE)</f>
        <v>1</v>
      </c>
      <c r="N530" s="8" t="s">
        <v>16</v>
      </c>
    </row>
    <row r="531" spans="1:14" x14ac:dyDescent="0.35">
      <c r="A531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531" s="18">
        <v>43921</v>
      </c>
      <c r="C531" s="8" t="s">
        <v>13</v>
      </c>
      <c r="D531" s="8" t="s">
        <v>14</v>
      </c>
      <c r="E531" s="8" t="s">
        <v>31</v>
      </c>
      <c r="H531" s="19">
        <v>125</v>
      </c>
      <c r="I531" s="19">
        <v>31</v>
      </c>
      <c r="K53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531" s="8" t="b">
        <f>IF(IFERROR(FIND("Positive",ReportedData[[#This Row],[COVIDStatus]],1),FALSE),TRUE,FALSE)</f>
        <v>1</v>
      </c>
      <c r="N531" s="8" t="s">
        <v>16</v>
      </c>
    </row>
    <row r="532" spans="1:14" x14ac:dyDescent="0.35">
      <c r="A532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532" s="18">
        <v>43921</v>
      </c>
      <c r="C532" s="8" t="s">
        <v>13</v>
      </c>
      <c r="D532" s="8" t="s">
        <v>14</v>
      </c>
      <c r="E532" s="8" t="s">
        <v>32</v>
      </c>
      <c r="H532" s="19">
        <v>93</v>
      </c>
      <c r="I532" s="19">
        <v>27</v>
      </c>
      <c r="K53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532" s="8" t="b">
        <f>IF(IFERROR(FIND("Positive",ReportedData[[#This Row],[COVIDStatus]],1),FALSE),TRUE,FALSE)</f>
        <v>1</v>
      </c>
      <c r="N532" s="8" t="s">
        <v>16</v>
      </c>
    </row>
    <row r="533" spans="1:14" x14ac:dyDescent="0.35">
      <c r="A533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533" s="18">
        <v>43921</v>
      </c>
      <c r="C533" s="8" t="s">
        <v>13</v>
      </c>
      <c r="D533" s="8" t="s">
        <v>14</v>
      </c>
      <c r="E533" s="8" t="s">
        <v>33</v>
      </c>
      <c r="H533" s="19">
        <v>62</v>
      </c>
      <c r="I533" s="19">
        <v>27</v>
      </c>
      <c r="K53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5</v>
      </c>
      <c r="L533" s="8" t="b">
        <f>IF(IFERROR(FIND("Positive",ReportedData[[#This Row],[COVIDStatus]],1),FALSE),TRUE,FALSE)</f>
        <v>1</v>
      </c>
      <c r="N533" s="8" t="s">
        <v>16</v>
      </c>
    </row>
    <row r="534" spans="1:14" x14ac:dyDescent="0.35">
      <c r="A534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534" s="18">
        <v>43921</v>
      </c>
      <c r="C534" s="8" t="s">
        <v>13</v>
      </c>
      <c r="D534" s="8" t="s">
        <v>14</v>
      </c>
      <c r="E534" s="8" t="s">
        <v>34</v>
      </c>
      <c r="H534" s="19">
        <v>41</v>
      </c>
      <c r="I534" s="19">
        <v>25</v>
      </c>
      <c r="K53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6</v>
      </c>
      <c r="L534" s="8" t="b">
        <f>IF(IFERROR(FIND("Positive",ReportedData[[#This Row],[COVIDStatus]],1),FALSE),TRUE,FALSE)</f>
        <v>1</v>
      </c>
      <c r="N534" s="8" t="s">
        <v>16</v>
      </c>
    </row>
    <row r="535" spans="1:14" x14ac:dyDescent="0.35">
      <c r="A535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535" s="18">
        <v>43921</v>
      </c>
      <c r="C535" s="8" t="s">
        <v>13</v>
      </c>
      <c r="D535" s="8" t="s">
        <v>14</v>
      </c>
      <c r="E535" s="8" t="s">
        <v>15</v>
      </c>
      <c r="H535" s="19">
        <v>3</v>
      </c>
      <c r="I535" s="19">
        <v>0</v>
      </c>
      <c r="J535" s="19">
        <v>65</v>
      </c>
      <c r="K53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35" s="8" t="b">
        <f>IF(IFERROR(FIND("Positive",ReportedData[[#This Row],[COVIDStatus]],1),FALSE),TRUE,FALSE)</f>
        <v>1</v>
      </c>
      <c r="N535" s="8" t="s">
        <v>16</v>
      </c>
    </row>
    <row r="536" spans="1:14" x14ac:dyDescent="0.35">
      <c r="A536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536" s="18">
        <v>43921</v>
      </c>
      <c r="C536" s="8" t="s">
        <v>13</v>
      </c>
      <c r="D536" s="8" t="s">
        <v>14</v>
      </c>
      <c r="F536" s="8" t="s">
        <v>22</v>
      </c>
      <c r="H536" s="19">
        <v>380</v>
      </c>
      <c r="K53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</v>
      </c>
      <c r="L536" s="8" t="b">
        <f>IF(IFERROR(FIND("Positive",ReportedData[[#This Row],[COVIDStatus]],1),FALSE),TRUE,FALSE)</f>
        <v>1</v>
      </c>
      <c r="N536" s="8" t="s">
        <v>16</v>
      </c>
    </row>
    <row r="537" spans="1:14" x14ac:dyDescent="0.35">
      <c r="A537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537" s="18">
        <v>43921</v>
      </c>
      <c r="C537" s="8" t="s">
        <v>13</v>
      </c>
      <c r="D537" s="8" t="s">
        <v>14</v>
      </c>
      <c r="F537" s="8" t="s">
        <v>23</v>
      </c>
      <c r="H537" s="19">
        <v>461</v>
      </c>
      <c r="K53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13</v>
      </c>
      <c r="L537" s="8" t="b">
        <f>IF(IFERROR(FIND("Positive",ReportedData[[#This Row],[COVIDStatus]],1),FALSE),TRUE,FALSE)</f>
        <v>1</v>
      </c>
      <c r="N537" s="8" t="s">
        <v>16</v>
      </c>
    </row>
    <row r="538" spans="1:14" x14ac:dyDescent="0.35">
      <c r="A538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538" s="18">
        <v>43921</v>
      </c>
      <c r="C538" s="8" t="s">
        <v>13</v>
      </c>
      <c r="D538" s="8" t="s">
        <v>14</v>
      </c>
      <c r="F538" s="8" t="s">
        <v>24</v>
      </c>
      <c r="H538" s="19">
        <v>8</v>
      </c>
      <c r="K53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38" s="8" t="b">
        <f>IF(IFERROR(FIND("Positive",ReportedData[[#This Row],[COVIDStatus]],1),FALSE),TRUE,FALSE)</f>
        <v>1</v>
      </c>
      <c r="N538" s="8" t="s">
        <v>16</v>
      </c>
    </row>
    <row r="539" spans="1:14" x14ac:dyDescent="0.35">
      <c r="A539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539" s="18">
        <v>43922</v>
      </c>
      <c r="C539" s="8" t="s">
        <v>13</v>
      </c>
      <c r="D539" s="8" t="s">
        <v>14</v>
      </c>
      <c r="E539" s="8" t="s">
        <v>26</v>
      </c>
      <c r="H539" s="19">
        <v>8</v>
      </c>
      <c r="I539" s="19">
        <v>0</v>
      </c>
      <c r="K53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39" s="8" t="b">
        <f>IF(IFERROR(FIND("Positive",ReportedData[[#This Row],[COVIDStatus]],1),FALSE),TRUE,FALSE)</f>
        <v>1</v>
      </c>
      <c r="N539" s="8" t="s">
        <v>16</v>
      </c>
    </row>
    <row r="540" spans="1:14" x14ac:dyDescent="0.35">
      <c r="A540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540" s="18">
        <v>43922</v>
      </c>
      <c r="C540" s="8" t="s">
        <v>13</v>
      </c>
      <c r="D540" s="8" t="s">
        <v>14</v>
      </c>
      <c r="E540" s="8" t="s">
        <v>27</v>
      </c>
      <c r="H540" s="19">
        <v>9</v>
      </c>
      <c r="I540" s="19">
        <v>2</v>
      </c>
      <c r="K54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40" s="8" t="b">
        <f>IF(IFERROR(FIND("Positive",ReportedData[[#This Row],[COVIDStatus]],1),FALSE),TRUE,FALSE)</f>
        <v>1</v>
      </c>
      <c r="N540" s="8" t="s">
        <v>16</v>
      </c>
    </row>
    <row r="541" spans="1:14" x14ac:dyDescent="0.35">
      <c r="A541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541" s="18">
        <v>43922</v>
      </c>
      <c r="C541" s="8" t="s">
        <v>13</v>
      </c>
      <c r="D541" s="8" t="s">
        <v>14</v>
      </c>
      <c r="E541" s="8" t="s">
        <v>28</v>
      </c>
      <c r="H541" s="19">
        <v>187</v>
      </c>
      <c r="I541" s="19">
        <v>10</v>
      </c>
      <c r="K54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541" s="8" t="b">
        <f>IF(IFERROR(FIND("Positive",ReportedData[[#This Row],[COVIDStatus]],1),FALSE),TRUE,FALSE)</f>
        <v>1</v>
      </c>
      <c r="N541" s="8" t="s">
        <v>16</v>
      </c>
    </row>
    <row r="542" spans="1:14" x14ac:dyDescent="0.35">
      <c r="A542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542" s="18">
        <v>43922</v>
      </c>
      <c r="C542" s="8" t="s">
        <v>13</v>
      </c>
      <c r="D542" s="8" t="s">
        <v>14</v>
      </c>
      <c r="E542" s="8" t="s">
        <v>29</v>
      </c>
      <c r="H542" s="19">
        <v>216</v>
      </c>
      <c r="I542" s="19">
        <v>23</v>
      </c>
      <c r="K54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42" s="8" t="b">
        <f>IF(IFERROR(FIND("Positive",ReportedData[[#This Row],[COVIDStatus]],1),FALSE),TRUE,FALSE)</f>
        <v>1</v>
      </c>
      <c r="N542" s="8" t="s">
        <v>16</v>
      </c>
    </row>
    <row r="543" spans="1:14" x14ac:dyDescent="0.35">
      <c r="A543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543" s="18">
        <v>43922</v>
      </c>
      <c r="C543" s="8" t="s">
        <v>13</v>
      </c>
      <c r="D543" s="8" t="s">
        <v>14</v>
      </c>
      <c r="E543" s="8" t="s">
        <v>30</v>
      </c>
      <c r="H543" s="19">
        <v>170</v>
      </c>
      <c r="I543" s="19">
        <v>24</v>
      </c>
      <c r="K54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43" s="8" t="b">
        <f>IF(IFERROR(FIND("Positive",ReportedData[[#This Row],[COVIDStatus]],1),FALSE),TRUE,FALSE)</f>
        <v>1</v>
      </c>
      <c r="N543" s="8" t="s">
        <v>16</v>
      </c>
    </row>
    <row r="544" spans="1:14" x14ac:dyDescent="0.35">
      <c r="A544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544" s="18">
        <v>43922</v>
      </c>
      <c r="C544" s="8" t="s">
        <v>13</v>
      </c>
      <c r="D544" s="8" t="s">
        <v>14</v>
      </c>
      <c r="E544" s="8" t="s">
        <v>31</v>
      </c>
      <c r="H544" s="19">
        <v>149</v>
      </c>
      <c r="I544" s="19">
        <v>34</v>
      </c>
      <c r="K54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544" s="8" t="b">
        <f>IF(IFERROR(FIND("Positive",ReportedData[[#This Row],[COVIDStatus]],1),FALSE),TRUE,FALSE)</f>
        <v>1</v>
      </c>
      <c r="N544" s="8" t="s">
        <v>16</v>
      </c>
    </row>
    <row r="545" spans="1:14" x14ac:dyDescent="0.35">
      <c r="A545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545" s="18">
        <v>43922</v>
      </c>
      <c r="C545" s="8" t="s">
        <v>13</v>
      </c>
      <c r="D545" s="8" t="s">
        <v>14</v>
      </c>
      <c r="E545" s="8" t="s">
        <v>32</v>
      </c>
      <c r="H545" s="19">
        <v>108</v>
      </c>
      <c r="I545" s="19">
        <v>32</v>
      </c>
      <c r="K54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545" s="8" t="b">
        <f>IF(IFERROR(FIND("Positive",ReportedData[[#This Row],[COVIDStatus]],1),FALSE),TRUE,FALSE)</f>
        <v>1</v>
      </c>
      <c r="N545" s="8" t="s">
        <v>16</v>
      </c>
    </row>
    <row r="546" spans="1:14" x14ac:dyDescent="0.35">
      <c r="A546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546" s="18">
        <v>43922</v>
      </c>
      <c r="C546" s="8" t="s">
        <v>13</v>
      </c>
      <c r="D546" s="8" t="s">
        <v>14</v>
      </c>
      <c r="E546" s="8" t="s">
        <v>33</v>
      </c>
      <c r="H546" s="19">
        <v>71</v>
      </c>
      <c r="I546" s="19">
        <v>27</v>
      </c>
      <c r="K54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6</v>
      </c>
      <c r="L546" s="8" t="b">
        <f>IF(IFERROR(FIND("Positive",ReportedData[[#This Row],[COVIDStatus]],1),FALSE),TRUE,FALSE)</f>
        <v>1</v>
      </c>
      <c r="N546" s="8" t="s">
        <v>16</v>
      </c>
    </row>
    <row r="547" spans="1:14" x14ac:dyDescent="0.35">
      <c r="A547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547" s="18">
        <v>43922</v>
      </c>
      <c r="C547" s="8" t="s">
        <v>13</v>
      </c>
      <c r="D547" s="8" t="s">
        <v>14</v>
      </c>
      <c r="E547" s="8" t="s">
        <v>34</v>
      </c>
      <c r="H547" s="19">
        <v>45</v>
      </c>
      <c r="I547" s="19">
        <v>29</v>
      </c>
      <c r="K54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6</v>
      </c>
      <c r="L547" s="8" t="b">
        <f>IF(IFERROR(FIND("Positive",ReportedData[[#This Row],[COVIDStatus]],1),FALSE),TRUE,FALSE)</f>
        <v>1</v>
      </c>
      <c r="N547" s="8" t="s">
        <v>16</v>
      </c>
    </row>
    <row r="548" spans="1:14" x14ac:dyDescent="0.35">
      <c r="A548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548" s="18">
        <v>43922</v>
      </c>
      <c r="C548" s="8" t="s">
        <v>13</v>
      </c>
      <c r="D548" s="8" t="s">
        <v>14</v>
      </c>
      <c r="E548" s="8" t="s">
        <v>15</v>
      </c>
      <c r="H548" s="19">
        <v>3</v>
      </c>
      <c r="I548" s="19">
        <v>0</v>
      </c>
      <c r="J548" s="19">
        <v>70</v>
      </c>
      <c r="K54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48" s="8" t="b">
        <f>IF(IFERROR(FIND("Positive",ReportedData[[#This Row],[COVIDStatus]],1),FALSE),TRUE,FALSE)</f>
        <v>1</v>
      </c>
      <c r="N548" s="8" t="s">
        <v>16</v>
      </c>
    </row>
    <row r="549" spans="1:14" x14ac:dyDescent="0.35">
      <c r="A549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549" s="18">
        <v>43922</v>
      </c>
      <c r="C549" s="8" t="s">
        <v>13</v>
      </c>
      <c r="D549" s="8" t="s">
        <v>14</v>
      </c>
      <c r="F549" s="8" t="s">
        <v>22</v>
      </c>
      <c r="H549" s="19">
        <v>439</v>
      </c>
      <c r="K54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</v>
      </c>
      <c r="L549" s="8" t="b">
        <f>IF(IFERROR(FIND("Positive",ReportedData[[#This Row],[COVIDStatus]],1),FALSE),TRUE,FALSE)</f>
        <v>1</v>
      </c>
      <c r="N549" s="8" t="s">
        <v>16</v>
      </c>
    </row>
    <row r="550" spans="1:14" x14ac:dyDescent="0.35">
      <c r="A550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550" s="18">
        <v>43922</v>
      </c>
      <c r="C550" s="8" t="s">
        <v>13</v>
      </c>
      <c r="D550" s="8" t="s">
        <v>14</v>
      </c>
      <c r="F550" s="8" t="s">
        <v>23</v>
      </c>
      <c r="H550" s="19">
        <v>514</v>
      </c>
      <c r="K55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14</v>
      </c>
      <c r="L550" s="8" t="b">
        <f>IF(IFERROR(FIND("Positive",ReportedData[[#This Row],[COVIDStatus]],1),FALSE),TRUE,FALSE)</f>
        <v>1</v>
      </c>
      <c r="N550" s="8" t="s">
        <v>16</v>
      </c>
    </row>
    <row r="551" spans="1:14" x14ac:dyDescent="0.35">
      <c r="A551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551" s="18">
        <v>43922</v>
      </c>
      <c r="C551" s="8" t="s">
        <v>13</v>
      </c>
      <c r="D551" s="8" t="s">
        <v>14</v>
      </c>
      <c r="F551" s="8" t="s">
        <v>24</v>
      </c>
      <c r="H551" s="19">
        <v>13</v>
      </c>
      <c r="K55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51" s="8" t="b">
        <f>IF(IFERROR(FIND("Positive",ReportedData[[#This Row],[COVIDStatus]],1),FALSE),TRUE,FALSE)</f>
        <v>1</v>
      </c>
      <c r="N551" s="8" t="s">
        <v>16</v>
      </c>
    </row>
    <row r="552" spans="1:14" x14ac:dyDescent="0.35">
      <c r="A552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552" s="18">
        <v>43923</v>
      </c>
      <c r="C552" s="8" t="s">
        <v>13</v>
      </c>
      <c r="D552" s="8" t="s">
        <v>14</v>
      </c>
      <c r="E552" s="8" t="s">
        <v>26</v>
      </c>
      <c r="H552" s="19">
        <v>10</v>
      </c>
      <c r="I552" s="19">
        <v>0</v>
      </c>
      <c r="K55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52" s="8" t="b">
        <f>IF(IFERROR(FIND("Positive",ReportedData[[#This Row],[COVIDStatus]],1),FALSE),TRUE,FALSE)</f>
        <v>1</v>
      </c>
      <c r="N552" s="8" t="s">
        <v>16</v>
      </c>
    </row>
    <row r="553" spans="1:14" x14ac:dyDescent="0.35">
      <c r="A553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553" s="18">
        <v>43923</v>
      </c>
      <c r="C553" s="8" t="s">
        <v>13</v>
      </c>
      <c r="D553" s="8" t="s">
        <v>14</v>
      </c>
      <c r="E553" s="8" t="s">
        <v>27</v>
      </c>
      <c r="H553" s="19">
        <v>12</v>
      </c>
      <c r="I553" s="19">
        <v>2</v>
      </c>
      <c r="K55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53" s="8" t="b">
        <f>IF(IFERROR(FIND("Positive",ReportedData[[#This Row],[COVIDStatus]],1),FALSE),TRUE,FALSE)</f>
        <v>1</v>
      </c>
      <c r="N553" s="8" t="s">
        <v>16</v>
      </c>
    </row>
    <row r="554" spans="1:14" x14ac:dyDescent="0.35">
      <c r="A554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554" s="18">
        <v>43923</v>
      </c>
      <c r="C554" s="8" t="s">
        <v>13</v>
      </c>
      <c r="D554" s="8" t="s">
        <v>14</v>
      </c>
      <c r="E554" s="8" t="s">
        <v>28</v>
      </c>
      <c r="H554" s="19">
        <v>198</v>
      </c>
      <c r="I554" s="19">
        <v>11</v>
      </c>
      <c r="K55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554" s="8" t="b">
        <f>IF(IFERROR(FIND("Positive",ReportedData[[#This Row],[COVIDStatus]],1),FALSE),TRUE,FALSE)</f>
        <v>1</v>
      </c>
      <c r="N554" s="8" t="s">
        <v>16</v>
      </c>
    </row>
    <row r="555" spans="1:14" x14ac:dyDescent="0.35">
      <c r="A555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555" s="18">
        <v>43923</v>
      </c>
      <c r="C555" s="8" t="s">
        <v>13</v>
      </c>
      <c r="D555" s="8" t="s">
        <v>14</v>
      </c>
      <c r="E555" s="8" t="s">
        <v>29</v>
      </c>
      <c r="H555" s="19">
        <v>238</v>
      </c>
      <c r="I555" s="19">
        <v>25</v>
      </c>
      <c r="K55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55" s="8" t="b">
        <f>IF(IFERROR(FIND("Positive",ReportedData[[#This Row],[COVIDStatus]],1),FALSE),TRUE,FALSE)</f>
        <v>1</v>
      </c>
      <c r="N555" s="8" t="s">
        <v>16</v>
      </c>
    </row>
    <row r="556" spans="1:14" x14ac:dyDescent="0.35">
      <c r="A556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556" s="18">
        <v>43923</v>
      </c>
      <c r="C556" s="8" t="s">
        <v>13</v>
      </c>
      <c r="D556" s="8" t="s">
        <v>14</v>
      </c>
      <c r="E556" s="8" t="s">
        <v>30</v>
      </c>
      <c r="H556" s="19">
        <v>192</v>
      </c>
      <c r="I556" s="19">
        <v>29</v>
      </c>
      <c r="K55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56" s="8" t="b">
        <f>IF(IFERROR(FIND("Positive",ReportedData[[#This Row],[COVIDStatus]],1),FALSE),TRUE,FALSE)</f>
        <v>1</v>
      </c>
      <c r="N556" s="8" t="s">
        <v>16</v>
      </c>
    </row>
    <row r="557" spans="1:14" x14ac:dyDescent="0.35">
      <c r="A557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557" s="18">
        <v>43923</v>
      </c>
      <c r="C557" s="8" t="s">
        <v>13</v>
      </c>
      <c r="D557" s="8" t="s">
        <v>14</v>
      </c>
      <c r="E557" s="8" t="s">
        <v>31</v>
      </c>
      <c r="H557" s="19">
        <v>177</v>
      </c>
      <c r="I557" s="19">
        <v>35</v>
      </c>
      <c r="K55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557" s="8" t="b">
        <f>IF(IFERROR(FIND("Positive",ReportedData[[#This Row],[COVIDStatus]],1),FALSE),TRUE,FALSE)</f>
        <v>1</v>
      </c>
      <c r="N557" s="8" t="s">
        <v>16</v>
      </c>
    </row>
    <row r="558" spans="1:14" x14ac:dyDescent="0.35">
      <c r="A558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558" s="18">
        <v>43923</v>
      </c>
      <c r="C558" s="8" t="s">
        <v>13</v>
      </c>
      <c r="D558" s="8" t="s">
        <v>14</v>
      </c>
      <c r="E558" s="8" t="s">
        <v>32</v>
      </c>
      <c r="H558" s="19">
        <v>136</v>
      </c>
      <c r="I558" s="19">
        <v>41</v>
      </c>
      <c r="K55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558" s="8" t="b">
        <f>IF(IFERROR(FIND("Positive",ReportedData[[#This Row],[COVIDStatus]],1),FALSE),TRUE,FALSE)</f>
        <v>1</v>
      </c>
      <c r="N558" s="8" t="s">
        <v>16</v>
      </c>
    </row>
    <row r="559" spans="1:14" x14ac:dyDescent="0.35">
      <c r="A559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559" s="18">
        <v>43923</v>
      </c>
      <c r="C559" s="8" t="s">
        <v>13</v>
      </c>
      <c r="D559" s="8" t="s">
        <v>14</v>
      </c>
      <c r="E559" s="8" t="s">
        <v>33</v>
      </c>
      <c r="H559" s="19">
        <v>88</v>
      </c>
      <c r="I559" s="19">
        <v>34</v>
      </c>
      <c r="K55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7</v>
      </c>
      <c r="L559" s="8" t="b">
        <f>IF(IFERROR(FIND("Positive",ReportedData[[#This Row],[COVIDStatus]],1),FALSE),TRUE,FALSE)</f>
        <v>1</v>
      </c>
      <c r="N559" s="8" t="s">
        <v>16</v>
      </c>
    </row>
    <row r="560" spans="1:14" x14ac:dyDescent="0.35">
      <c r="A560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560" s="18">
        <v>43923</v>
      </c>
      <c r="C560" s="8" t="s">
        <v>13</v>
      </c>
      <c r="D560" s="8" t="s">
        <v>14</v>
      </c>
      <c r="E560" s="8" t="s">
        <v>34</v>
      </c>
      <c r="H560" s="19">
        <v>55</v>
      </c>
      <c r="I560" s="19">
        <v>33</v>
      </c>
      <c r="K56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7</v>
      </c>
      <c r="L560" s="8" t="b">
        <f>IF(IFERROR(FIND("Positive",ReportedData[[#This Row],[COVIDStatus]],1),FALSE),TRUE,FALSE)</f>
        <v>1</v>
      </c>
      <c r="N560" s="8" t="s">
        <v>16</v>
      </c>
    </row>
    <row r="561" spans="1:14" x14ac:dyDescent="0.35">
      <c r="A561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561" s="18">
        <v>43923</v>
      </c>
      <c r="C561" s="8" t="s">
        <v>13</v>
      </c>
      <c r="D561" s="8" t="s">
        <v>14</v>
      </c>
      <c r="E561" s="8" t="s">
        <v>15</v>
      </c>
      <c r="H561" s="19">
        <v>6</v>
      </c>
      <c r="I561" s="19">
        <v>1</v>
      </c>
      <c r="J561" s="19">
        <v>85</v>
      </c>
      <c r="K56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61" s="8" t="b">
        <f>IF(IFERROR(FIND("Positive",ReportedData[[#This Row],[COVIDStatus]],1),FALSE),TRUE,FALSE)</f>
        <v>1</v>
      </c>
      <c r="N561" s="8" t="s">
        <v>16</v>
      </c>
    </row>
    <row r="562" spans="1:14" x14ac:dyDescent="0.35">
      <c r="A562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562" s="18">
        <v>43923</v>
      </c>
      <c r="C562" s="8" t="s">
        <v>13</v>
      </c>
      <c r="D562" s="8" t="s">
        <v>14</v>
      </c>
      <c r="F562" s="8" t="s">
        <v>22</v>
      </c>
      <c r="H562" s="19">
        <v>519</v>
      </c>
      <c r="K56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</v>
      </c>
      <c r="L562" s="8" t="b">
        <f>IF(IFERROR(FIND("Positive",ReportedData[[#This Row],[COVIDStatus]],1),FALSE),TRUE,FALSE)</f>
        <v>1</v>
      </c>
      <c r="N562" s="8" t="s">
        <v>16</v>
      </c>
    </row>
    <row r="563" spans="1:14" x14ac:dyDescent="0.35">
      <c r="A563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563" s="18">
        <v>43923</v>
      </c>
      <c r="C563" s="8" t="s">
        <v>13</v>
      </c>
      <c r="D563" s="8" t="s">
        <v>14</v>
      </c>
      <c r="F563" s="8" t="s">
        <v>23</v>
      </c>
      <c r="H563" s="19">
        <v>585</v>
      </c>
      <c r="K56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15</v>
      </c>
      <c r="L563" s="8" t="b">
        <f>IF(IFERROR(FIND("Positive",ReportedData[[#This Row],[COVIDStatus]],1),FALSE),TRUE,FALSE)</f>
        <v>1</v>
      </c>
      <c r="N563" s="8" t="s">
        <v>16</v>
      </c>
    </row>
    <row r="564" spans="1:14" x14ac:dyDescent="0.35">
      <c r="A564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564" s="18">
        <v>43923</v>
      </c>
      <c r="C564" s="8" t="s">
        <v>13</v>
      </c>
      <c r="D564" s="8" t="s">
        <v>14</v>
      </c>
      <c r="F564" s="8" t="s">
        <v>24</v>
      </c>
      <c r="H564" s="19">
        <v>8</v>
      </c>
      <c r="K56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64" s="8" t="b">
        <f>IF(IFERROR(FIND("Positive",ReportedData[[#This Row],[COVIDStatus]],1),FALSE),TRUE,FALSE)</f>
        <v>1</v>
      </c>
      <c r="N564" s="8" t="s">
        <v>16</v>
      </c>
    </row>
    <row r="565" spans="1:14" x14ac:dyDescent="0.35">
      <c r="A565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565" s="18">
        <v>43924</v>
      </c>
      <c r="C565" s="8" t="s">
        <v>13</v>
      </c>
      <c r="D565" s="8" t="s">
        <v>14</v>
      </c>
      <c r="E565" s="8" t="s">
        <v>26</v>
      </c>
      <c r="H565" s="19">
        <v>10</v>
      </c>
      <c r="I565" s="19">
        <v>0</v>
      </c>
      <c r="K56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65" s="8" t="b">
        <f>IF(IFERROR(FIND("Positive",ReportedData[[#This Row],[COVIDStatus]],1),FALSE),TRUE,FALSE)</f>
        <v>1</v>
      </c>
      <c r="N565" s="8" t="s">
        <v>16</v>
      </c>
    </row>
    <row r="566" spans="1:14" x14ac:dyDescent="0.35">
      <c r="A566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566" s="18">
        <v>43924</v>
      </c>
      <c r="C566" s="8" t="s">
        <v>13</v>
      </c>
      <c r="D566" s="8" t="s">
        <v>14</v>
      </c>
      <c r="E566" s="8" t="s">
        <v>27</v>
      </c>
      <c r="H566" s="19">
        <v>14</v>
      </c>
      <c r="I566" s="19">
        <v>2</v>
      </c>
      <c r="K56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66" s="8" t="b">
        <f>IF(IFERROR(FIND("Positive",ReportedData[[#This Row],[COVIDStatus]],1),FALSE),TRUE,FALSE)</f>
        <v>1</v>
      </c>
      <c r="N566" s="8" t="s">
        <v>16</v>
      </c>
    </row>
    <row r="567" spans="1:14" x14ac:dyDescent="0.35">
      <c r="A567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567" s="18">
        <v>43924</v>
      </c>
      <c r="C567" s="8" t="s">
        <v>13</v>
      </c>
      <c r="D567" s="8" t="s">
        <v>14</v>
      </c>
      <c r="E567" s="8" t="s">
        <v>28</v>
      </c>
      <c r="H567" s="19">
        <v>209</v>
      </c>
      <c r="I567" s="19">
        <v>13</v>
      </c>
      <c r="K56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567" s="8" t="b">
        <f>IF(IFERROR(FIND("Positive",ReportedData[[#This Row],[COVIDStatus]],1),FALSE),TRUE,FALSE)</f>
        <v>1</v>
      </c>
      <c r="N567" s="8" t="s">
        <v>16</v>
      </c>
    </row>
    <row r="568" spans="1:14" x14ac:dyDescent="0.35">
      <c r="A568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568" s="18">
        <v>43924</v>
      </c>
      <c r="C568" s="8" t="s">
        <v>13</v>
      </c>
      <c r="D568" s="8" t="s">
        <v>14</v>
      </c>
      <c r="E568" s="8" t="s">
        <v>29</v>
      </c>
      <c r="H568" s="19">
        <v>251</v>
      </c>
      <c r="I568" s="19">
        <v>26</v>
      </c>
      <c r="K56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68" s="8" t="b">
        <f>IF(IFERROR(FIND("Positive",ReportedData[[#This Row],[COVIDStatus]],1),FALSE),TRUE,FALSE)</f>
        <v>1</v>
      </c>
      <c r="N568" s="8" t="s">
        <v>16</v>
      </c>
    </row>
    <row r="569" spans="1:14" x14ac:dyDescent="0.35">
      <c r="A569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569" s="18">
        <v>43924</v>
      </c>
      <c r="C569" s="8" t="s">
        <v>13</v>
      </c>
      <c r="D569" s="8" t="s">
        <v>14</v>
      </c>
      <c r="E569" s="8" t="s">
        <v>30</v>
      </c>
      <c r="H569" s="19">
        <v>212</v>
      </c>
      <c r="I569" s="19">
        <v>30</v>
      </c>
      <c r="K56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69" s="8" t="b">
        <f>IF(IFERROR(FIND("Positive",ReportedData[[#This Row],[COVIDStatus]],1),FALSE),TRUE,FALSE)</f>
        <v>1</v>
      </c>
      <c r="N569" s="8" t="s">
        <v>16</v>
      </c>
    </row>
    <row r="570" spans="1:14" x14ac:dyDescent="0.35">
      <c r="A570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570" s="18">
        <v>43924</v>
      </c>
      <c r="C570" s="8" t="s">
        <v>13</v>
      </c>
      <c r="D570" s="8" t="s">
        <v>14</v>
      </c>
      <c r="E570" s="8" t="s">
        <v>31</v>
      </c>
      <c r="H570" s="19">
        <v>202</v>
      </c>
      <c r="I570" s="19">
        <v>41</v>
      </c>
      <c r="K57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570" s="8" t="b">
        <f>IF(IFERROR(FIND("Positive",ReportedData[[#This Row],[COVIDStatus]],1),FALSE),TRUE,FALSE)</f>
        <v>1</v>
      </c>
      <c r="N570" s="8" t="s">
        <v>16</v>
      </c>
    </row>
    <row r="571" spans="1:14" x14ac:dyDescent="0.35">
      <c r="A571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571" s="18">
        <v>43924</v>
      </c>
      <c r="C571" s="8" t="s">
        <v>13</v>
      </c>
      <c r="D571" s="8" t="s">
        <v>14</v>
      </c>
      <c r="E571" s="8" t="s">
        <v>32</v>
      </c>
      <c r="H571" s="19">
        <v>152</v>
      </c>
      <c r="I571" s="19">
        <v>43</v>
      </c>
      <c r="K57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571" s="8" t="b">
        <f>IF(IFERROR(FIND("Positive",ReportedData[[#This Row],[COVIDStatus]],1),FALSE),TRUE,FALSE)</f>
        <v>1</v>
      </c>
      <c r="N571" s="8" t="s">
        <v>16</v>
      </c>
    </row>
    <row r="572" spans="1:14" x14ac:dyDescent="0.35">
      <c r="A572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572" s="18">
        <v>43924</v>
      </c>
      <c r="C572" s="8" t="s">
        <v>13</v>
      </c>
      <c r="D572" s="8" t="s">
        <v>14</v>
      </c>
      <c r="E572" s="8" t="s">
        <v>33</v>
      </c>
      <c r="H572" s="19">
        <v>91</v>
      </c>
      <c r="I572" s="19">
        <v>36</v>
      </c>
      <c r="K57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7</v>
      </c>
      <c r="L572" s="8" t="b">
        <f>IF(IFERROR(FIND("Positive",ReportedData[[#This Row],[COVIDStatus]],1),FALSE),TRUE,FALSE)</f>
        <v>1</v>
      </c>
      <c r="N572" s="8" t="s">
        <v>16</v>
      </c>
    </row>
    <row r="573" spans="1:14" x14ac:dyDescent="0.35">
      <c r="A573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573" s="18">
        <v>43924</v>
      </c>
      <c r="C573" s="8" t="s">
        <v>13</v>
      </c>
      <c r="D573" s="8" t="s">
        <v>14</v>
      </c>
      <c r="E573" s="8" t="s">
        <v>34</v>
      </c>
      <c r="H573" s="19">
        <v>64</v>
      </c>
      <c r="I573" s="19">
        <v>36</v>
      </c>
      <c r="K57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9</v>
      </c>
      <c r="L573" s="8" t="b">
        <f>IF(IFERROR(FIND("Positive",ReportedData[[#This Row],[COVIDStatus]],1),FALSE),TRUE,FALSE)</f>
        <v>1</v>
      </c>
      <c r="N573" s="8" t="s">
        <v>16</v>
      </c>
    </row>
    <row r="574" spans="1:14" x14ac:dyDescent="0.35">
      <c r="A574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574" s="18">
        <v>43924</v>
      </c>
      <c r="C574" s="8" t="s">
        <v>13</v>
      </c>
      <c r="D574" s="8" t="s">
        <v>14</v>
      </c>
      <c r="E574" s="8" t="s">
        <v>15</v>
      </c>
      <c r="H574" s="19">
        <v>4</v>
      </c>
      <c r="I574" s="19">
        <v>1</v>
      </c>
      <c r="J574" s="19">
        <v>89</v>
      </c>
      <c r="K57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74" s="8" t="b">
        <f>IF(IFERROR(FIND("Positive",ReportedData[[#This Row],[COVIDStatus]],1),FALSE),TRUE,FALSE)</f>
        <v>1</v>
      </c>
      <c r="N574" s="8" t="s">
        <v>16</v>
      </c>
    </row>
    <row r="575" spans="1:14" x14ac:dyDescent="0.35">
      <c r="A575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575" s="18">
        <v>43924</v>
      </c>
      <c r="C575" s="8" t="s">
        <v>13</v>
      </c>
      <c r="D575" s="8" t="s">
        <v>14</v>
      </c>
      <c r="F575" s="8" t="s">
        <v>22</v>
      </c>
      <c r="H575" s="19">
        <v>570</v>
      </c>
      <c r="K57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6</v>
      </c>
      <c r="L575" s="8" t="b">
        <f>IF(IFERROR(FIND("Positive",ReportedData[[#This Row],[COVIDStatus]],1),FALSE),TRUE,FALSE)</f>
        <v>1</v>
      </c>
      <c r="N575" s="8" t="s">
        <v>16</v>
      </c>
    </row>
    <row r="576" spans="1:14" x14ac:dyDescent="0.35">
      <c r="A576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576" s="18">
        <v>43924</v>
      </c>
      <c r="C576" s="8" t="s">
        <v>13</v>
      </c>
      <c r="D576" s="8" t="s">
        <v>14</v>
      </c>
      <c r="F576" s="8" t="s">
        <v>23</v>
      </c>
      <c r="H576" s="19">
        <v>630</v>
      </c>
      <c r="K57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15</v>
      </c>
      <c r="L576" s="8" t="b">
        <f>IF(IFERROR(FIND("Positive",ReportedData[[#This Row],[COVIDStatus]],1),FALSE),TRUE,FALSE)</f>
        <v>1</v>
      </c>
      <c r="N576" s="8" t="s">
        <v>16</v>
      </c>
    </row>
    <row r="577" spans="1:14" x14ac:dyDescent="0.35">
      <c r="A577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577" s="18">
        <v>43924</v>
      </c>
      <c r="C577" s="8" t="s">
        <v>13</v>
      </c>
      <c r="D577" s="8" t="s">
        <v>14</v>
      </c>
      <c r="F577" s="8" t="s">
        <v>24</v>
      </c>
      <c r="H577" s="19">
        <v>9</v>
      </c>
      <c r="K57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77" s="8" t="b">
        <f>IF(IFERROR(FIND("Positive",ReportedData[[#This Row],[COVIDStatus]],1),FALSE),TRUE,FALSE)</f>
        <v>1</v>
      </c>
      <c r="N577" s="8" t="s">
        <v>16</v>
      </c>
    </row>
    <row r="578" spans="1:14" x14ac:dyDescent="0.35">
      <c r="A578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578" s="18">
        <v>43925</v>
      </c>
      <c r="C578" s="8" t="s">
        <v>13</v>
      </c>
      <c r="D578" s="8" t="s">
        <v>14</v>
      </c>
      <c r="E578" s="8" t="s">
        <v>26</v>
      </c>
      <c r="H578" s="19">
        <v>10</v>
      </c>
      <c r="I578" s="19">
        <v>0</v>
      </c>
      <c r="K57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78" s="8" t="b">
        <f>IF(IFERROR(FIND("Positive",ReportedData[[#This Row],[COVIDStatus]],1),FALSE),TRUE,FALSE)</f>
        <v>1</v>
      </c>
      <c r="N578" s="8" t="s">
        <v>16</v>
      </c>
    </row>
    <row r="579" spans="1:14" x14ac:dyDescent="0.35">
      <c r="A579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579" s="18">
        <v>43925</v>
      </c>
      <c r="C579" s="8" t="s">
        <v>13</v>
      </c>
      <c r="D579" s="8" t="s">
        <v>14</v>
      </c>
      <c r="E579" s="8" t="s">
        <v>27</v>
      </c>
      <c r="H579" s="19">
        <v>15</v>
      </c>
      <c r="I579" s="19">
        <v>2</v>
      </c>
      <c r="K57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79" s="8" t="b">
        <f>IF(IFERROR(FIND("Positive",ReportedData[[#This Row],[COVIDStatus]],1),FALSE),TRUE,FALSE)</f>
        <v>1</v>
      </c>
      <c r="N579" s="8" t="s">
        <v>16</v>
      </c>
    </row>
    <row r="580" spans="1:14" x14ac:dyDescent="0.35">
      <c r="A580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580" s="18">
        <v>43925</v>
      </c>
      <c r="C580" s="8" t="s">
        <v>13</v>
      </c>
      <c r="D580" s="8" t="s">
        <v>14</v>
      </c>
      <c r="E580" s="8" t="s">
        <v>28</v>
      </c>
      <c r="H580" s="19">
        <v>226</v>
      </c>
      <c r="I580" s="19">
        <v>13</v>
      </c>
      <c r="K58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580" s="8" t="b">
        <f>IF(IFERROR(FIND("Positive",ReportedData[[#This Row],[COVIDStatus]],1),FALSE),TRUE,FALSE)</f>
        <v>1</v>
      </c>
      <c r="N580" s="8" t="s">
        <v>16</v>
      </c>
    </row>
    <row r="581" spans="1:14" x14ac:dyDescent="0.35">
      <c r="A581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581" s="18">
        <v>43925</v>
      </c>
      <c r="C581" s="8" t="s">
        <v>13</v>
      </c>
      <c r="D581" s="8" t="s">
        <v>14</v>
      </c>
      <c r="E581" s="8" t="s">
        <v>29</v>
      </c>
      <c r="H581" s="19">
        <v>286</v>
      </c>
      <c r="I581" s="19">
        <v>29</v>
      </c>
      <c r="K58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81" s="8" t="b">
        <f>IF(IFERROR(FIND("Positive",ReportedData[[#This Row],[COVIDStatus]],1),FALSE),TRUE,FALSE)</f>
        <v>1</v>
      </c>
      <c r="N581" s="8" t="s">
        <v>16</v>
      </c>
    </row>
    <row r="582" spans="1:14" x14ac:dyDescent="0.35">
      <c r="A582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582" s="18">
        <v>43925</v>
      </c>
      <c r="C582" s="8" t="s">
        <v>13</v>
      </c>
      <c r="D582" s="8" t="s">
        <v>14</v>
      </c>
      <c r="E582" s="8" t="s">
        <v>30</v>
      </c>
      <c r="H582" s="19">
        <v>237</v>
      </c>
      <c r="I582" s="19">
        <v>34</v>
      </c>
      <c r="K58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82" s="8" t="b">
        <f>IF(IFERROR(FIND("Positive",ReportedData[[#This Row],[COVIDStatus]],1),FALSE),TRUE,FALSE)</f>
        <v>1</v>
      </c>
      <c r="N582" s="8" t="s">
        <v>16</v>
      </c>
    </row>
    <row r="583" spans="1:14" x14ac:dyDescent="0.35">
      <c r="A583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583" s="18">
        <v>43925</v>
      </c>
      <c r="C583" s="8" t="s">
        <v>13</v>
      </c>
      <c r="D583" s="8" t="s">
        <v>14</v>
      </c>
      <c r="E583" s="8" t="s">
        <v>31</v>
      </c>
      <c r="H583" s="19">
        <v>222</v>
      </c>
      <c r="I583" s="19">
        <v>43</v>
      </c>
      <c r="K58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583" s="8" t="b">
        <f>IF(IFERROR(FIND("Positive",ReportedData[[#This Row],[COVIDStatus]],1),FALSE),TRUE,FALSE)</f>
        <v>1</v>
      </c>
      <c r="N583" s="8" t="s">
        <v>16</v>
      </c>
    </row>
    <row r="584" spans="1:14" x14ac:dyDescent="0.35">
      <c r="A584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584" s="18">
        <v>43925</v>
      </c>
      <c r="C584" s="8" t="s">
        <v>13</v>
      </c>
      <c r="D584" s="8" t="s">
        <v>14</v>
      </c>
      <c r="E584" s="8" t="s">
        <v>32</v>
      </c>
      <c r="H584" s="19">
        <v>162</v>
      </c>
      <c r="I584" s="19">
        <v>48</v>
      </c>
      <c r="K58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584" s="8" t="b">
        <f>IF(IFERROR(FIND("Positive",ReportedData[[#This Row],[COVIDStatus]],1),FALSE),TRUE,FALSE)</f>
        <v>1</v>
      </c>
      <c r="N584" s="8" t="s">
        <v>16</v>
      </c>
    </row>
    <row r="585" spans="1:14" x14ac:dyDescent="0.35">
      <c r="A585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585" s="18">
        <v>43925</v>
      </c>
      <c r="C585" s="8" t="s">
        <v>13</v>
      </c>
      <c r="D585" s="8" t="s">
        <v>14</v>
      </c>
      <c r="E585" s="8" t="s">
        <v>33</v>
      </c>
      <c r="H585" s="19">
        <v>99</v>
      </c>
      <c r="I585" s="19">
        <v>41</v>
      </c>
      <c r="K58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7</v>
      </c>
      <c r="L585" s="8" t="b">
        <f>IF(IFERROR(FIND("Positive",ReportedData[[#This Row],[COVIDStatus]],1),FALSE),TRUE,FALSE)</f>
        <v>1</v>
      </c>
      <c r="N585" s="8" t="s">
        <v>16</v>
      </c>
    </row>
    <row r="586" spans="1:14" x14ac:dyDescent="0.35">
      <c r="A586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586" s="18">
        <v>43925</v>
      </c>
      <c r="C586" s="8" t="s">
        <v>13</v>
      </c>
      <c r="D586" s="8" t="s">
        <v>14</v>
      </c>
      <c r="E586" s="8" t="s">
        <v>34</v>
      </c>
      <c r="H586" s="19">
        <v>66</v>
      </c>
      <c r="I586" s="19">
        <v>38</v>
      </c>
      <c r="K58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10</v>
      </c>
      <c r="L586" s="8" t="b">
        <f>IF(IFERROR(FIND("Positive",ReportedData[[#This Row],[COVIDStatus]],1),FALSE),TRUE,FALSE)</f>
        <v>1</v>
      </c>
      <c r="N586" s="8" t="s">
        <v>16</v>
      </c>
    </row>
    <row r="587" spans="1:14" x14ac:dyDescent="0.35">
      <c r="A587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587" s="18">
        <v>43925</v>
      </c>
      <c r="C587" s="8" t="s">
        <v>13</v>
      </c>
      <c r="D587" s="8" t="s">
        <v>14</v>
      </c>
      <c r="E587" s="8" t="s">
        <v>15</v>
      </c>
      <c r="H587" s="19">
        <v>3</v>
      </c>
      <c r="I587" s="19">
        <v>1</v>
      </c>
      <c r="J587" s="19">
        <v>94</v>
      </c>
      <c r="K58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87" s="8" t="b">
        <f>IF(IFERROR(FIND("Positive",ReportedData[[#This Row],[COVIDStatus]],1),FALSE),TRUE,FALSE)</f>
        <v>1</v>
      </c>
      <c r="N587" s="8" t="s">
        <v>16</v>
      </c>
    </row>
    <row r="588" spans="1:14" x14ac:dyDescent="0.35">
      <c r="A588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588" s="18">
        <v>43925</v>
      </c>
      <c r="C588" s="8" t="s">
        <v>13</v>
      </c>
      <c r="D588" s="8" t="s">
        <v>14</v>
      </c>
      <c r="F588" s="8" t="s">
        <v>22</v>
      </c>
      <c r="H588" s="19">
        <v>609</v>
      </c>
      <c r="K58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7</v>
      </c>
      <c r="L588" s="8" t="b">
        <f>IF(IFERROR(FIND("Positive",ReportedData[[#This Row],[COVIDStatus]],1),FALSE),TRUE,FALSE)</f>
        <v>1</v>
      </c>
      <c r="N588" s="8" t="s">
        <v>16</v>
      </c>
    </row>
    <row r="589" spans="1:14" x14ac:dyDescent="0.35">
      <c r="A589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589" s="18">
        <v>43925</v>
      </c>
      <c r="C589" s="8" t="s">
        <v>13</v>
      </c>
      <c r="D589" s="8" t="s">
        <v>14</v>
      </c>
      <c r="F589" s="8" t="s">
        <v>23</v>
      </c>
      <c r="H589" s="19">
        <v>710</v>
      </c>
      <c r="K58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16</v>
      </c>
      <c r="L589" s="8" t="b">
        <f>IF(IFERROR(FIND("Positive",ReportedData[[#This Row],[COVIDStatus]],1),FALSE),TRUE,FALSE)</f>
        <v>1</v>
      </c>
      <c r="N589" s="8" t="s">
        <v>16</v>
      </c>
    </row>
    <row r="590" spans="1:14" x14ac:dyDescent="0.35">
      <c r="A590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590" s="18">
        <v>43925</v>
      </c>
      <c r="C590" s="8" t="s">
        <v>13</v>
      </c>
      <c r="D590" s="8" t="s">
        <v>14</v>
      </c>
      <c r="F590" s="8" t="s">
        <v>24</v>
      </c>
      <c r="H590" s="19">
        <v>7</v>
      </c>
      <c r="K59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90" s="8" t="b">
        <f>IF(IFERROR(FIND("Positive",ReportedData[[#This Row],[COVIDStatus]],1),FALSE),TRUE,FALSE)</f>
        <v>1</v>
      </c>
      <c r="N590" s="8" t="s">
        <v>16</v>
      </c>
    </row>
    <row r="591" spans="1:14" x14ac:dyDescent="0.35">
      <c r="A591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591" s="18">
        <v>43926</v>
      </c>
      <c r="C591" s="8" t="s">
        <v>13</v>
      </c>
      <c r="D591" s="8" t="s">
        <v>14</v>
      </c>
      <c r="E591" s="8" t="s">
        <v>26</v>
      </c>
      <c r="H591" s="19">
        <v>10</v>
      </c>
      <c r="I591" s="19">
        <v>0</v>
      </c>
      <c r="K59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91" s="8" t="b">
        <f>IF(IFERROR(FIND("Positive",ReportedData[[#This Row],[COVIDStatus]],1),FALSE),TRUE,FALSE)</f>
        <v>1</v>
      </c>
      <c r="N591" s="8" t="s">
        <v>16</v>
      </c>
    </row>
    <row r="592" spans="1:14" x14ac:dyDescent="0.35">
      <c r="A592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592" s="18">
        <v>43926</v>
      </c>
      <c r="C592" s="8" t="s">
        <v>13</v>
      </c>
      <c r="D592" s="8" t="s">
        <v>14</v>
      </c>
      <c r="E592" s="8" t="s">
        <v>27</v>
      </c>
      <c r="H592" s="19">
        <v>15</v>
      </c>
      <c r="I592" s="19">
        <v>2</v>
      </c>
      <c r="K59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92" s="8" t="b">
        <f>IF(IFERROR(FIND("Positive",ReportedData[[#This Row],[COVIDStatus]],1),FALSE),TRUE,FALSE)</f>
        <v>1</v>
      </c>
      <c r="N592" s="8" t="s">
        <v>16</v>
      </c>
    </row>
    <row r="593" spans="1:14" x14ac:dyDescent="0.35">
      <c r="A593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593" s="18">
        <v>43926</v>
      </c>
      <c r="C593" s="8" t="s">
        <v>13</v>
      </c>
      <c r="D593" s="8" t="s">
        <v>14</v>
      </c>
      <c r="E593" s="8" t="s">
        <v>28</v>
      </c>
      <c r="H593" s="19">
        <v>235</v>
      </c>
      <c r="I593" s="19">
        <v>13</v>
      </c>
      <c r="K59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593" s="8" t="b">
        <f>IF(IFERROR(FIND("Positive",ReportedData[[#This Row],[COVIDStatus]],1),FALSE),TRUE,FALSE)</f>
        <v>1</v>
      </c>
      <c r="N593" s="8" t="s">
        <v>16</v>
      </c>
    </row>
    <row r="594" spans="1:14" x14ac:dyDescent="0.35">
      <c r="A594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594" s="18">
        <v>43926</v>
      </c>
      <c r="C594" s="8" t="s">
        <v>13</v>
      </c>
      <c r="D594" s="8" t="s">
        <v>14</v>
      </c>
      <c r="E594" s="8" t="s">
        <v>29</v>
      </c>
      <c r="H594" s="19">
        <v>300</v>
      </c>
      <c r="I594" s="19">
        <v>31</v>
      </c>
      <c r="K59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94" s="8" t="b">
        <f>IF(IFERROR(FIND("Positive",ReportedData[[#This Row],[COVIDStatus]],1),FALSE),TRUE,FALSE)</f>
        <v>1</v>
      </c>
      <c r="N594" s="8" t="s">
        <v>16</v>
      </c>
    </row>
    <row r="595" spans="1:14" x14ac:dyDescent="0.35">
      <c r="A595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595" s="18">
        <v>43926</v>
      </c>
      <c r="C595" s="8" t="s">
        <v>13</v>
      </c>
      <c r="D595" s="8" t="s">
        <v>14</v>
      </c>
      <c r="E595" s="8" t="s">
        <v>30</v>
      </c>
      <c r="H595" s="19">
        <v>254</v>
      </c>
      <c r="I595" s="19">
        <v>36</v>
      </c>
      <c r="K59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95" s="8" t="b">
        <f>IF(IFERROR(FIND("Positive",ReportedData[[#This Row],[COVIDStatus]],1),FALSE),TRUE,FALSE)</f>
        <v>1</v>
      </c>
      <c r="N595" s="8" t="s">
        <v>16</v>
      </c>
    </row>
    <row r="596" spans="1:14" x14ac:dyDescent="0.35">
      <c r="A596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596" s="18">
        <v>43926</v>
      </c>
      <c r="C596" s="8" t="s">
        <v>13</v>
      </c>
      <c r="D596" s="8" t="s">
        <v>14</v>
      </c>
      <c r="E596" s="8" t="s">
        <v>31</v>
      </c>
      <c r="H596" s="19">
        <v>235</v>
      </c>
      <c r="I596" s="19">
        <v>46</v>
      </c>
      <c r="K59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</v>
      </c>
      <c r="L596" s="8" t="b">
        <f>IF(IFERROR(FIND("Positive",ReportedData[[#This Row],[COVIDStatus]],1),FALSE),TRUE,FALSE)</f>
        <v>1</v>
      </c>
      <c r="N596" s="8" t="s">
        <v>16</v>
      </c>
    </row>
    <row r="597" spans="1:14" x14ac:dyDescent="0.35">
      <c r="A597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597" s="18">
        <v>43926</v>
      </c>
      <c r="C597" s="8" t="s">
        <v>13</v>
      </c>
      <c r="D597" s="8" t="s">
        <v>14</v>
      </c>
      <c r="E597" s="8" t="s">
        <v>32</v>
      </c>
      <c r="H597" s="19">
        <v>172</v>
      </c>
      <c r="I597" s="19">
        <v>54</v>
      </c>
      <c r="K59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</v>
      </c>
      <c r="L597" s="8" t="b">
        <f>IF(IFERROR(FIND("Positive",ReportedData[[#This Row],[COVIDStatus]],1),FALSE),TRUE,FALSE)</f>
        <v>1</v>
      </c>
      <c r="N597" s="8" t="s">
        <v>16</v>
      </c>
    </row>
    <row r="598" spans="1:14" x14ac:dyDescent="0.35">
      <c r="A598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598" s="18">
        <v>43926</v>
      </c>
      <c r="C598" s="8" t="s">
        <v>13</v>
      </c>
      <c r="D598" s="8" t="s">
        <v>14</v>
      </c>
      <c r="E598" s="8" t="s">
        <v>33</v>
      </c>
      <c r="H598" s="19">
        <v>109</v>
      </c>
      <c r="I598" s="19">
        <v>46</v>
      </c>
      <c r="K59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7</v>
      </c>
      <c r="L598" s="8" t="b">
        <f>IF(IFERROR(FIND("Positive",ReportedData[[#This Row],[COVIDStatus]],1),FALSE),TRUE,FALSE)</f>
        <v>1</v>
      </c>
      <c r="N598" s="8" t="s">
        <v>16</v>
      </c>
    </row>
    <row r="599" spans="1:14" x14ac:dyDescent="0.35">
      <c r="A599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599" s="18">
        <v>43926</v>
      </c>
      <c r="C599" s="8" t="s">
        <v>13</v>
      </c>
      <c r="D599" s="8" t="s">
        <v>14</v>
      </c>
      <c r="E599" s="8" t="s">
        <v>34</v>
      </c>
      <c r="H599" s="19">
        <v>71</v>
      </c>
      <c r="I599" s="19">
        <v>40</v>
      </c>
      <c r="K59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15</v>
      </c>
      <c r="L599" s="8" t="b">
        <f>IF(IFERROR(FIND("Positive",ReportedData[[#This Row],[COVIDStatus]],1),FALSE),TRUE,FALSE)</f>
        <v>1</v>
      </c>
      <c r="N599" s="8" t="s">
        <v>16</v>
      </c>
    </row>
    <row r="600" spans="1:14" x14ac:dyDescent="0.35">
      <c r="A600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600" s="18">
        <v>43926</v>
      </c>
      <c r="C600" s="8" t="s">
        <v>13</v>
      </c>
      <c r="D600" s="8" t="s">
        <v>14</v>
      </c>
      <c r="E600" s="8" t="s">
        <v>15</v>
      </c>
      <c r="H600" s="19">
        <v>3</v>
      </c>
      <c r="I600" s="19">
        <v>1</v>
      </c>
      <c r="J600" s="19">
        <v>102</v>
      </c>
      <c r="K60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00" s="8" t="b">
        <f>IF(IFERROR(FIND("Positive",ReportedData[[#This Row],[COVIDStatus]],1),FALSE),TRUE,FALSE)</f>
        <v>1</v>
      </c>
      <c r="N600" s="8" t="s">
        <v>16</v>
      </c>
    </row>
    <row r="601" spans="1:14" x14ac:dyDescent="0.35">
      <c r="A601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601" s="18">
        <v>43926</v>
      </c>
      <c r="C601" s="8" t="s">
        <v>13</v>
      </c>
      <c r="D601" s="8" t="s">
        <v>14</v>
      </c>
      <c r="F601" s="8" t="s">
        <v>22</v>
      </c>
      <c r="H601" s="19">
        <v>657</v>
      </c>
      <c r="K60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11</v>
      </c>
      <c r="L601" s="8" t="b">
        <f>IF(IFERROR(FIND("Positive",ReportedData[[#This Row],[COVIDStatus]],1),FALSE),TRUE,FALSE)</f>
        <v>1</v>
      </c>
      <c r="N601" s="8" t="s">
        <v>16</v>
      </c>
    </row>
    <row r="602" spans="1:14" x14ac:dyDescent="0.35">
      <c r="A602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602" s="18">
        <v>43926</v>
      </c>
      <c r="C602" s="8" t="s">
        <v>13</v>
      </c>
      <c r="D602" s="8" t="s">
        <v>14</v>
      </c>
      <c r="F602" s="8" t="s">
        <v>23</v>
      </c>
      <c r="H602" s="19">
        <v>739</v>
      </c>
      <c r="K60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19</v>
      </c>
      <c r="L602" s="8" t="b">
        <f>IF(IFERROR(FIND("Positive",ReportedData[[#This Row],[COVIDStatus]],1),FALSE),TRUE,FALSE)</f>
        <v>1</v>
      </c>
      <c r="N602" s="8" t="s">
        <v>16</v>
      </c>
    </row>
    <row r="603" spans="1:14" x14ac:dyDescent="0.35">
      <c r="A603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603" s="18">
        <v>43926</v>
      </c>
      <c r="C603" s="8" t="s">
        <v>13</v>
      </c>
      <c r="D603" s="8" t="s">
        <v>14</v>
      </c>
      <c r="F603" s="8" t="s">
        <v>24</v>
      </c>
      <c r="H603" s="19">
        <v>8</v>
      </c>
      <c r="K60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03" s="8" t="b">
        <f>IF(IFERROR(FIND("Positive",ReportedData[[#This Row],[COVIDStatus]],1),FALSE),TRUE,FALSE)</f>
        <v>1</v>
      </c>
      <c r="N603" s="8" t="s">
        <v>16</v>
      </c>
    </row>
    <row r="604" spans="1:14" x14ac:dyDescent="0.35">
      <c r="A604" s="21">
        <f>IFERROR(VLOOKUP(IF(ReportedData[[#This Row],[AgeGroup]]="",IF(ReportedData[[#This Row],[Gender]]="",ReportedData[[#This Row],[RaceEthnicity]],ReportedData[[#This Row],[Gender]]),ReportedData[[#This Row],[AgeGroup]]),SortOrder[],2,FALSE),"")</f>
        <v>17</v>
      </c>
      <c r="B604" s="18">
        <v>43926</v>
      </c>
      <c r="C604" s="8" t="s">
        <v>13</v>
      </c>
      <c r="D604" s="8" t="s">
        <v>14</v>
      </c>
      <c r="G604" s="8" t="s">
        <v>35</v>
      </c>
      <c r="H604" s="19">
        <v>307</v>
      </c>
      <c r="K60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04" s="21" t="b">
        <f>IF(IFERROR(FIND("Positive",ReportedData[[#This Row],[COVIDStatus]],1),FALSE),TRUE,FALSE)</f>
        <v>1</v>
      </c>
      <c r="M604" s="21">
        <v>26.7</v>
      </c>
      <c r="N604" s="8" t="s">
        <v>16</v>
      </c>
    </row>
    <row r="605" spans="1:14" x14ac:dyDescent="0.35">
      <c r="A605" s="21">
        <f>IFERROR(VLOOKUP(IF(ReportedData[[#This Row],[AgeGroup]]="",IF(ReportedData[[#This Row],[Gender]]="",ReportedData[[#This Row],[RaceEthnicity]],ReportedData[[#This Row],[Gender]]),ReportedData[[#This Row],[AgeGroup]]),SortOrder[],2,FALSE),"")</f>
        <v>18</v>
      </c>
      <c r="B605" s="18">
        <v>43926</v>
      </c>
      <c r="C605" s="8" t="s">
        <v>13</v>
      </c>
      <c r="D605" s="8" t="s">
        <v>14</v>
      </c>
      <c r="G605" s="8" t="s">
        <v>36</v>
      </c>
      <c r="H605" s="19">
        <v>492</v>
      </c>
      <c r="K60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05" s="21" t="b">
        <f>IF(IFERROR(FIND("Positive",ReportedData[[#This Row],[COVIDStatus]],1),FALSE),TRUE,FALSE)</f>
        <v>1</v>
      </c>
      <c r="M605" s="21">
        <v>32.299999999999997</v>
      </c>
      <c r="N605" s="8" t="s">
        <v>16</v>
      </c>
    </row>
    <row r="606" spans="1:14" x14ac:dyDescent="0.35">
      <c r="A606" s="21">
        <f>IFERROR(VLOOKUP(IF(ReportedData[[#This Row],[AgeGroup]]="",IF(ReportedData[[#This Row],[Gender]]="",ReportedData[[#This Row],[RaceEthnicity]],ReportedData[[#This Row],[Gender]]),ReportedData[[#This Row],[AgeGroup]]),SortOrder[],2,FALSE),"")</f>
        <v>19</v>
      </c>
      <c r="B606" s="18">
        <v>43926</v>
      </c>
      <c r="C606" s="8" t="s">
        <v>13</v>
      </c>
      <c r="D606" s="8" t="s">
        <v>14</v>
      </c>
      <c r="G606" s="8" t="s">
        <v>37</v>
      </c>
      <c r="H606" s="19">
        <v>59</v>
      </c>
      <c r="K60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06" s="21" t="b">
        <f>IF(IFERROR(FIND("Positive",ReportedData[[#This Row],[COVIDStatus]],1),FALSE),TRUE,FALSE)</f>
        <v>1</v>
      </c>
      <c r="M606" s="21">
        <v>39.9</v>
      </c>
      <c r="N606" s="8" t="s">
        <v>16</v>
      </c>
    </row>
    <row r="607" spans="1:14" x14ac:dyDescent="0.35">
      <c r="A607" s="21">
        <f>IFERROR(VLOOKUP(IF(ReportedData[[#This Row],[AgeGroup]]="",IF(ReportedData[[#This Row],[Gender]]="",ReportedData[[#This Row],[RaceEthnicity]],ReportedData[[#This Row],[Gender]]),ReportedData[[#This Row],[AgeGroup]]),SortOrder[],2,FALSE),"")</f>
        <v>20</v>
      </c>
      <c r="B607" s="18">
        <v>43926</v>
      </c>
      <c r="C607" s="8" t="s">
        <v>13</v>
      </c>
      <c r="D607" s="8" t="s">
        <v>14</v>
      </c>
      <c r="G607" s="8" t="s">
        <v>38</v>
      </c>
      <c r="H607" s="19">
        <v>104</v>
      </c>
      <c r="K60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07" s="21" t="b">
        <f>IF(IFERROR(FIND("Positive",ReportedData[[#This Row],[COVIDStatus]],1),FALSE),TRUE,FALSE)</f>
        <v>1</v>
      </c>
      <c r="M607" s="21">
        <v>28.6</v>
      </c>
      <c r="N607" s="8" t="s">
        <v>16</v>
      </c>
    </row>
    <row r="608" spans="1:14" x14ac:dyDescent="0.35">
      <c r="A608" s="21">
        <f>IFERROR(VLOOKUP(IF(ReportedData[[#This Row],[AgeGroup]]="",IF(ReportedData[[#This Row],[Gender]]="",ReportedData[[#This Row],[RaceEthnicity]],ReportedData[[#This Row],[Gender]]),ReportedData[[#This Row],[AgeGroup]]),SortOrder[],2,FALSE),"")</f>
        <v>21</v>
      </c>
      <c r="B608" s="18">
        <v>43926</v>
      </c>
      <c r="C608" s="8" t="s">
        <v>13</v>
      </c>
      <c r="D608" s="8" t="s">
        <v>14</v>
      </c>
      <c r="G608" s="8" t="s">
        <v>39</v>
      </c>
      <c r="H608" s="19">
        <v>16</v>
      </c>
      <c r="K60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08" s="21" t="b">
        <f>IF(IFERROR(FIND("Positive",ReportedData[[#This Row],[COVIDStatus]],1),FALSE),TRUE,FALSE)</f>
        <v>1</v>
      </c>
      <c r="M608" s="21"/>
      <c r="N608" s="8" t="s">
        <v>16</v>
      </c>
    </row>
    <row r="609" spans="1:14" x14ac:dyDescent="0.35">
      <c r="A609" s="21">
        <f>IFERROR(VLOOKUP(IF(ReportedData[[#This Row],[AgeGroup]]="",IF(ReportedData[[#This Row],[Gender]]="",ReportedData[[#This Row],[RaceEthnicity]],ReportedData[[#This Row],[Gender]]),ReportedData[[#This Row],[AgeGroup]]),SortOrder[],2,FALSE),"")</f>
        <v>22</v>
      </c>
      <c r="B609" s="18">
        <v>43926</v>
      </c>
      <c r="C609" s="8" t="s">
        <v>13</v>
      </c>
      <c r="D609" s="8" t="s">
        <v>14</v>
      </c>
      <c r="G609" s="8" t="s">
        <v>40</v>
      </c>
      <c r="H609" s="19">
        <v>4</v>
      </c>
      <c r="K60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09" s="21" t="b">
        <f>IF(IFERROR(FIND("Positive",ReportedData[[#This Row],[COVIDStatus]],1),FALSE),TRUE,FALSE)</f>
        <v>1</v>
      </c>
      <c r="M609" s="21"/>
      <c r="N609" s="8" t="s">
        <v>16</v>
      </c>
    </row>
    <row r="610" spans="1:14" x14ac:dyDescent="0.35">
      <c r="A610" s="21">
        <f>IFERROR(VLOOKUP(IF(ReportedData[[#This Row],[AgeGroup]]="",IF(ReportedData[[#This Row],[Gender]]="",ReportedData[[#This Row],[RaceEthnicity]],ReportedData[[#This Row],[Gender]]),ReportedData[[#This Row],[AgeGroup]]),SortOrder[],2,FALSE),"")</f>
        <v>23</v>
      </c>
      <c r="B610" s="18">
        <v>43926</v>
      </c>
      <c r="C610" s="8" t="s">
        <v>13</v>
      </c>
      <c r="D610" s="8" t="s">
        <v>14</v>
      </c>
      <c r="G610" s="8" t="s">
        <v>41</v>
      </c>
      <c r="H610" s="19">
        <v>17</v>
      </c>
      <c r="K61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10" s="21" t="b">
        <f>IF(IFERROR(FIND("Positive",ReportedData[[#This Row],[COVIDStatus]],1),FALSE),TRUE,FALSE)</f>
        <v>1</v>
      </c>
      <c r="M610" s="21"/>
      <c r="N610" s="8" t="s">
        <v>16</v>
      </c>
    </row>
    <row r="611" spans="1:14" x14ac:dyDescent="0.35">
      <c r="A611" s="21">
        <f>IFERROR(VLOOKUP(IF(ReportedData[[#This Row],[AgeGroup]]="",IF(ReportedData[[#This Row],[Gender]]="",ReportedData[[#This Row],[RaceEthnicity]],ReportedData[[#This Row],[Gender]]),ReportedData[[#This Row],[AgeGroup]]),SortOrder[],2,FALSE),"")</f>
        <v>24</v>
      </c>
      <c r="B611" s="18">
        <v>43926</v>
      </c>
      <c r="C611" s="8" t="s">
        <v>13</v>
      </c>
      <c r="D611" s="8" t="s">
        <v>14</v>
      </c>
      <c r="G611" s="8" t="s">
        <v>42</v>
      </c>
      <c r="H611" s="19">
        <v>405</v>
      </c>
      <c r="K61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11" s="21" t="b">
        <f>IF(IFERROR(FIND("Positive",ReportedData[[#This Row],[COVIDStatus]],1),FALSE),TRUE,FALSE)</f>
        <v>1</v>
      </c>
      <c r="M611" s="21"/>
      <c r="N611" s="8" t="s">
        <v>16</v>
      </c>
    </row>
    <row r="612" spans="1:14" x14ac:dyDescent="0.35">
      <c r="A612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612" s="18">
        <v>43927</v>
      </c>
      <c r="C612" s="8" t="s">
        <v>13</v>
      </c>
      <c r="D612" s="8" t="s">
        <v>14</v>
      </c>
      <c r="E612" s="8" t="s">
        <v>26</v>
      </c>
      <c r="H612" s="19">
        <v>10</v>
      </c>
      <c r="I612" s="19">
        <v>0</v>
      </c>
      <c r="K61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12" s="8" t="b">
        <f>IF(IFERROR(FIND("Positive",ReportedData[[#This Row],[COVIDStatus]],1),FALSE),TRUE,FALSE)</f>
        <v>1</v>
      </c>
      <c r="N612" s="8" t="s">
        <v>16</v>
      </c>
    </row>
    <row r="613" spans="1:14" x14ac:dyDescent="0.35">
      <c r="A613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613" s="18">
        <v>43927</v>
      </c>
      <c r="C613" s="8" t="s">
        <v>13</v>
      </c>
      <c r="D613" s="8" t="s">
        <v>14</v>
      </c>
      <c r="E613" s="8" t="s">
        <v>27</v>
      </c>
      <c r="H613" s="19">
        <v>16</v>
      </c>
      <c r="I613" s="19">
        <v>2</v>
      </c>
      <c r="K61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13" s="8" t="b">
        <f>IF(IFERROR(FIND("Positive",ReportedData[[#This Row],[COVIDStatus]],1),FALSE),TRUE,FALSE)</f>
        <v>1</v>
      </c>
      <c r="N613" s="8" t="s">
        <v>16</v>
      </c>
    </row>
    <row r="614" spans="1:14" x14ac:dyDescent="0.35">
      <c r="A614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614" s="18">
        <v>43927</v>
      </c>
      <c r="C614" s="8" t="s">
        <v>13</v>
      </c>
      <c r="D614" s="8" t="s">
        <v>14</v>
      </c>
      <c r="E614" s="8" t="s">
        <v>28</v>
      </c>
      <c r="H614" s="19">
        <v>240</v>
      </c>
      <c r="I614" s="19">
        <v>16</v>
      </c>
      <c r="K61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614" s="8" t="b">
        <f>IF(IFERROR(FIND("Positive",ReportedData[[#This Row],[COVIDStatus]],1),FALSE),TRUE,FALSE)</f>
        <v>1</v>
      </c>
      <c r="N614" s="8" t="s">
        <v>16</v>
      </c>
    </row>
    <row r="615" spans="1:14" x14ac:dyDescent="0.35">
      <c r="A615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615" s="18">
        <v>43927</v>
      </c>
      <c r="C615" s="8" t="s">
        <v>13</v>
      </c>
      <c r="D615" s="8" t="s">
        <v>14</v>
      </c>
      <c r="E615" s="8" t="s">
        <v>29</v>
      </c>
      <c r="H615" s="19">
        <v>288</v>
      </c>
      <c r="I615" s="19">
        <v>31</v>
      </c>
      <c r="K61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15" s="8" t="b">
        <f>IF(IFERROR(FIND("Positive",ReportedData[[#This Row],[COVIDStatus]],1),FALSE),TRUE,FALSE)</f>
        <v>1</v>
      </c>
      <c r="N615" s="8" t="s">
        <v>16</v>
      </c>
    </row>
    <row r="616" spans="1:14" x14ac:dyDescent="0.35">
      <c r="A616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616" s="18">
        <v>43927</v>
      </c>
      <c r="C616" s="8" t="s">
        <v>13</v>
      </c>
      <c r="D616" s="8" t="s">
        <v>14</v>
      </c>
      <c r="E616" s="8" t="s">
        <v>30</v>
      </c>
      <c r="H616" s="19">
        <v>259</v>
      </c>
      <c r="I616" s="19">
        <v>37</v>
      </c>
      <c r="K61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16" s="8" t="b">
        <f>IF(IFERROR(FIND("Positive",ReportedData[[#This Row],[COVIDStatus]],1),FALSE),TRUE,FALSE)</f>
        <v>1</v>
      </c>
      <c r="N616" s="8" t="s">
        <v>16</v>
      </c>
    </row>
    <row r="617" spans="1:14" x14ac:dyDescent="0.35">
      <c r="A617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617" s="18">
        <v>43927</v>
      </c>
      <c r="C617" s="8" t="s">
        <v>13</v>
      </c>
      <c r="D617" s="8" t="s">
        <v>14</v>
      </c>
      <c r="E617" s="8" t="s">
        <v>31</v>
      </c>
      <c r="H617" s="19">
        <v>255</v>
      </c>
      <c r="I617" s="19">
        <v>53</v>
      </c>
      <c r="K61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</v>
      </c>
      <c r="L617" s="8" t="b">
        <f>IF(IFERROR(FIND("Positive",ReportedData[[#This Row],[COVIDStatus]],1),FALSE),TRUE,FALSE)</f>
        <v>1</v>
      </c>
      <c r="N617" s="8" t="s">
        <v>16</v>
      </c>
    </row>
    <row r="618" spans="1:14" x14ac:dyDescent="0.35">
      <c r="A618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618" s="18">
        <v>43927</v>
      </c>
      <c r="C618" s="8" t="s">
        <v>13</v>
      </c>
      <c r="D618" s="8" t="s">
        <v>14</v>
      </c>
      <c r="E618" s="8" t="s">
        <v>32</v>
      </c>
      <c r="H618" s="19">
        <v>190</v>
      </c>
      <c r="I618" s="19">
        <v>58</v>
      </c>
      <c r="K61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</v>
      </c>
      <c r="L618" s="8" t="b">
        <f>IF(IFERROR(FIND("Positive",ReportedData[[#This Row],[COVIDStatus]],1),FALSE),TRUE,FALSE)</f>
        <v>1</v>
      </c>
      <c r="N618" s="8" t="s">
        <v>16</v>
      </c>
    </row>
    <row r="619" spans="1:14" x14ac:dyDescent="0.35">
      <c r="A619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619" s="18">
        <v>43927</v>
      </c>
      <c r="C619" s="8" t="s">
        <v>13</v>
      </c>
      <c r="D619" s="8" t="s">
        <v>14</v>
      </c>
      <c r="E619" s="8" t="s">
        <v>33</v>
      </c>
      <c r="H619" s="19">
        <v>115</v>
      </c>
      <c r="I619" s="19">
        <v>49</v>
      </c>
      <c r="K61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8</v>
      </c>
      <c r="L619" s="8" t="b">
        <f>IF(IFERROR(FIND("Positive",ReportedData[[#This Row],[COVIDStatus]],1),FALSE),TRUE,FALSE)</f>
        <v>1</v>
      </c>
      <c r="N619" s="8" t="s">
        <v>16</v>
      </c>
    </row>
    <row r="620" spans="1:14" x14ac:dyDescent="0.35">
      <c r="A620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620" s="18">
        <v>43927</v>
      </c>
      <c r="C620" s="8" t="s">
        <v>13</v>
      </c>
      <c r="D620" s="8" t="s">
        <v>14</v>
      </c>
      <c r="E620" s="8" t="s">
        <v>34</v>
      </c>
      <c r="H620" s="19">
        <v>79</v>
      </c>
      <c r="I620" s="19">
        <v>42</v>
      </c>
      <c r="K62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15</v>
      </c>
      <c r="L620" s="8" t="b">
        <f>IF(IFERROR(FIND("Positive",ReportedData[[#This Row],[COVIDStatus]],1),FALSE),TRUE,FALSE)</f>
        <v>1</v>
      </c>
      <c r="N620" s="8" t="s">
        <v>16</v>
      </c>
    </row>
    <row r="621" spans="1:14" x14ac:dyDescent="0.35">
      <c r="A621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621" s="18">
        <v>43927</v>
      </c>
      <c r="C621" s="8" t="s">
        <v>13</v>
      </c>
      <c r="D621" s="8" t="s">
        <v>14</v>
      </c>
      <c r="E621" s="8" t="s">
        <v>15</v>
      </c>
      <c r="H621" s="19">
        <v>2</v>
      </c>
      <c r="I621" s="19">
        <v>1</v>
      </c>
      <c r="J621" s="19">
        <v>109</v>
      </c>
      <c r="K62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21" s="8" t="b">
        <f>IF(IFERROR(FIND("Positive",ReportedData[[#This Row],[COVIDStatus]],1),FALSE),TRUE,FALSE)</f>
        <v>1</v>
      </c>
      <c r="N621" s="8" t="s">
        <v>16</v>
      </c>
    </row>
    <row r="622" spans="1:14" x14ac:dyDescent="0.35">
      <c r="A622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622" s="18">
        <v>43927</v>
      </c>
      <c r="C622" s="8" t="s">
        <v>13</v>
      </c>
      <c r="D622" s="8" t="s">
        <v>14</v>
      </c>
      <c r="F622" s="8" t="s">
        <v>22</v>
      </c>
      <c r="H622" s="19">
        <v>701</v>
      </c>
      <c r="K62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12</v>
      </c>
      <c r="L622" s="8" t="b">
        <f>IF(IFERROR(FIND("Positive",ReportedData[[#This Row],[COVIDStatus]],1),FALSE),TRUE,FALSE)</f>
        <v>1</v>
      </c>
      <c r="N622" s="8" t="s">
        <v>16</v>
      </c>
    </row>
    <row r="623" spans="1:14" x14ac:dyDescent="0.35">
      <c r="A623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623" s="18">
        <v>43927</v>
      </c>
      <c r="C623" s="8" t="s">
        <v>13</v>
      </c>
      <c r="D623" s="8" t="s">
        <v>14</v>
      </c>
      <c r="F623" s="8" t="s">
        <v>23</v>
      </c>
      <c r="H623" s="19">
        <v>747</v>
      </c>
      <c r="K62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19</v>
      </c>
      <c r="L623" s="8" t="b">
        <f>IF(IFERROR(FIND("Positive",ReportedData[[#This Row],[COVIDStatus]],1),FALSE),TRUE,FALSE)</f>
        <v>1</v>
      </c>
      <c r="N623" s="8" t="s">
        <v>16</v>
      </c>
    </row>
    <row r="624" spans="1:14" x14ac:dyDescent="0.35">
      <c r="A624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624" s="18">
        <v>43927</v>
      </c>
      <c r="C624" s="8" t="s">
        <v>13</v>
      </c>
      <c r="D624" s="8" t="s">
        <v>14</v>
      </c>
      <c r="F624" s="8" t="s">
        <v>24</v>
      </c>
      <c r="H624" s="19">
        <v>6</v>
      </c>
      <c r="K62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24" s="8" t="b">
        <f>IF(IFERROR(FIND("Positive",ReportedData[[#This Row],[COVIDStatus]],1),FALSE),TRUE,FALSE)</f>
        <v>1</v>
      </c>
      <c r="N624" s="8" t="s">
        <v>16</v>
      </c>
    </row>
    <row r="625" spans="1:14" x14ac:dyDescent="0.35">
      <c r="A625" s="21">
        <f>IFERROR(VLOOKUP(IF(ReportedData[[#This Row],[AgeGroup]]="",IF(ReportedData[[#This Row],[Gender]]="",ReportedData[[#This Row],[RaceEthnicity]],ReportedData[[#This Row],[Gender]]),ReportedData[[#This Row],[AgeGroup]]),SortOrder[],2,FALSE),"")</f>
        <v>17</v>
      </c>
      <c r="B625" s="18">
        <v>43927</v>
      </c>
      <c r="C625" s="8" t="s">
        <v>13</v>
      </c>
      <c r="D625" s="8" t="s">
        <v>14</v>
      </c>
      <c r="G625" s="8" t="s">
        <v>35</v>
      </c>
      <c r="H625" s="19">
        <v>340</v>
      </c>
      <c r="K62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25" s="21" t="b">
        <f>IF(IFERROR(FIND("Positive",ReportedData[[#This Row],[COVIDStatus]],1),FALSE),TRUE,FALSE)</f>
        <v>1</v>
      </c>
      <c r="M625" s="21">
        <v>29.5</v>
      </c>
      <c r="N625" s="8" t="s">
        <v>16</v>
      </c>
    </row>
    <row r="626" spans="1:14" x14ac:dyDescent="0.35">
      <c r="A626" s="21">
        <f>IFERROR(VLOOKUP(IF(ReportedData[[#This Row],[AgeGroup]]="",IF(ReportedData[[#This Row],[Gender]]="",ReportedData[[#This Row],[RaceEthnicity]],ReportedData[[#This Row],[Gender]]),ReportedData[[#This Row],[AgeGroup]]),SortOrder[],2,FALSE),"")</f>
        <v>18</v>
      </c>
      <c r="B626" s="18">
        <v>43927</v>
      </c>
      <c r="C626" s="8" t="s">
        <v>13</v>
      </c>
      <c r="D626" s="8" t="s">
        <v>14</v>
      </c>
      <c r="G626" s="8" t="s">
        <v>36</v>
      </c>
      <c r="H626" s="19">
        <v>516</v>
      </c>
      <c r="K62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26" s="21" t="b">
        <f>IF(IFERROR(FIND("Positive",ReportedData[[#This Row],[COVIDStatus]],1),FALSE),TRUE,FALSE)</f>
        <v>1</v>
      </c>
      <c r="M626" s="21">
        <v>33.799999999999997</v>
      </c>
      <c r="N626" s="8" t="s">
        <v>16</v>
      </c>
    </row>
    <row r="627" spans="1:14" x14ac:dyDescent="0.35">
      <c r="A627" s="21">
        <f>IFERROR(VLOOKUP(IF(ReportedData[[#This Row],[AgeGroup]]="",IF(ReportedData[[#This Row],[Gender]]="",ReportedData[[#This Row],[RaceEthnicity]],ReportedData[[#This Row],[Gender]]),ReportedData[[#This Row],[AgeGroup]]),SortOrder[],2,FALSE),"")</f>
        <v>19</v>
      </c>
      <c r="B627" s="18">
        <v>43927</v>
      </c>
      <c r="C627" s="8" t="s">
        <v>13</v>
      </c>
      <c r="D627" s="8" t="s">
        <v>14</v>
      </c>
      <c r="G627" s="8" t="s">
        <v>37</v>
      </c>
      <c r="H627" s="19">
        <v>64</v>
      </c>
      <c r="K62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27" s="21" t="b">
        <f>IF(IFERROR(FIND("Positive",ReportedData[[#This Row],[COVIDStatus]],1),FALSE),TRUE,FALSE)</f>
        <v>1</v>
      </c>
      <c r="M627" s="21">
        <v>43.3</v>
      </c>
      <c r="N627" s="8" t="s">
        <v>16</v>
      </c>
    </row>
    <row r="628" spans="1:14" x14ac:dyDescent="0.35">
      <c r="A628" s="21">
        <f>IFERROR(VLOOKUP(IF(ReportedData[[#This Row],[AgeGroup]]="",IF(ReportedData[[#This Row],[Gender]]="",ReportedData[[#This Row],[RaceEthnicity]],ReportedData[[#This Row],[Gender]]),ReportedData[[#This Row],[AgeGroup]]),SortOrder[],2,FALSE),"")</f>
        <v>20</v>
      </c>
      <c r="B628" s="18">
        <v>43927</v>
      </c>
      <c r="C628" s="8" t="s">
        <v>13</v>
      </c>
      <c r="D628" s="8" t="s">
        <v>14</v>
      </c>
      <c r="G628" s="8" t="s">
        <v>38</v>
      </c>
      <c r="H628" s="19">
        <v>108</v>
      </c>
      <c r="K62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28" s="21" t="b">
        <f>IF(IFERROR(FIND("Positive",ReportedData[[#This Row],[COVIDStatus]],1),FALSE),TRUE,FALSE)</f>
        <v>1</v>
      </c>
      <c r="M628" s="21">
        <v>29.7</v>
      </c>
      <c r="N628" s="8" t="s">
        <v>16</v>
      </c>
    </row>
    <row r="629" spans="1:14" x14ac:dyDescent="0.35">
      <c r="A629" s="21">
        <f>IFERROR(VLOOKUP(IF(ReportedData[[#This Row],[AgeGroup]]="",IF(ReportedData[[#This Row],[Gender]]="",ReportedData[[#This Row],[RaceEthnicity]],ReportedData[[#This Row],[Gender]]),ReportedData[[#This Row],[AgeGroup]]),SortOrder[],2,FALSE),"")</f>
        <v>21</v>
      </c>
      <c r="B629" s="18">
        <v>43927</v>
      </c>
      <c r="C629" s="8" t="s">
        <v>13</v>
      </c>
      <c r="D629" s="8" t="s">
        <v>14</v>
      </c>
      <c r="G629" s="8" t="s">
        <v>39</v>
      </c>
      <c r="H629" s="19">
        <v>17</v>
      </c>
      <c r="K62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29" s="21" t="b">
        <f>IF(IFERROR(FIND("Positive",ReportedData[[#This Row],[COVIDStatus]],1),FALSE),TRUE,FALSE)</f>
        <v>1</v>
      </c>
      <c r="M629" s="21"/>
      <c r="N629" s="8" t="s">
        <v>16</v>
      </c>
    </row>
    <row r="630" spans="1:14" x14ac:dyDescent="0.35">
      <c r="A630" s="21">
        <f>IFERROR(VLOOKUP(IF(ReportedData[[#This Row],[AgeGroup]]="",IF(ReportedData[[#This Row],[Gender]]="",ReportedData[[#This Row],[RaceEthnicity]],ReportedData[[#This Row],[Gender]]),ReportedData[[#This Row],[AgeGroup]]),SortOrder[],2,FALSE),"")</f>
        <v>22</v>
      </c>
      <c r="B630" s="18">
        <v>43927</v>
      </c>
      <c r="C630" s="8" t="s">
        <v>13</v>
      </c>
      <c r="D630" s="8" t="s">
        <v>14</v>
      </c>
      <c r="G630" s="8" t="s">
        <v>40</v>
      </c>
      <c r="H630" s="19">
        <v>4</v>
      </c>
      <c r="K63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30" s="21" t="b">
        <f>IF(IFERROR(FIND("Positive",ReportedData[[#This Row],[COVIDStatus]],1),FALSE),TRUE,FALSE)</f>
        <v>1</v>
      </c>
      <c r="M630" s="21"/>
      <c r="N630" s="8" t="s">
        <v>16</v>
      </c>
    </row>
    <row r="631" spans="1:14" x14ac:dyDescent="0.35">
      <c r="A631" s="21">
        <f>IFERROR(VLOOKUP(IF(ReportedData[[#This Row],[AgeGroup]]="",IF(ReportedData[[#This Row],[Gender]]="",ReportedData[[#This Row],[RaceEthnicity]],ReportedData[[#This Row],[Gender]]),ReportedData[[#This Row],[AgeGroup]]),SortOrder[],2,FALSE),"")</f>
        <v>23</v>
      </c>
      <c r="B631" s="18">
        <v>43927</v>
      </c>
      <c r="C631" s="8" t="s">
        <v>13</v>
      </c>
      <c r="D631" s="8" t="s">
        <v>14</v>
      </c>
      <c r="G631" s="8" t="s">
        <v>41</v>
      </c>
      <c r="H631" s="19">
        <v>18</v>
      </c>
      <c r="K63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31" s="21" t="b">
        <f>IF(IFERROR(FIND("Positive",ReportedData[[#This Row],[COVIDStatus]],1),FALSE),TRUE,FALSE)</f>
        <v>1</v>
      </c>
      <c r="M631" s="21"/>
      <c r="N631" s="8" t="s">
        <v>16</v>
      </c>
    </row>
    <row r="632" spans="1:14" x14ac:dyDescent="0.35">
      <c r="A632" s="21">
        <f>IFERROR(VLOOKUP(IF(ReportedData[[#This Row],[AgeGroup]]="",IF(ReportedData[[#This Row],[Gender]]="",ReportedData[[#This Row],[RaceEthnicity]],ReportedData[[#This Row],[Gender]]),ReportedData[[#This Row],[AgeGroup]]),SortOrder[],2,FALSE),"")</f>
        <v>24</v>
      </c>
      <c r="B632" s="18">
        <v>43927</v>
      </c>
      <c r="C632" s="8" t="s">
        <v>13</v>
      </c>
      <c r="D632" s="8" t="s">
        <v>14</v>
      </c>
      <c r="G632" s="8" t="s">
        <v>42</v>
      </c>
      <c r="H632" s="19">
        <v>387</v>
      </c>
      <c r="K63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32" s="21" t="b">
        <f>IF(IFERROR(FIND("Positive",ReportedData[[#This Row],[COVIDStatus]],1),FALSE),TRUE,FALSE)</f>
        <v>1</v>
      </c>
      <c r="M632" s="21"/>
      <c r="N632" s="8" t="s">
        <v>16</v>
      </c>
    </row>
    <row r="633" spans="1:14" x14ac:dyDescent="0.35">
      <c r="A633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633" s="18">
        <v>43928</v>
      </c>
      <c r="C633" s="8" t="s">
        <v>13</v>
      </c>
      <c r="D633" s="8" t="s">
        <v>14</v>
      </c>
      <c r="E633" s="8" t="s">
        <v>26</v>
      </c>
      <c r="H633" s="19">
        <v>10</v>
      </c>
      <c r="I633" s="19">
        <v>0</v>
      </c>
      <c r="K63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33" s="8" t="b">
        <f>IF(IFERROR(FIND("Positive",ReportedData[[#This Row],[COVIDStatus]],1),FALSE),TRUE,FALSE)</f>
        <v>1</v>
      </c>
      <c r="N633" s="8" t="s">
        <v>16</v>
      </c>
    </row>
    <row r="634" spans="1:14" x14ac:dyDescent="0.35">
      <c r="A634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634" s="18">
        <v>43928</v>
      </c>
      <c r="C634" s="8" t="s">
        <v>13</v>
      </c>
      <c r="D634" s="8" t="s">
        <v>14</v>
      </c>
      <c r="E634" s="8" t="s">
        <v>27</v>
      </c>
      <c r="H634" s="19">
        <v>16</v>
      </c>
      <c r="I634" s="19">
        <v>1</v>
      </c>
      <c r="K63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34" s="8" t="b">
        <f>IF(IFERROR(FIND("Positive",ReportedData[[#This Row],[COVIDStatus]],1),FALSE),TRUE,FALSE)</f>
        <v>1</v>
      </c>
      <c r="N634" s="8" t="s">
        <v>16</v>
      </c>
    </row>
    <row r="635" spans="1:14" x14ac:dyDescent="0.35">
      <c r="A635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635" s="18">
        <v>43928</v>
      </c>
      <c r="C635" s="8" t="s">
        <v>13</v>
      </c>
      <c r="D635" s="8" t="s">
        <v>14</v>
      </c>
      <c r="E635" s="8" t="s">
        <v>28</v>
      </c>
      <c r="H635" s="19">
        <v>244</v>
      </c>
      <c r="I635" s="19">
        <v>17</v>
      </c>
      <c r="K63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635" s="8" t="b">
        <f>IF(IFERROR(FIND("Positive",ReportedData[[#This Row],[COVIDStatus]],1),FALSE),TRUE,FALSE)</f>
        <v>1</v>
      </c>
      <c r="N635" s="8" t="s">
        <v>16</v>
      </c>
    </row>
    <row r="636" spans="1:14" x14ac:dyDescent="0.35">
      <c r="A636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636" s="18">
        <v>43928</v>
      </c>
      <c r="C636" s="8" t="s">
        <v>13</v>
      </c>
      <c r="D636" s="8" t="s">
        <v>14</v>
      </c>
      <c r="E636" s="8" t="s">
        <v>29</v>
      </c>
      <c r="H636" s="19">
        <v>301</v>
      </c>
      <c r="I636" s="19">
        <v>33</v>
      </c>
      <c r="K63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36" s="8" t="b">
        <f>IF(IFERROR(FIND("Positive",ReportedData[[#This Row],[COVIDStatus]],1),FALSE),TRUE,FALSE)</f>
        <v>1</v>
      </c>
      <c r="N636" s="8" t="s">
        <v>16</v>
      </c>
    </row>
    <row r="637" spans="1:14" x14ac:dyDescent="0.35">
      <c r="A637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637" s="18">
        <v>43928</v>
      </c>
      <c r="C637" s="8" t="s">
        <v>13</v>
      </c>
      <c r="D637" s="8" t="s">
        <v>14</v>
      </c>
      <c r="E637" s="8" t="s">
        <v>30</v>
      </c>
      <c r="H637" s="19">
        <v>268</v>
      </c>
      <c r="I637" s="19">
        <v>40</v>
      </c>
      <c r="K63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37" s="8" t="b">
        <f>IF(IFERROR(FIND("Positive",ReportedData[[#This Row],[COVIDStatus]],1),FALSE),TRUE,FALSE)</f>
        <v>1</v>
      </c>
      <c r="N637" s="8" t="s">
        <v>16</v>
      </c>
    </row>
    <row r="638" spans="1:14" x14ac:dyDescent="0.35">
      <c r="A638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638" s="18">
        <v>43928</v>
      </c>
      <c r="C638" s="8" t="s">
        <v>13</v>
      </c>
      <c r="D638" s="8" t="s">
        <v>14</v>
      </c>
      <c r="E638" s="8" t="s">
        <v>31</v>
      </c>
      <c r="H638" s="19">
        <v>278</v>
      </c>
      <c r="I638" s="19">
        <v>63</v>
      </c>
      <c r="K63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</v>
      </c>
      <c r="L638" s="8" t="b">
        <f>IF(IFERROR(FIND("Positive",ReportedData[[#This Row],[COVIDStatus]],1),FALSE),TRUE,FALSE)</f>
        <v>1</v>
      </c>
      <c r="N638" s="8" t="s">
        <v>16</v>
      </c>
    </row>
    <row r="639" spans="1:14" x14ac:dyDescent="0.35">
      <c r="A639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639" s="18">
        <v>43928</v>
      </c>
      <c r="C639" s="8" t="s">
        <v>13</v>
      </c>
      <c r="D639" s="8" t="s">
        <v>14</v>
      </c>
      <c r="E639" s="8" t="s">
        <v>32</v>
      </c>
      <c r="H639" s="19">
        <v>201</v>
      </c>
      <c r="I639" s="19">
        <v>62</v>
      </c>
      <c r="K63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</v>
      </c>
      <c r="L639" s="8" t="b">
        <f>IF(IFERROR(FIND("Positive",ReportedData[[#This Row],[COVIDStatus]],1),FALSE),TRUE,FALSE)</f>
        <v>1</v>
      </c>
      <c r="N639" s="8" t="s">
        <v>16</v>
      </c>
    </row>
    <row r="640" spans="1:14" x14ac:dyDescent="0.35">
      <c r="A640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640" s="18">
        <v>43928</v>
      </c>
      <c r="C640" s="8" t="s">
        <v>13</v>
      </c>
      <c r="D640" s="8" t="s">
        <v>14</v>
      </c>
      <c r="E640" s="8" t="s">
        <v>33</v>
      </c>
      <c r="H640" s="19">
        <v>123</v>
      </c>
      <c r="I640" s="19">
        <v>56</v>
      </c>
      <c r="K64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9</v>
      </c>
      <c r="L640" s="8" t="b">
        <f>IF(IFERROR(FIND("Positive",ReportedData[[#This Row],[COVIDStatus]],1),FALSE),TRUE,FALSE)</f>
        <v>1</v>
      </c>
      <c r="N640" s="8" t="s">
        <v>16</v>
      </c>
    </row>
    <row r="641" spans="1:14" x14ac:dyDescent="0.35">
      <c r="A641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641" s="18">
        <v>43928</v>
      </c>
      <c r="C641" s="8" t="s">
        <v>13</v>
      </c>
      <c r="D641" s="8" t="s">
        <v>14</v>
      </c>
      <c r="E641" s="8" t="s">
        <v>34</v>
      </c>
      <c r="H641" s="19">
        <v>86</v>
      </c>
      <c r="I641" s="19">
        <v>43</v>
      </c>
      <c r="K64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18</v>
      </c>
      <c r="L641" s="8" t="b">
        <f>IF(IFERROR(FIND("Positive",ReportedData[[#This Row],[COVIDStatus]],1),FALSE),TRUE,FALSE)</f>
        <v>1</v>
      </c>
      <c r="N641" s="8" t="s">
        <v>16</v>
      </c>
    </row>
    <row r="642" spans="1:14" x14ac:dyDescent="0.35">
      <c r="A642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642" s="18">
        <v>43928</v>
      </c>
      <c r="C642" s="8" t="s">
        <v>13</v>
      </c>
      <c r="D642" s="8" t="s">
        <v>14</v>
      </c>
      <c r="E642" s="8" t="s">
        <v>15</v>
      </c>
      <c r="H642" s="19">
        <v>3</v>
      </c>
      <c r="I642" s="19">
        <v>1</v>
      </c>
      <c r="J642" s="19">
        <v>122</v>
      </c>
      <c r="K64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42" s="8" t="b">
        <f>IF(IFERROR(FIND("Positive",ReportedData[[#This Row],[COVIDStatus]],1),FALSE),TRUE,FALSE)</f>
        <v>1</v>
      </c>
      <c r="N642" s="8" t="s">
        <v>16</v>
      </c>
    </row>
    <row r="643" spans="1:14" x14ac:dyDescent="0.35">
      <c r="A643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643" s="18">
        <v>43928</v>
      </c>
      <c r="C643" s="8" t="s">
        <v>13</v>
      </c>
      <c r="D643" s="8" t="s">
        <v>14</v>
      </c>
      <c r="F643" s="8" t="s">
        <v>22</v>
      </c>
      <c r="H643" s="19">
        <v>737</v>
      </c>
      <c r="K64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14</v>
      </c>
      <c r="L643" s="8" t="b">
        <f>IF(IFERROR(FIND("Positive",ReportedData[[#This Row],[COVIDStatus]],1),FALSE),TRUE,FALSE)</f>
        <v>1</v>
      </c>
      <c r="N643" s="8" t="s">
        <v>16</v>
      </c>
    </row>
    <row r="644" spans="1:14" x14ac:dyDescent="0.35">
      <c r="A644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644" s="18">
        <v>43928</v>
      </c>
      <c r="C644" s="8" t="s">
        <v>13</v>
      </c>
      <c r="D644" s="8" t="s">
        <v>14</v>
      </c>
      <c r="F644" s="8" t="s">
        <v>23</v>
      </c>
      <c r="H644" s="19">
        <v>785</v>
      </c>
      <c r="K64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22</v>
      </c>
      <c r="L644" s="8" t="b">
        <f>IF(IFERROR(FIND("Positive",ReportedData[[#This Row],[COVIDStatus]],1),FALSE),TRUE,FALSE)</f>
        <v>1</v>
      </c>
      <c r="N644" s="8" t="s">
        <v>16</v>
      </c>
    </row>
    <row r="645" spans="1:14" x14ac:dyDescent="0.35">
      <c r="A645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645" s="18">
        <v>43928</v>
      </c>
      <c r="C645" s="8" t="s">
        <v>13</v>
      </c>
      <c r="D645" s="8" t="s">
        <v>14</v>
      </c>
      <c r="F645" s="8" t="s">
        <v>24</v>
      </c>
      <c r="H645" s="19">
        <v>8</v>
      </c>
      <c r="K64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45" s="8" t="b">
        <f>IF(IFERROR(FIND("Positive",ReportedData[[#This Row],[COVIDStatus]],1),FALSE),TRUE,FALSE)</f>
        <v>1</v>
      </c>
      <c r="N645" s="8" t="s">
        <v>16</v>
      </c>
    </row>
    <row r="646" spans="1:14" x14ac:dyDescent="0.35">
      <c r="A646" s="21">
        <f>IFERROR(VLOOKUP(IF(ReportedData[[#This Row],[AgeGroup]]="",IF(ReportedData[[#This Row],[Gender]]="",ReportedData[[#This Row],[RaceEthnicity]],ReportedData[[#This Row],[Gender]]),ReportedData[[#This Row],[AgeGroup]]),SortOrder[],2,FALSE),"")</f>
        <v>17</v>
      </c>
      <c r="B646" s="18">
        <v>43928</v>
      </c>
      <c r="C646" s="8" t="s">
        <v>13</v>
      </c>
      <c r="D646" s="8" t="s">
        <v>14</v>
      </c>
      <c r="G646" s="8" t="s">
        <v>35</v>
      </c>
      <c r="H646" s="19">
        <v>385</v>
      </c>
      <c r="K64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10</v>
      </c>
      <c r="L646" s="21" t="b">
        <f>IF(IFERROR(FIND("Positive",ReportedData[[#This Row],[COVIDStatus]],1),FALSE),TRUE,FALSE)</f>
        <v>1</v>
      </c>
      <c r="M646" s="21">
        <v>33.5</v>
      </c>
      <c r="N646" s="8" t="s">
        <v>16</v>
      </c>
    </row>
    <row r="647" spans="1:14" x14ac:dyDescent="0.35">
      <c r="A647" s="21">
        <f>IFERROR(VLOOKUP(IF(ReportedData[[#This Row],[AgeGroup]]="",IF(ReportedData[[#This Row],[Gender]]="",ReportedData[[#This Row],[RaceEthnicity]],ReportedData[[#This Row],[Gender]]),ReportedData[[#This Row],[AgeGroup]]),SortOrder[],2,FALSE),"")</f>
        <v>18</v>
      </c>
      <c r="B647" s="18">
        <v>43928</v>
      </c>
      <c r="C647" s="8" t="s">
        <v>13</v>
      </c>
      <c r="D647" s="8" t="s">
        <v>14</v>
      </c>
      <c r="G647" s="8" t="s">
        <v>36</v>
      </c>
      <c r="H647" s="19">
        <v>539</v>
      </c>
      <c r="K64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15</v>
      </c>
      <c r="L647" s="21" t="b">
        <f>IF(IFERROR(FIND("Positive",ReportedData[[#This Row],[COVIDStatus]],1),FALSE),TRUE,FALSE)</f>
        <v>1</v>
      </c>
      <c r="M647" s="21">
        <v>35.299999999999997</v>
      </c>
      <c r="N647" s="8" t="s">
        <v>16</v>
      </c>
    </row>
    <row r="648" spans="1:14" x14ac:dyDescent="0.35">
      <c r="A648" s="21">
        <f>IFERROR(VLOOKUP(IF(ReportedData[[#This Row],[AgeGroup]]="",IF(ReportedData[[#This Row],[Gender]]="",ReportedData[[#This Row],[RaceEthnicity]],ReportedData[[#This Row],[Gender]]),ReportedData[[#This Row],[AgeGroup]]),SortOrder[],2,FALSE),"")</f>
        <v>19</v>
      </c>
      <c r="B648" s="18">
        <v>43928</v>
      </c>
      <c r="C648" s="8" t="s">
        <v>13</v>
      </c>
      <c r="D648" s="8" t="s">
        <v>14</v>
      </c>
      <c r="G648" s="8" t="s">
        <v>37</v>
      </c>
      <c r="H648" s="19">
        <v>67</v>
      </c>
      <c r="K64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48" s="21" t="b">
        <f>IF(IFERROR(FIND("Positive",ReportedData[[#This Row],[COVIDStatus]],1),FALSE),TRUE,FALSE)</f>
        <v>1</v>
      </c>
      <c r="M648" s="21">
        <v>45.4</v>
      </c>
      <c r="N648" s="8" t="s">
        <v>16</v>
      </c>
    </row>
    <row r="649" spans="1:14" x14ac:dyDescent="0.35">
      <c r="A649" s="21">
        <f>IFERROR(VLOOKUP(IF(ReportedData[[#This Row],[AgeGroup]]="",IF(ReportedData[[#This Row],[Gender]]="",ReportedData[[#This Row],[RaceEthnicity]],ReportedData[[#This Row],[Gender]]),ReportedData[[#This Row],[AgeGroup]]),SortOrder[],2,FALSE),"")</f>
        <v>20</v>
      </c>
      <c r="B649" s="18">
        <v>43928</v>
      </c>
      <c r="C649" s="8" t="s">
        <v>13</v>
      </c>
      <c r="D649" s="8" t="s">
        <v>14</v>
      </c>
      <c r="G649" s="8" t="s">
        <v>38</v>
      </c>
      <c r="H649" s="19">
        <v>119</v>
      </c>
      <c r="K64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649" s="21" t="b">
        <f>IF(IFERROR(FIND("Positive",ReportedData[[#This Row],[COVIDStatus]],1),FALSE),TRUE,FALSE)</f>
        <v>1</v>
      </c>
      <c r="M649" s="21">
        <v>32.700000000000003</v>
      </c>
      <c r="N649" s="8" t="s">
        <v>16</v>
      </c>
    </row>
    <row r="650" spans="1:14" x14ac:dyDescent="0.35">
      <c r="A650" s="21">
        <f>IFERROR(VLOOKUP(IF(ReportedData[[#This Row],[AgeGroup]]="",IF(ReportedData[[#This Row],[Gender]]="",ReportedData[[#This Row],[RaceEthnicity]],ReportedData[[#This Row],[Gender]]),ReportedData[[#This Row],[AgeGroup]]),SortOrder[],2,FALSE),"")</f>
        <v>21</v>
      </c>
      <c r="B650" s="18">
        <v>43928</v>
      </c>
      <c r="C650" s="8" t="s">
        <v>13</v>
      </c>
      <c r="D650" s="8" t="s">
        <v>14</v>
      </c>
      <c r="G650" s="8" t="s">
        <v>39</v>
      </c>
      <c r="H650" s="19">
        <v>19</v>
      </c>
      <c r="K65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50" s="21" t="b">
        <f>IF(IFERROR(FIND("Positive",ReportedData[[#This Row],[COVIDStatus]],1),FALSE),TRUE,FALSE)</f>
        <v>1</v>
      </c>
      <c r="M650" s="21"/>
      <c r="N650" s="8" t="s">
        <v>16</v>
      </c>
    </row>
    <row r="651" spans="1:14" x14ac:dyDescent="0.35">
      <c r="A651" s="21">
        <f>IFERROR(VLOOKUP(IF(ReportedData[[#This Row],[AgeGroup]]="",IF(ReportedData[[#This Row],[Gender]]="",ReportedData[[#This Row],[RaceEthnicity]],ReportedData[[#This Row],[Gender]]),ReportedData[[#This Row],[AgeGroup]]),SortOrder[],2,FALSE),"")</f>
        <v>22</v>
      </c>
      <c r="B651" s="18">
        <v>43928</v>
      </c>
      <c r="C651" s="8" t="s">
        <v>13</v>
      </c>
      <c r="D651" s="8" t="s">
        <v>14</v>
      </c>
      <c r="G651" s="8" t="s">
        <v>40</v>
      </c>
      <c r="H651" s="19">
        <v>4</v>
      </c>
      <c r="K65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51" s="21" t="b">
        <f>IF(IFERROR(FIND("Positive",ReportedData[[#This Row],[COVIDStatus]],1),FALSE),TRUE,FALSE)</f>
        <v>1</v>
      </c>
      <c r="M651" s="21"/>
      <c r="N651" s="8" t="s">
        <v>16</v>
      </c>
    </row>
    <row r="652" spans="1:14" x14ac:dyDescent="0.35">
      <c r="A652" s="21">
        <f>IFERROR(VLOOKUP(IF(ReportedData[[#This Row],[AgeGroup]]="",IF(ReportedData[[#This Row],[Gender]]="",ReportedData[[#This Row],[RaceEthnicity]],ReportedData[[#This Row],[Gender]]),ReportedData[[#This Row],[AgeGroup]]),SortOrder[],2,FALSE),"")</f>
        <v>23</v>
      </c>
      <c r="B652" s="18">
        <v>43928</v>
      </c>
      <c r="C652" s="8" t="s">
        <v>13</v>
      </c>
      <c r="D652" s="8" t="s">
        <v>14</v>
      </c>
      <c r="G652" s="8" t="s">
        <v>41</v>
      </c>
      <c r="H652" s="19">
        <v>18</v>
      </c>
      <c r="K65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52" s="21" t="b">
        <f>IF(IFERROR(FIND("Positive",ReportedData[[#This Row],[COVIDStatus]],1),FALSE),TRUE,FALSE)</f>
        <v>1</v>
      </c>
      <c r="M652" s="21"/>
      <c r="N652" s="8" t="s">
        <v>16</v>
      </c>
    </row>
    <row r="653" spans="1:14" x14ac:dyDescent="0.35">
      <c r="A653" s="21">
        <f>IFERROR(VLOOKUP(IF(ReportedData[[#This Row],[AgeGroup]]="",IF(ReportedData[[#This Row],[Gender]]="",ReportedData[[#This Row],[RaceEthnicity]],ReportedData[[#This Row],[Gender]]),ReportedData[[#This Row],[AgeGroup]]),SortOrder[],2,FALSE),"")</f>
        <v>24</v>
      </c>
      <c r="B653" s="18">
        <v>43928</v>
      </c>
      <c r="C653" s="8" t="s">
        <v>13</v>
      </c>
      <c r="D653" s="8" t="s">
        <v>14</v>
      </c>
      <c r="G653" s="8" t="s">
        <v>42</v>
      </c>
      <c r="H653" s="19">
        <v>379</v>
      </c>
      <c r="K65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9</v>
      </c>
      <c r="L653" s="21" t="b">
        <f>IF(IFERROR(FIND("Positive",ReportedData[[#This Row],[COVIDStatus]],1),FALSE),TRUE,FALSE)</f>
        <v>1</v>
      </c>
      <c r="M653" s="21"/>
      <c r="N653" s="8" t="s">
        <v>16</v>
      </c>
    </row>
    <row r="654" spans="1:14" x14ac:dyDescent="0.35">
      <c r="A654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654" s="18">
        <v>43929</v>
      </c>
      <c r="C654" s="8" t="s">
        <v>13</v>
      </c>
      <c r="D654" s="8" t="s">
        <v>14</v>
      </c>
      <c r="E654" s="8" t="s">
        <v>26</v>
      </c>
      <c r="H654" s="19">
        <v>10</v>
      </c>
      <c r="I654" s="19">
        <v>0</v>
      </c>
      <c r="K65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54" s="8" t="b">
        <f>IF(IFERROR(FIND("Positive",ReportedData[[#This Row],[COVIDStatus]],1),FALSE),TRUE,FALSE)</f>
        <v>1</v>
      </c>
      <c r="N654" s="8" t="s">
        <v>16</v>
      </c>
    </row>
    <row r="655" spans="1:14" x14ac:dyDescent="0.35">
      <c r="A655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655" s="18">
        <v>43929</v>
      </c>
      <c r="C655" s="8" t="s">
        <v>13</v>
      </c>
      <c r="D655" s="8" t="s">
        <v>14</v>
      </c>
      <c r="E655" s="8" t="s">
        <v>27</v>
      </c>
      <c r="H655" s="19">
        <v>20</v>
      </c>
      <c r="I655" s="19">
        <v>2</v>
      </c>
      <c r="K65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55" s="8" t="b">
        <f>IF(IFERROR(FIND("Positive",ReportedData[[#This Row],[COVIDStatus]],1),FALSE),TRUE,FALSE)</f>
        <v>1</v>
      </c>
      <c r="N655" s="8" t="s">
        <v>16</v>
      </c>
    </row>
    <row r="656" spans="1:14" x14ac:dyDescent="0.35">
      <c r="A656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656" s="18">
        <v>43929</v>
      </c>
      <c r="C656" s="8" t="s">
        <v>13</v>
      </c>
      <c r="D656" s="8" t="s">
        <v>14</v>
      </c>
      <c r="E656" s="8" t="s">
        <v>28</v>
      </c>
      <c r="H656" s="19">
        <v>255</v>
      </c>
      <c r="I656" s="19">
        <v>17</v>
      </c>
      <c r="K65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656" s="8" t="b">
        <f>IF(IFERROR(FIND("Positive",ReportedData[[#This Row],[COVIDStatus]],1),FALSE),TRUE,FALSE)</f>
        <v>1</v>
      </c>
      <c r="N656" s="8" t="s">
        <v>16</v>
      </c>
    </row>
    <row r="657" spans="1:14" x14ac:dyDescent="0.35">
      <c r="A657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657" s="18">
        <v>43929</v>
      </c>
      <c r="C657" s="8" t="s">
        <v>13</v>
      </c>
      <c r="D657" s="8" t="s">
        <v>14</v>
      </c>
      <c r="E657" s="8" t="s">
        <v>29</v>
      </c>
      <c r="H657" s="19">
        <v>320</v>
      </c>
      <c r="I657" s="19">
        <v>33</v>
      </c>
      <c r="K65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57" s="8" t="b">
        <f>IF(IFERROR(FIND("Positive",ReportedData[[#This Row],[COVIDStatus]],1),FALSE),TRUE,FALSE)</f>
        <v>1</v>
      </c>
      <c r="N657" s="8" t="s">
        <v>16</v>
      </c>
    </row>
    <row r="658" spans="1:14" x14ac:dyDescent="0.35">
      <c r="A658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658" s="18">
        <v>43929</v>
      </c>
      <c r="C658" s="8" t="s">
        <v>13</v>
      </c>
      <c r="D658" s="8" t="s">
        <v>14</v>
      </c>
      <c r="E658" s="8" t="s">
        <v>30</v>
      </c>
      <c r="H658" s="19">
        <v>283</v>
      </c>
      <c r="I658" s="19">
        <v>47</v>
      </c>
      <c r="K65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58" s="8" t="b">
        <f>IF(IFERROR(FIND("Positive",ReportedData[[#This Row],[COVIDStatus]],1),FALSE),TRUE,FALSE)</f>
        <v>1</v>
      </c>
      <c r="N658" s="8" t="s">
        <v>16</v>
      </c>
    </row>
    <row r="659" spans="1:14" x14ac:dyDescent="0.35">
      <c r="A659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659" s="18">
        <v>43929</v>
      </c>
      <c r="C659" s="8" t="s">
        <v>13</v>
      </c>
      <c r="D659" s="8" t="s">
        <v>14</v>
      </c>
      <c r="E659" s="8" t="s">
        <v>31</v>
      </c>
      <c r="H659" s="19">
        <v>293</v>
      </c>
      <c r="I659" s="19">
        <v>69</v>
      </c>
      <c r="K65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</v>
      </c>
      <c r="L659" s="8" t="b">
        <f>IF(IFERROR(FIND("Positive",ReportedData[[#This Row],[COVIDStatus]],1),FALSE),TRUE,FALSE)</f>
        <v>1</v>
      </c>
      <c r="N659" s="8" t="s">
        <v>16</v>
      </c>
    </row>
    <row r="660" spans="1:14" x14ac:dyDescent="0.35">
      <c r="A660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660" s="18">
        <v>43929</v>
      </c>
      <c r="C660" s="8" t="s">
        <v>13</v>
      </c>
      <c r="D660" s="8" t="s">
        <v>14</v>
      </c>
      <c r="E660" s="8" t="s">
        <v>32</v>
      </c>
      <c r="H660" s="19">
        <v>224</v>
      </c>
      <c r="I660" s="19">
        <v>71</v>
      </c>
      <c r="K66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</v>
      </c>
      <c r="L660" s="8" t="b">
        <f>IF(IFERROR(FIND("Positive",ReportedData[[#This Row],[COVIDStatus]],1),FALSE),TRUE,FALSE)</f>
        <v>1</v>
      </c>
      <c r="N660" s="8" t="s">
        <v>16</v>
      </c>
    </row>
    <row r="661" spans="1:14" x14ac:dyDescent="0.35">
      <c r="A661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661" s="18">
        <v>43929</v>
      </c>
      <c r="C661" s="8" t="s">
        <v>13</v>
      </c>
      <c r="D661" s="8" t="s">
        <v>14</v>
      </c>
      <c r="E661" s="8" t="s">
        <v>33</v>
      </c>
      <c r="H661" s="19">
        <v>131</v>
      </c>
      <c r="I661" s="19">
        <v>62</v>
      </c>
      <c r="K66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12</v>
      </c>
      <c r="L661" s="8" t="b">
        <f>IF(IFERROR(FIND("Positive",ReportedData[[#This Row],[COVIDStatus]],1),FALSE),TRUE,FALSE)</f>
        <v>1</v>
      </c>
      <c r="N661" s="8" t="s">
        <v>16</v>
      </c>
    </row>
    <row r="662" spans="1:14" x14ac:dyDescent="0.35">
      <c r="A662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662" s="18">
        <v>43929</v>
      </c>
      <c r="C662" s="8" t="s">
        <v>13</v>
      </c>
      <c r="D662" s="8" t="s">
        <v>14</v>
      </c>
      <c r="E662" s="8" t="s">
        <v>34</v>
      </c>
      <c r="H662" s="19">
        <v>90</v>
      </c>
      <c r="I662" s="19">
        <v>46</v>
      </c>
      <c r="K66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19</v>
      </c>
      <c r="L662" s="8" t="b">
        <f>IF(IFERROR(FIND("Positive",ReportedData[[#This Row],[COVIDStatus]],1),FALSE),TRUE,FALSE)</f>
        <v>1</v>
      </c>
      <c r="N662" s="8" t="s">
        <v>16</v>
      </c>
    </row>
    <row r="663" spans="1:14" x14ac:dyDescent="0.35">
      <c r="A663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663" s="18">
        <v>43929</v>
      </c>
      <c r="C663" s="8" t="s">
        <v>13</v>
      </c>
      <c r="D663" s="8" t="s">
        <v>14</v>
      </c>
      <c r="E663" s="8" t="s">
        <v>15</v>
      </c>
      <c r="H663" s="19">
        <v>2</v>
      </c>
      <c r="I663" s="19">
        <v>1</v>
      </c>
      <c r="J663" s="19">
        <v>132</v>
      </c>
      <c r="K66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63" s="8" t="b">
        <f>IF(IFERROR(FIND("Positive",ReportedData[[#This Row],[COVIDStatus]],1),FALSE),TRUE,FALSE)</f>
        <v>1</v>
      </c>
      <c r="N663" s="8" t="s">
        <v>16</v>
      </c>
    </row>
    <row r="664" spans="1:14" x14ac:dyDescent="0.35">
      <c r="A664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664" s="18">
        <v>43929</v>
      </c>
      <c r="C664" s="8" t="s">
        <v>13</v>
      </c>
      <c r="D664" s="8" t="s">
        <v>14</v>
      </c>
      <c r="F664" s="8" t="s">
        <v>22</v>
      </c>
      <c r="H664" s="19">
        <v>790</v>
      </c>
      <c r="K66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16</v>
      </c>
      <c r="L664" s="8" t="b">
        <f>IF(IFERROR(FIND("Positive",ReportedData[[#This Row],[COVIDStatus]],1),FALSE),TRUE,FALSE)</f>
        <v>1</v>
      </c>
      <c r="N664" s="8" t="s">
        <v>16</v>
      </c>
    </row>
    <row r="665" spans="1:14" x14ac:dyDescent="0.35">
      <c r="A665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665" s="18">
        <v>43929</v>
      </c>
      <c r="C665" s="8" t="s">
        <v>13</v>
      </c>
      <c r="D665" s="8" t="s">
        <v>14</v>
      </c>
      <c r="F665" s="8" t="s">
        <v>23</v>
      </c>
      <c r="H665" s="19">
        <v>832</v>
      </c>
      <c r="K66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24</v>
      </c>
      <c r="L665" s="8" t="b">
        <f>IF(IFERROR(FIND("Positive",ReportedData[[#This Row],[COVIDStatus]],1),FALSE),TRUE,FALSE)</f>
        <v>1</v>
      </c>
      <c r="N665" s="8" t="s">
        <v>16</v>
      </c>
    </row>
    <row r="666" spans="1:14" x14ac:dyDescent="0.35">
      <c r="A666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666" s="18">
        <v>43929</v>
      </c>
      <c r="C666" s="8" t="s">
        <v>13</v>
      </c>
      <c r="D666" s="8" t="s">
        <v>14</v>
      </c>
      <c r="F666" s="8" t="s">
        <v>24</v>
      </c>
      <c r="H666" s="19">
        <v>6</v>
      </c>
      <c r="K66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66" s="8" t="b">
        <f>IF(IFERROR(FIND("Positive",ReportedData[[#This Row],[COVIDStatus]],1),FALSE),TRUE,FALSE)</f>
        <v>1</v>
      </c>
      <c r="N666" s="8" t="s">
        <v>16</v>
      </c>
    </row>
    <row r="667" spans="1:14" x14ac:dyDescent="0.35">
      <c r="A667" s="21">
        <f>IFERROR(VLOOKUP(IF(ReportedData[[#This Row],[AgeGroup]]="",IF(ReportedData[[#This Row],[Gender]]="",ReportedData[[#This Row],[RaceEthnicity]],ReportedData[[#This Row],[Gender]]),ReportedData[[#This Row],[AgeGroup]]),SortOrder[],2,FALSE),"")</f>
        <v>17</v>
      </c>
      <c r="B667" s="18">
        <v>43929</v>
      </c>
      <c r="C667" s="8" t="s">
        <v>13</v>
      </c>
      <c r="D667" s="8" t="s">
        <v>14</v>
      </c>
      <c r="G667" s="8" t="s">
        <v>35</v>
      </c>
      <c r="H667" s="19">
        <v>427</v>
      </c>
      <c r="K66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10</v>
      </c>
      <c r="L667" s="21" t="b">
        <f>IF(IFERROR(FIND("Positive",ReportedData[[#This Row],[COVIDStatus]],1),FALSE),TRUE,FALSE)</f>
        <v>1</v>
      </c>
      <c r="M667" s="21">
        <v>37.1</v>
      </c>
      <c r="N667" s="8" t="s">
        <v>16</v>
      </c>
    </row>
    <row r="668" spans="1:14" x14ac:dyDescent="0.35">
      <c r="A668" s="21">
        <f>IFERROR(VLOOKUP(IF(ReportedData[[#This Row],[AgeGroup]]="",IF(ReportedData[[#This Row],[Gender]]="",ReportedData[[#This Row],[RaceEthnicity]],ReportedData[[#This Row],[Gender]]),ReportedData[[#This Row],[AgeGroup]]),SortOrder[],2,FALSE),"")</f>
        <v>18</v>
      </c>
      <c r="B668" s="18">
        <v>43929</v>
      </c>
      <c r="C668" s="8" t="s">
        <v>13</v>
      </c>
      <c r="D668" s="8" t="s">
        <v>14</v>
      </c>
      <c r="G668" s="8" t="s">
        <v>36</v>
      </c>
      <c r="H668" s="19">
        <v>562</v>
      </c>
      <c r="K66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16</v>
      </c>
      <c r="L668" s="21" t="b">
        <f>IF(IFERROR(FIND("Positive",ReportedData[[#This Row],[COVIDStatus]],1),FALSE),TRUE,FALSE)</f>
        <v>1</v>
      </c>
      <c r="M668" s="21">
        <v>36.799999999999997</v>
      </c>
      <c r="N668" s="8" t="s">
        <v>16</v>
      </c>
    </row>
    <row r="669" spans="1:14" x14ac:dyDescent="0.35">
      <c r="A669" s="21">
        <f>IFERROR(VLOOKUP(IF(ReportedData[[#This Row],[AgeGroup]]="",IF(ReportedData[[#This Row],[Gender]]="",ReportedData[[#This Row],[RaceEthnicity]],ReportedData[[#This Row],[Gender]]),ReportedData[[#This Row],[AgeGroup]]),SortOrder[],2,FALSE),"")</f>
        <v>19</v>
      </c>
      <c r="B669" s="18">
        <v>43929</v>
      </c>
      <c r="C669" s="8" t="s">
        <v>13</v>
      </c>
      <c r="D669" s="8" t="s">
        <v>14</v>
      </c>
      <c r="G669" s="8" t="s">
        <v>37</v>
      </c>
      <c r="H669" s="19">
        <v>75</v>
      </c>
      <c r="K66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69" s="21" t="b">
        <f>IF(IFERROR(FIND("Positive",ReportedData[[#This Row],[COVIDStatus]],1),FALSE),TRUE,FALSE)</f>
        <v>1</v>
      </c>
      <c r="M669" s="21">
        <v>50.8</v>
      </c>
      <c r="N669" s="8" t="s">
        <v>16</v>
      </c>
    </row>
    <row r="670" spans="1:14" x14ac:dyDescent="0.35">
      <c r="A670" s="21">
        <f>IFERROR(VLOOKUP(IF(ReportedData[[#This Row],[AgeGroup]]="",IF(ReportedData[[#This Row],[Gender]]="",ReportedData[[#This Row],[RaceEthnicity]],ReportedData[[#This Row],[Gender]]),ReportedData[[#This Row],[AgeGroup]]),SortOrder[],2,FALSE),"")</f>
        <v>20</v>
      </c>
      <c r="B670" s="18">
        <v>43929</v>
      </c>
      <c r="C670" s="8" t="s">
        <v>13</v>
      </c>
      <c r="D670" s="8" t="s">
        <v>14</v>
      </c>
      <c r="G670" s="8" t="s">
        <v>38</v>
      </c>
      <c r="H670" s="19">
        <v>128</v>
      </c>
      <c r="K67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670" s="21" t="b">
        <f>IF(IFERROR(FIND("Positive",ReportedData[[#This Row],[COVIDStatus]],1),FALSE),TRUE,FALSE)</f>
        <v>1</v>
      </c>
      <c r="M670" s="21">
        <v>35.200000000000003</v>
      </c>
      <c r="N670" s="8" t="s">
        <v>16</v>
      </c>
    </row>
    <row r="671" spans="1:14" x14ac:dyDescent="0.35">
      <c r="A671" s="21">
        <f>IFERROR(VLOOKUP(IF(ReportedData[[#This Row],[AgeGroup]]="",IF(ReportedData[[#This Row],[Gender]]="",ReportedData[[#This Row],[RaceEthnicity]],ReportedData[[#This Row],[Gender]]),ReportedData[[#This Row],[AgeGroup]]),SortOrder[],2,FALSE),"")</f>
        <v>21</v>
      </c>
      <c r="B671" s="18">
        <v>43929</v>
      </c>
      <c r="C671" s="8" t="s">
        <v>13</v>
      </c>
      <c r="D671" s="8" t="s">
        <v>14</v>
      </c>
      <c r="G671" s="8" t="s">
        <v>39</v>
      </c>
      <c r="H671" s="19">
        <v>20</v>
      </c>
      <c r="K67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71" s="21" t="b">
        <f>IF(IFERROR(FIND("Positive",ReportedData[[#This Row],[COVIDStatus]],1),FALSE),TRUE,FALSE)</f>
        <v>1</v>
      </c>
      <c r="M671" s="21">
        <v>135.9</v>
      </c>
      <c r="N671" s="8" t="s">
        <v>16</v>
      </c>
    </row>
    <row r="672" spans="1:14" x14ac:dyDescent="0.35">
      <c r="A672" s="21">
        <f>IFERROR(VLOOKUP(IF(ReportedData[[#This Row],[AgeGroup]]="",IF(ReportedData[[#This Row],[Gender]]="",ReportedData[[#This Row],[RaceEthnicity]],ReportedData[[#This Row],[Gender]]),ReportedData[[#This Row],[AgeGroup]]),SortOrder[],2,FALSE),"")</f>
        <v>22</v>
      </c>
      <c r="B672" s="18">
        <v>43929</v>
      </c>
      <c r="C672" s="8" t="s">
        <v>13</v>
      </c>
      <c r="D672" s="8" t="s">
        <v>14</v>
      </c>
      <c r="G672" s="8" t="s">
        <v>40</v>
      </c>
      <c r="H672" s="19">
        <v>4</v>
      </c>
      <c r="K67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72" s="21" t="b">
        <f>IF(IFERROR(FIND("Positive",ReportedData[[#This Row],[COVIDStatus]],1),FALSE),TRUE,FALSE)</f>
        <v>1</v>
      </c>
      <c r="M672" s="21"/>
      <c r="N672" s="8" t="s">
        <v>16</v>
      </c>
    </row>
    <row r="673" spans="1:14" x14ac:dyDescent="0.35">
      <c r="A673" s="21">
        <f>IFERROR(VLOOKUP(IF(ReportedData[[#This Row],[AgeGroup]]="",IF(ReportedData[[#This Row],[Gender]]="",ReportedData[[#This Row],[RaceEthnicity]],ReportedData[[#This Row],[Gender]]),ReportedData[[#This Row],[AgeGroup]]),SortOrder[],2,FALSE),"")</f>
        <v>23</v>
      </c>
      <c r="B673" s="18">
        <v>43929</v>
      </c>
      <c r="C673" s="8" t="s">
        <v>13</v>
      </c>
      <c r="D673" s="8" t="s">
        <v>14</v>
      </c>
      <c r="G673" s="8" t="s">
        <v>41</v>
      </c>
      <c r="H673" s="19">
        <v>19</v>
      </c>
      <c r="K67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673" s="21" t="b">
        <f>IF(IFERROR(FIND("Positive",ReportedData[[#This Row],[COVIDStatus]],1),FALSE),TRUE,FALSE)</f>
        <v>1</v>
      </c>
      <c r="M673" s="21"/>
      <c r="N673" s="8" t="s">
        <v>16</v>
      </c>
    </row>
    <row r="674" spans="1:14" x14ac:dyDescent="0.35">
      <c r="A674" s="21">
        <f>IFERROR(VLOOKUP(IF(ReportedData[[#This Row],[AgeGroup]]="",IF(ReportedData[[#This Row],[Gender]]="",ReportedData[[#This Row],[RaceEthnicity]],ReportedData[[#This Row],[Gender]]),ReportedData[[#This Row],[AgeGroup]]),SortOrder[],2,FALSE),"")</f>
        <v>24</v>
      </c>
      <c r="B674" s="18">
        <v>43929</v>
      </c>
      <c r="C674" s="8" t="s">
        <v>13</v>
      </c>
      <c r="D674" s="8" t="s">
        <v>14</v>
      </c>
      <c r="G674" s="8" t="s">
        <v>42</v>
      </c>
      <c r="H674" s="19">
        <v>393</v>
      </c>
      <c r="K67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11</v>
      </c>
      <c r="L674" s="21" t="b">
        <f>IF(IFERROR(FIND("Positive",ReportedData[[#This Row],[COVIDStatus]],1),FALSE),TRUE,FALSE)</f>
        <v>1</v>
      </c>
      <c r="M674" s="21"/>
      <c r="N674" s="8" t="s">
        <v>16</v>
      </c>
    </row>
    <row r="675" spans="1:14" x14ac:dyDescent="0.35">
      <c r="A675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675" s="18">
        <v>43930</v>
      </c>
      <c r="C675" s="8" t="s">
        <v>13</v>
      </c>
      <c r="D675" s="8" t="s">
        <v>14</v>
      </c>
      <c r="E675" s="8" t="s">
        <v>26</v>
      </c>
      <c r="H675" s="19">
        <v>10</v>
      </c>
      <c r="I675" s="19">
        <v>0</v>
      </c>
      <c r="K67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75" s="8" t="b">
        <f>IF(IFERROR(FIND("Positive",ReportedData[[#This Row],[COVIDStatus]],1),FALSE),TRUE,FALSE)</f>
        <v>1</v>
      </c>
      <c r="N675" s="8" t="s">
        <v>16</v>
      </c>
    </row>
    <row r="676" spans="1:14" x14ac:dyDescent="0.35">
      <c r="A676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676" s="18">
        <v>43930</v>
      </c>
      <c r="C676" s="8" t="s">
        <v>13</v>
      </c>
      <c r="D676" s="8" t="s">
        <v>14</v>
      </c>
      <c r="E676" s="8" t="s">
        <v>27</v>
      </c>
      <c r="H676" s="19">
        <v>21</v>
      </c>
      <c r="I676" s="19">
        <v>2</v>
      </c>
      <c r="K67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76" s="8" t="b">
        <f>IF(IFERROR(FIND("Positive",ReportedData[[#This Row],[COVIDStatus]],1),FALSE),TRUE,FALSE)</f>
        <v>1</v>
      </c>
      <c r="N676" s="8" t="s">
        <v>16</v>
      </c>
    </row>
    <row r="677" spans="1:14" x14ac:dyDescent="0.35">
      <c r="A677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677" s="18">
        <v>43930</v>
      </c>
      <c r="C677" s="8" t="s">
        <v>13</v>
      </c>
      <c r="D677" s="8" t="s">
        <v>14</v>
      </c>
      <c r="E677" s="8" t="s">
        <v>28</v>
      </c>
      <c r="H677" s="19">
        <v>264</v>
      </c>
      <c r="I677" s="19">
        <v>17</v>
      </c>
      <c r="K67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677" s="8" t="b">
        <f>IF(IFERROR(FIND("Positive",ReportedData[[#This Row],[COVIDStatus]],1),FALSE),TRUE,FALSE)</f>
        <v>1</v>
      </c>
      <c r="N677" s="8" t="s">
        <v>16</v>
      </c>
    </row>
    <row r="678" spans="1:14" x14ac:dyDescent="0.35">
      <c r="A678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678" s="18">
        <v>43930</v>
      </c>
      <c r="C678" s="8" t="s">
        <v>13</v>
      </c>
      <c r="D678" s="8" t="s">
        <v>14</v>
      </c>
      <c r="E678" s="8" t="s">
        <v>29</v>
      </c>
      <c r="H678" s="19">
        <v>335</v>
      </c>
      <c r="I678" s="19">
        <v>35</v>
      </c>
      <c r="K67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78" s="8" t="b">
        <f>IF(IFERROR(FIND("Positive",ReportedData[[#This Row],[COVIDStatus]],1),FALSE),TRUE,FALSE)</f>
        <v>1</v>
      </c>
      <c r="N678" s="8" t="s">
        <v>16</v>
      </c>
    </row>
    <row r="679" spans="1:14" x14ac:dyDescent="0.35">
      <c r="A679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679" s="18">
        <v>43930</v>
      </c>
      <c r="C679" s="8" t="s">
        <v>13</v>
      </c>
      <c r="D679" s="8" t="s">
        <v>14</v>
      </c>
      <c r="E679" s="8" t="s">
        <v>30</v>
      </c>
      <c r="H679" s="19">
        <v>292</v>
      </c>
      <c r="I679" s="19">
        <v>51</v>
      </c>
      <c r="K67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79" s="8" t="b">
        <f>IF(IFERROR(FIND("Positive",ReportedData[[#This Row],[COVIDStatus]],1),FALSE),TRUE,FALSE)</f>
        <v>1</v>
      </c>
      <c r="N679" s="8" t="s">
        <v>16</v>
      </c>
    </row>
    <row r="680" spans="1:14" x14ac:dyDescent="0.35">
      <c r="A680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680" s="18">
        <v>43930</v>
      </c>
      <c r="C680" s="8" t="s">
        <v>13</v>
      </c>
      <c r="D680" s="8" t="s">
        <v>14</v>
      </c>
      <c r="E680" s="8" t="s">
        <v>31</v>
      </c>
      <c r="H680" s="19">
        <v>305</v>
      </c>
      <c r="I680" s="19">
        <v>72</v>
      </c>
      <c r="K68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</v>
      </c>
      <c r="L680" s="8" t="b">
        <f>IF(IFERROR(FIND("Positive",ReportedData[[#This Row],[COVIDStatus]],1),FALSE),TRUE,FALSE)</f>
        <v>1</v>
      </c>
      <c r="N680" s="8" t="s">
        <v>16</v>
      </c>
    </row>
    <row r="681" spans="1:14" x14ac:dyDescent="0.35">
      <c r="A681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681" s="18">
        <v>43930</v>
      </c>
      <c r="C681" s="8" t="s">
        <v>13</v>
      </c>
      <c r="D681" s="8" t="s">
        <v>14</v>
      </c>
      <c r="E681" s="8" t="s">
        <v>32</v>
      </c>
      <c r="H681" s="19">
        <v>235</v>
      </c>
      <c r="I681" s="19">
        <v>75</v>
      </c>
      <c r="K68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</v>
      </c>
      <c r="L681" s="8" t="b">
        <f>IF(IFERROR(FIND("Positive",ReportedData[[#This Row],[COVIDStatus]],1),FALSE),TRUE,FALSE)</f>
        <v>1</v>
      </c>
      <c r="N681" s="8" t="s">
        <v>16</v>
      </c>
    </row>
    <row r="682" spans="1:14" x14ac:dyDescent="0.35">
      <c r="A682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682" s="18">
        <v>43930</v>
      </c>
      <c r="C682" s="8" t="s">
        <v>13</v>
      </c>
      <c r="D682" s="8" t="s">
        <v>14</v>
      </c>
      <c r="E682" s="8" t="s">
        <v>33</v>
      </c>
      <c r="H682" s="19">
        <v>137</v>
      </c>
      <c r="I682" s="19">
        <v>70</v>
      </c>
      <c r="K68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13</v>
      </c>
      <c r="L682" s="8" t="b">
        <f>IF(IFERROR(FIND("Positive",ReportedData[[#This Row],[COVIDStatus]],1),FALSE),TRUE,FALSE)</f>
        <v>1</v>
      </c>
      <c r="N682" s="8" t="s">
        <v>16</v>
      </c>
    </row>
    <row r="683" spans="1:14" x14ac:dyDescent="0.35">
      <c r="A683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683" s="18">
        <v>43930</v>
      </c>
      <c r="C683" s="8" t="s">
        <v>13</v>
      </c>
      <c r="D683" s="8" t="s">
        <v>14</v>
      </c>
      <c r="E683" s="8" t="s">
        <v>34</v>
      </c>
      <c r="H683" s="19">
        <v>92</v>
      </c>
      <c r="I683" s="19">
        <v>51</v>
      </c>
      <c r="K68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22</v>
      </c>
      <c r="L683" s="8" t="b">
        <f>IF(IFERROR(FIND("Positive",ReportedData[[#This Row],[COVIDStatus]],1),FALSE),TRUE,FALSE)</f>
        <v>1</v>
      </c>
      <c r="N683" s="8" t="s">
        <v>16</v>
      </c>
    </row>
    <row r="684" spans="1:14" x14ac:dyDescent="0.35">
      <c r="A684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684" s="18">
        <v>43930</v>
      </c>
      <c r="C684" s="8" t="s">
        <v>13</v>
      </c>
      <c r="D684" s="8" t="s">
        <v>14</v>
      </c>
      <c r="E684" s="8" t="s">
        <v>15</v>
      </c>
      <c r="H684" s="19">
        <v>2</v>
      </c>
      <c r="I684" s="19">
        <v>1</v>
      </c>
      <c r="J684" s="19">
        <v>140</v>
      </c>
      <c r="K68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84" s="8" t="b">
        <f>IF(IFERROR(FIND("Positive",ReportedData[[#This Row],[COVIDStatus]],1),FALSE),TRUE,FALSE)</f>
        <v>1</v>
      </c>
      <c r="N684" s="8" t="s">
        <v>16</v>
      </c>
    </row>
    <row r="685" spans="1:14" x14ac:dyDescent="0.35">
      <c r="A685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685" s="18">
        <v>43930</v>
      </c>
      <c r="C685" s="8" t="s">
        <v>13</v>
      </c>
      <c r="D685" s="8" t="s">
        <v>14</v>
      </c>
      <c r="F685" s="8" t="s">
        <v>22</v>
      </c>
      <c r="H685" s="19">
        <v>821</v>
      </c>
      <c r="K68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18</v>
      </c>
      <c r="L685" s="8" t="b">
        <f>IF(IFERROR(FIND("Positive",ReportedData[[#This Row],[COVIDStatus]],1),FALSE),TRUE,FALSE)</f>
        <v>1</v>
      </c>
      <c r="N685" s="8" t="s">
        <v>16</v>
      </c>
    </row>
    <row r="686" spans="1:14" x14ac:dyDescent="0.35">
      <c r="A686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686" s="18">
        <v>43930</v>
      </c>
      <c r="C686" s="8" t="s">
        <v>13</v>
      </c>
      <c r="D686" s="8" t="s">
        <v>14</v>
      </c>
      <c r="F686" s="8" t="s">
        <v>23</v>
      </c>
      <c r="H686" s="19">
        <v>867</v>
      </c>
      <c r="K68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26</v>
      </c>
      <c r="L686" s="8" t="b">
        <f>IF(IFERROR(FIND("Positive",ReportedData[[#This Row],[COVIDStatus]],1),FALSE),TRUE,FALSE)</f>
        <v>1</v>
      </c>
      <c r="N686" s="8" t="s">
        <v>16</v>
      </c>
    </row>
    <row r="687" spans="1:14" x14ac:dyDescent="0.35">
      <c r="A687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687" s="18">
        <v>43930</v>
      </c>
      <c r="C687" s="8" t="s">
        <v>13</v>
      </c>
      <c r="D687" s="8" t="s">
        <v>14</v>
      </c>
      <c r="F687" s="8" t="s">
        <v>24</v>
      </c>
      <c r="H687" s="19">
        <v>5</v>
      </c>
      <c r="K68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87" s="8" t="b">
        <f>IF(IFERROR(FIND("Positive",ReportedData[[#This Row],[COVIDStatus]],1),FALSE),TRUE,FALSE)</f>
        <v>1</v>
      </c>
      <c r="N687" s="8" t="s">
        <v>16</v>
      </c>
    </row>
    <row r="688" spans="1:14" x14ac:dyDescent="0.35">
      <c r="A688" s="21">
        <f>IFERROR(VLOOKUP(IF(ReportedData[[#This Row],[AgeGroup]]="",IF(ReportedData[[#This Row],[Gender]]="",ReportedData[[#This Row],[RaceEthnicity]],ReportedData[[#This Row],[Gender]]),ReportedData[[#This Row],[AgeGroup]]),SortOrder[],2,FALSE),"")</f>
        <v>17</v>
      </c>
      <c r="B688" s="18">
        <v>43930</v>
      </c>
      <c r="C688" s="8" t="s">
        <v>13</v>
      </c>
      <c r="D688" s="8" t="s">
        <v>14</v>
      </c>
      <c r="G688" s="8" t="s">
        <v>35</v>
      </c>
      <c r="H688" s="19">
        <v>458</v>
      </c>
      <c r="K68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10</v>
      </c>
      <c r="L688" s="21" t="b">
        <f>IF(IFERROR(FIND("Positive",ReportedData[[#This Row],[COVIDStatus]],1),FALSE),TRUE,FALSE)</f>
        <v>1</v>
      </c>
      <c r="M688" s="21">
        <v>39.799999999999997</v>
      </c>
      <c r="N688" s="8" t="s">
        <v>16</v>
      </c>
    </row>
    <row r="689" spans="1:14" x14ac:dyDescent="0.35">
      <c r="A689" s="21">
        <f>IFERROR(VLOOKUP(IF(ReportedData[[#This Row],[AgeGroup]]="",IF(ReportedData[[#This Row],[Gender]]="",ReportedData[[#This Row],[RaceEthnicity]],ReportedData[[#This Row],[Gender]]),ReportedData[[#This Row],[AgeGroup]]),SortOrder[],2,FALSE),"")</f>
        <v>18</v>
      </c>
      <c r="B689" s="18">
        <v>43930</v>
      </c>
      <c r="C689" s="8" t="s">
        <v>13</v>
      </c>
      <c r="D689" s="8" t="s">
        <v>14</v>
      </c>
      <c r="G689" s="8" t="s">
        <v>36</v>
      </c>
      <c r="H689" s="19">
        <v>584</v>
      </c>
      <c r="K68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21</v>
      </c>
      <c r="L689" s="21" t="b">
        <f>IF(IFERROR(FIND("Positive",ReportedData[[#This Row],[COVIDStatus]],1),FALSE),TRUE,FALSE)</f>
        <v>1</v>
      </c>
      <c r="M689" s="21">
        <v>38.299999999999997</v>
      </c>
      <c r="N689" s="8" t="s">
        <v>16</v>
      </c>
    </row>
    <row r="690" spans="1:14" x14ac:dyDescent="0.35">
      <c r="A690" s="21">
        <f>IFERROR(VLOOKUP(IF(ReportedData[[#This Row],[AgeGroup]]="",IF(ReportedData[[#This Row],[Gender]]="",ReportedData[[#This Row],[RaceEthnicity]],ReportedData[[#This Row],[Gender]]),ReportedData[[#This Row],[AgeGroup]]),SortOrder[],2,FALSE),"")</f>
        <v>19</v>
      </c>
      <c r="B690" s="18">
        <v>43930</v>
      </c>
      <c r="C690" s="8" t="s">
        <v>13</v>
      </c>
      <c r="D690" s="8" t="s">
        <v>14</v>
      </c>
      <c r="G690" s="8" t="s">
        <v>37</v>
      </c>
      <c r="H690" s="19">
        <v>78</v>
      </c>
      <c r="K69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90" s="21" t="b">
        <f>IF(IFERROR(FIND("Positive",ReportedData[[#This Row],[COVIDStatus]],1),FALSE),TRUE,FALSE)</f>
        <v>1</v>
      </c>
      <c r="M690" s="21">
        <v>52.8</v>
      </c>
      <c r="N690" s="8" t="s">
        <v>16</v>
      </c>
    </row>
    <row r="691" spans="1:14" x14ac:dyDescent="0.35">
      <c r="A691" s="21">
        <f>IFERROR(VLOOKUP(IF(ReportedData[[#This Row],[AgeGroup]]="",IF(ReportedData[[#This Row],[Gender]]="",ReportedData[[#This Row],[RaceEthnicity]],ReportedData[[#This Row],[Gender]]),ReportedData[[#This Row],[AgeGroup]]),SortOrder[],2,FALSE),"")</f>
        <v>20</v>
      </c>
      <c r="B691" s="18">
        <v>43930</v>
      </c>
      <c r="C691" s="8" t="s">
        <v>13</v>
      </c>
      <c r="D691" s="8" t="s">
        <v>14</v>
      </c>
      <c r="G691" s="8" t="s">
        <v>38</v>
      </c>
      <c r="H691" s="19">
        <v>142</v>
      </c>
      <c r="K69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691" s="21" t="b">
        <f>IF(IFERROR(FIND("Positive",ReportedData[[#This Row],[COVIDStatus]],1),FALSE),TRUE,FALSE)</f>
        <v>1</v>
      </c>
      <c r="M691" s="21">
        <v>39</v>
      </c>
      <c r="N691" s="8" t="s">
        <v>16</v>
      </c>
    </row>
    <row r="692" spans="1:14" x14ac:dyDescent="0.35">
      <c r="A692" s="21">
        <f>IFERROR(VLOOKUP(IF(ReportedData[[#This Row],[AgeGroup]]="",IF(ReportedData[[#This Row],[Gender]]="",ReportedData[[#This Row],[RaceEthnicity]],ReportedData[[#This Row],[Gender]]),ReportedData[[#This Row],[AgeGroup]]),SortOrder[],2,FALSE),"")</f>
        <v>21</v>
      </c>
      <c r="B692" s="18">
        <v>43930</v>
      </c>
      <c r="C692" s="8" t="s">
        <v>13</v>
      </c>
      <c r="D692" s="8" t="s">
        <v>14</v>
      </c>
      <c r="G692" s="8" t="s">
        <v>39</v>
      </c>
      <c r="H692" s="19">
        <v>20</v>
      </c>
      <c r="K69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92" s="21" t="b">
        <f>IF(IFERROR(FIND("Positive",ReportedData[[#This Row],[COVIDStatus]],1),FALSE),TRUE,FALSE)</f>
        <v>1</v>
      </c>
      <c r="M692" s="21">
        <v>135.9</v>
      </c>
      <c r="N692" s="8" t="s">
        <v>16</v>
      </c>
    </row>
    <row r="693" spans="1:14" x14ac:dyDescent="0.35">
      <c r="A693" s="21">
        <f>IFERROR(VLOOKUP(IF(ReportedData[[#This Row],[AgeGroup]]="",IF(ReportedData[[#This Row],[Gender]]="",ReportedData[[#This Row],[RaceEthnicity]],ReportedData[[#This Row],[Gender]]),ReportedData[[#This Row],[AgeGroup]]),SortOrder[],2,FALSE),"")</f>
        <v>22</v>
      </c>
      <c r="B693" s="18">
        <v>43930</v>
      </c>
      <c r="C693" s="8" t="s">
        <v>13</v>
      </c>
      <c r="D693" s="8" t="s">
        <v>14</v>
      </c>
      <c r="G693" s="8" t="s">
        <v>40</v>
      </c>
      <c r="H693" s="19">
        <v>4</v>
      </c>
      <c r="K69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93" s="21" t="b">
        <f>IF(IFERROR(FIND("Positive",ReportedData[[#This Row],[COVIDStatus]],1),FALSE),TRUE,FALSE)</f>
        <v>1</v>
      </c>
      <c r="M693" s="21"/>
      <c r="N693" s="8" t="s">
        <v>16</v>
      </c>
    </row>
    <row r="694" spans="1:14" x14ac:dyDescent="0.35">
      <c r="A694" s="21">
        <f>IFERROR(VLOOKUP(IF(ReportedData[[#This Row],[AgeGroup]]="",IF(ReportedData[[#This Row],[Gender]]="",ReportedData[[#This Row],[RaceEthnicity]],ReportedData[[#This Row],[Gender]]),ReportedData[[#This Row],[AgeGroup]]),SortOrder[],2,FALSE),"")</f>
        <v>23</v>
      </c>
      <c r="B694" s="18">
        <v>43930</v>
      </c>
      <c r="C694" s="8" t="s">
        <v>13</v>
      </c>
      <c r="D694" s="8" t="s">
        <v>14</v>
      </c>
      <c r="G694" s="8" t="s">
        <v>41</v>
      </c>
      <c r="H694" s="19">
        <v>20</v>
      </c>
      <c r="K69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694" s="21" t="b">
        <f>IF(IFERROR(FIND("Positive",ReportedData[[#This Row],[COVIDStatus]],1),FALSE),TRUE,FALSE)</f>
        <v>1</v>
      </c>
      <c r="M694" s="21">
        <v>17.8</v>
      </c>
      <c r="N694" s="8" t="s">
        <v>16</v>
      </c>
    </row>
    <row r="695" spans="1:14" x14ac:dyDescent="0.35">
      <c r="A695" s="21">
        <f>IFERROR(VLOOKUP(IF(ReportedData[[#This Row],[AgeGroup]]="",IF(ReportedData[[#This Row],[Gender]]="",ReportedData[[#This Row],[RaceEthnicity]],ReportedData[[#This Row],[Gender]]),ReportedData[[#This Row],[AgeGroup]]),SortOrder[],2,FALSE),"")</f>
        <v>24</v>
      </c>
      <c r="B695" s="18">
        <v>43930</v>
      </c>
      <c r="C695" s="8" t="s">
        <v>13</v>
      </c>
      <c r="D695" s="8" t="s">
        <v>14</v>
      </c>
      <c r="G695" s="8" t="s">
        <v>42</v>
      </c>
      <c r="H695" s="19">
        <v>387</v>
      </c>
      <c r="K69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10</v>
      </c>
      <c r="L695" s="21" t="b">
        <f>IF(IFERROR(FIND("Positive",ReportedData[[#This Row],[COVIDStatus]],1),FALSE),TRUE,FALSE)</f>
        <v>1</v>
      </c>
      <c r="M695" s="21"/>
      <c r="N695" s="8" t="s">
        <v>16</v>
      </c>
    </row>
    <row r="696" spans="1:14" x14ac:dyDescent="0.35">
      <c r="A696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696" s="18">
        <v>43931</v>
      </c>
      <c r="C696" s="8" t="s">
        <v>13</v>
      </c>
      <c r="D696" s="8" t="s">
        <v>14</v>
      </c>
      <c r="E696" s="8" t="s">
        <v>26</v>
      </c>
      <c r="H696" s="19">
        <v>10</v>
      </c>
      <c r="I696" s="19">
        <v>0</v>
      </c>
      <c r="K69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96" s="8" t="b">
        <f>IF(IFERROR(FIND("Positive",ReportedData[[#This Row],[COVIDStatus]],1),FALSE),TRUE,FALSE)</f>
        <v>1</v>
      </c>
      <c r="N696" s="8" t="s">
        <v>16</v>
      </c>
    </row>
    <row r="697" spans="1:14" x14ac:dyDescent="0.35">
      <c r="A697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697" s="18">
        <v>43931</v>
      </c>
      <c r="C697" s="8" t="s">
        <v>13</v>
      </c>
      <c r="D697" s="8" t="s">
        <v>14</v>
      </c>
      <c r="E697" s="8" t="s">
        <v>27</v>
      </c>
      <c r="H697" s="19">
        <v>22</v>
      </c>
      <c r="I697" s="19">
        <v>2</v>
      </c>
      <c r="K69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97" s="8" t="b">
        <f>IF(IFERROR(FIND("Positive",ReportedData[[#This Row],[COVIDStatus]],1),FALSE),TRUE,FALSE)</f>
        <v>1</v>
      </c>
      <c r="N697" s="8" t="s">
        <v>16</v>
      </c>
    </row>
    <row r="698" spans="1:14" x14ac:dyDescent="0.35">
      <c r="A698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698" s="18">
        <v>43931</v>
      </c>
      <c r="C698" s="8" t="s">
        <v>13</v>
      </c>
      <c r="D698" s="8" t="s">
        <v>14</v>
      </c>
      <c r="E698" s="8" t="s">
        <v>28</v>
      </c>
      <c r="H698" s="19">
        <v>270</v>
      </c>
      <c r="I698" s="19">
        <v>17</v>
      </c>
      <c r="K69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698" s="8" t="b">
        <f>IF(IFERROR(FIND("Positive",ReportedData[[#This Row],[COVIDStatus]],1),FALSE),TRUE,FALSE)</f>
        <v>1</v>
      </c>
      <c r="N698" s="8" t="s">
        <v>16</v>
      </c>
    </row>
    <row r="699" spans="1:14" x14ac:dyDescent="0.35">
      <c r="A699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699" s="18">
        <v>43931</v>
      </c>
      <c r="C699" s="8" t="s">
        <v>13</v>
      </c>
      <c r="D699" s="8" t="s">
        <v>14</v>
      </c>
      <c r="E699" s="8" t="s">
        <v>29</v>
      </c>
      <c r="H699" s="19">
        <v>343</v>
      </c>
      <c r="I699" s="19">
        <v>36</v>
      </c>
      <c r="K69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99" s="8" t="b">
        <f>IF(IFERROR(FIND("Positive",ReportedData[[#This Row],[COVIDStatus]],1),FALSE),TRUE,FALSE)</f>
        <v>1</v>
      </c>
      <c r="N699" s="8" t="s">
        <v>16</v>
      </c>
    </row>
    <row r="700" spans="1:14" x14ac:dyDescent="0.35">
      <c r="A700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700" s="18">
        <v>43931</v>
      </c>
      <c r="C700" s="8" t="s">
        <v>13</v>
      </c>
      <c r="D700" s="8" t="s">
        <v>14</v>
      </c>
      <c r="E700" s="8" t="s">
        <v>30</v>
      </c>
      <c r="H700" s="19">
        <v>304</v>
      </c>
      <c r="I700" s="19">
        <v>55</v>
      </c>
      <c r="K70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00" s="8" t="b">
        <f>IF(IFERROR(FIND("Positive",ReportedData[[#This Row],[COVIDStatus]],1),FALSE),TRUE,FALSE)</f>
        <v>1</v>
      </c>
      <c r="N700" s="8" t="s">
        <v>16</v>
      </c>
    </row>
    <row r="701" spans="1:14" x14ac:dyDescent="0.35">
      <c r="A701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701" s="18">
        <v>43931</v>
      </c>
      <c r="C701" s="8" t="s">
        <v>13</v>
      </c>
      <c r="D701" s="8" t="s">
        <v>14</v>
      </c>
      <c r="E701" s="8" t="s">
        <v>31</v>
      </c>
      <c r="H701" s="19">
        <v>318</v>
      </c>
      <c r="I701" s="19">
        <v>79</v>
      </c>
      <c r="K70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</v>
      </c>
      <c r="L701" s="8" t="b">
        <f>IF(IFERROR(FIND("Positive",ReportedData[[#This Row],[COVIDStatus]],1),FALSE),TRUE,FALSE)</f>
        <v>1</v>
      </c>
      <c r="N701" s="8" t="s">
        <v>16</v>
      </c>
    </row>
    <row r="702" spans="1:14" x14ac:dyDescent="0.35">
      <c r="A702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702" s="18">
        <v>43931</v>
      </c>
      <c r="C702" s="8" t="s">
        <v>13</v>
      </c>
      <c r="D702" s="8" t="s">
        <v>14</v>
      </c>
      <c r="E702" s="8" t="s">
        <v>32</v>
      </c>
      <c r="H702" s="19">
        <v>245</v>
      </c>
      <c r="I702" s="19">
        <v>82</v>
      </c>
      <c r="K70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</v>
      </c>
      <c r="L702" s="8" t="b">
        <f>IF(IFERROR(FIND("Positive",ReportedData[[#This Row],[COVIDStatus]],1),FALSE),TRUE,FALSE)</f>
        <v>1</v>
      </c>
      <c r="N702" s="8" t="s">
        <v>16</v>
      </c>
    </row>
    <row r="703" spans="1:14" x14ac:dyDescent="0.35">
      <c r="A703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703" s="18">
        <v>43931</v>
      </c>
      <c r="C703" s="8" t="s">
        <v>13</v>
      </c>
      <c r="D703" s="8" t="s">
        <v>14</v>
      </c>
      <c r="E703" s="8" t="s">
        <v>33</v>
      </c>
      <c r="H703" s="19">
        <v>143</v>
      </c>
      <c r="I703" s="19">
        <v>70</v>
      </c>
      <c r="K70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13</v>
      </c>
      <c r="L703" s="8" t="b">
        <f>IF(IFERROR(FIND("Positive",ReportedData[[#This Row],[COVIDStatus]],1),FALSE),TRUE,FALSE)</f>
        <v>1</v>
      </c>
      <c r="N703" s="8" t="s">
        <v>16</v>
      </c>
    </row>
    <row r="704" spans="1:14" x14ac:dyDescent="0.35">
      <c r="A704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704" s="18">
        <v>43931</v>
      </c>
      <c r="C704" s="8" t="s">
        <v>13</v>
      </c>
      <c r="D704" s="8" t="s">
        <v>14</v>
      </c>
      <c r="E704" s="8" t="s">
        <v>34</v>
      </c>
      <c r="H704" s="19">
        <v>104</v>
      </c>
      <c r="I704" s="19">
        <v>54</v>
      </c>
      <c r="K70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22</v>
      </c>
      <c r="L704" s="8" t="b">
        <f>IF(IFERROR(FIND("Positive",ReportedData[[#This Row],[COVIDStatus]],1),FALSE),TRUE,FALSE)</f>
        <v>1</v>
      </c>
      <c r="N704" s="8" t="s">
        <v>16</v>
      </c>
    </row>
    <row r="705" spans="1:14" x14ac:dyDescent="0.35">
      <c r="A705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705" s="18">
        <v>43931</v>
      </c>
      <c r="C705" s="8" t="s">
        <v>13</v>
      </c>
      <c r="D705" s="8" t="s">
        <v>14</v>
      </c>
      <c r="E705" s="8" t="s">
        <v>15</v>
      </c>
      <c r="H705" s="19">
        <v>2</v>
      </c>
      <c r="I705" s="19">
        <v>1</v>
      </c>
      <c r="J705" s="19">
        <v>144</v>
      </c>
      <c r="K70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05" s="8" t="b">
        <f>IF(IFERROR(FIND("Positive",ReportedData[[#This Row],[COVIDStatus]],1),FALSE),TRUE,FALSE)</f>
        <v>1</v>
      </c>
      <c r="N705" s="8" t="s">
        <v>16</v>
      </c>
    </row>
    <row r="706" spans="1:14" x14ac:dyDescent="0.35">
      <c r="A706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706" s="18">
        <v>43931</v>
      </c>
      <c r="C706" s="8" t="s">
        <v>13</v>
      </c>
      <c r="D706" s="8" t="s">
        <v>14</v>
      </c>
      <c r="F706" s="8" t="s">
        <v>22</v>
      </c>
      <c r="H706" s="19">
        <v>853</v>
      </c>
      <c r="K70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19</v>
      </c>
      <c r="L706" s="8" t="b">
        <f>IF(IFERROR(FIND("Positive",ReportedData[[#This Row],[COVIDStatus]],1),FALSE),TRUE,FALSE)</f>
        <v>1</v>
      </c>
      <c r="N706" s="8" t="s">
        <v>16</v>
      </c>
    </row>
    <row r="707" spans="1:14" x14ac:dyDescent="0.35">
      <c r="A707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707" s="18">
        <v>43931</v>
      </c>
      <c r="C707" s="8" t="s">
        <v>13</v>
      </c>
      <c r="D707" s="8" t="s">
        <v>14</v>
      </c>
      <c r="F707" s="8" t="s">
        <v>23</v>
      </c>
      <c r="H707" s="19">
        <v>902</v>
      </c>
      <c r="K70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26</v>
      </c>
      <c r="L707" s="8" t="b">
        <f>IF(IFERROR(FIND("Positive",ReportedData[[#This Row],[COVIDStatus]],1),FALSE),TRUE,FALSE)</f>
        <v>1</v>
      </c>
      <c r="N707" s="8" t="s">
        <v>16</v>
      </c>
    </row>
    <row r="708" spans="1:14" x14ac:dyDescent="0.35">
      <c r="A708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708" s="18">
        <v>43931</v>
      </c>
      <c r="C708" s="8" t="s">
        <v>13</v>
      </c>
      <c r="D708" s="8" t="s">
        <v>14</v>
      </c>
      <c r="F708" s="8" t="s">
        <v>24</v>
      </c>
      <c r="H708" s="19">
        <v>6</v>
      </c>
      <c r="K70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08" s="8" t="b">
        <f>IF(IFERROR(FIND("Positive",ReportedData[[#This Row],[COVIDStatus]],1),FALSE),TRUE,FALSE)</f>
        <v>1</v>
      </c>
      <c r="N708" s="8" t="s">
        <v>16</v>
      </c>
    </row>
    <row r="709" spans="1:14" x14ac:dyDescent="0.35">
      <c r="A709" s="21">
        <f>IFERROR(VLOOKUP(IF(ReportedData[[#This Row],[AgeGroup]]="",IF(ReportedData[[#This Row],[Gender]]="",ReportedData[[#This Row],[RaceEthnicity]],ReportedData[[#This Row],[Gender]]),ReportedData[[#This Row],[AgeGroup]]),SortOrder[],2,FALSE),"")</f>
        <v>17</v>
      </c>
      <c r="B709" s="18">
        <v>43931</v>
      </c>
      <c r="C709" s="8" t="s">
        <v>13</v>
      </c>
      <c r="D709" s="8" t="s">
        <v>14</v>
      </c>
      <c r="G709" s="8" t="s">
        <v>35</v>
      </c>
      <c r="H709" s="19">
        <v>493</v>
      </c>
      <c r="K70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12</v>
      </c>
      <c r="L709" s="21" t="b">
        <f>IF(IFERROR(FIND("Positive",ReportedData[[#This Row],[COVIDStatus]],1),FALSE),TRUE,FALSE)</f>
        <v>1</v>
      </c>
      <c r="M709" s="21">
        <v>42.8</v>
      </c>
      <c r="N709" s="8" t="s">
        <v>16</v>
      </c>
    </row>
    <row r="710" spans="1:14" x14ac:dyDescent="0.35">
      <c r="A710" s="21">
        <f>IFERROR(VLOOKUP(IF(ReportedData[[#This Row],[AgeGroup]]="",IF(ReportedData[[#This Row],[Gender]]="",ReportedData[[#This Row],[RaceEthnicity]],ReportedData[[#This Row],[Gender]]),ReportedData[[#This Row],[AgeGroup]]),SortOrder[],2,FALSE),"")</f>
        <v>18</v>
      </c>
      <c r="B710" s="18">
        <v>43931</v>
      </c>
      <c r="C710" s="8" t="s">
        <v>13</v>
      </c>
      <c r="D710" s="8" t="s">
        <v>14</v>
      </c>
      <c r="G710" s="8" t="s">
        <v>36</v>
      </c>
      <c r="H710" s="19">
        <v>597</v>
      </c>
      <c r="K71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21</v>
      </c>
      <c r="L710" s="21" t="b">
        <f>IF(IFERROR(FIND("Positive",ReportedData[[#This Row],[COVIDStatus]],1),FALSE),TRUE,FALSE)</f>
        <v>1</v>
      </c>
      <c r="M710" s="21">
        <v>39.1</v>
      </c>
      <c r="N710" s="8" t="s">
        <v>16</v>
      </c>
    </row>
    <row r="711" spans="1:14" x14ac:dyDescent="0.35">
      <c r="A711" s="21">
        <f>IFERROR(VLOOKUP(IF(ReportedData[[#This Row],[AgeGroup]]="",IF(ReportedData[[#This Row],[Gender]]="",ReportedData[[#This Row],[RaceEthnicity]],ReportedData[[#This Row],[Gender]]),ReportedData[[#This Row],[AgeGroup]]),SortOrder[],2,FALSE),"")</f>
        <v>19</v>
      </c>
      <c r="B711" s="18">
        <v>43931</v>
      </c>
      <c r="C711" s="8" t="s">
        <v>13</v>
      </c>
      <c r="D711" s="8" t="s">
        <v>14</v>
      </c>
      <c r="G711" s="8" t="s">
        <v>37</v>
      </c>
      <c r="H711" s="19">
        <v>79</v>
      </c>
      <c r="K71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11" s="21" t="b">
        <f>IF(IFERROR(FIND("Positive",ReportedData[[#This Row],[COVIDStatus]],1),FALSE),TRUE,FALSE)</f>
        <v>1</v>
      </c>
      <c r="M711" s="21">
        <v>53.5</v>
      </c>
      <c r="N711" s="8" t="s">
        <v>16</v>
      </c>
    </row>
    <row r="712" spans="1:14" x14ac:dyDescent="0.35">
      <c r="A712" s="21">
        <f>IFERROR(VLOOKUP(IF(ReportedData[[#This Row],[AgeGroup]]="",IF(ReportedData[[#This Row],[Gender]]="",ReportedData[[#This Row],[RaceEthnicity]],ReportedData[[#This Row],[Gender]]),ReportedData[[#This Row],[AgeGroup]]),SortOrder[],2,FALSE),"")</f>
        <v>20</v>
      </c>
      <c r="B712" s="18">
        <v>43931</v>
      </c>
      <c r="C712" s="8" t="s">
        <v>13</v>
      </c>
      <c r="D712" s="8" t="s">
        <v>14</v>
      </c>
      <c r="G712" s="8" t="s">
        <v>38</v>
      </c>
      <c r="H712" s="19">
        <v>149</v>
      </c>
      <c r="K71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712" s="21" t="b">
        <f>IF(IFERROR(FIND("Positive",ReportedData[[#This Row],[COVIDStatus]],1),FALSE),TRUE,FALSE)</f>
        <v>1</v>
      </c>
      <c r="M712" s="21">
        <v>40.9</v>
      </c>
      <c r="N712" s="8" t="s">
        <v>16</v>
      </c>
    </row>
    <row r="713" spans="1:14" x14ac:dyDescent="0.35">
      <c r="A713" s="21">
        <f>IFERROR(VLOOKUP(IF(ReportedData[[#This Row],[AgeGroup]]="",IF(ReportedData[[#This Row],[Gender]]="",ReportedData[[#This Row],[RaceEthnicity]],ReportedData[[#This Row],[Gender]]),ReportedData[[#This Row],[AgeGroup]]),SortOrder[],2,FALSE),"")</f>
        <v>21</v>
      </c>
      <c r="B713" s="18">
        <v>43931</v>
      </c>
      <c r="C713" s="8" t="s">
        <v>13</v>
      </c>
      <c r="D713" s="8" t="s">
        <v>14</v>
      </c>
      <c r="G713" s="8" t="s">
        <v>39</v>
      </c>
      <c r="H713" s="19">
        <v>20</v>
      </c>
      <c r="K71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13" s="21" t="b">
        <f>IF(IFERROR(FIND("Positive",ReportedData[[#This Row],[COVIDStatus]],1),FALSE),TRUE,FALSE)</f>
        <v>1</v>
      </c>
      <c r="M713" s="21">
        <v>135.9</v>
      </c>
      <c r="N713" s="8" t="s">
        <v>16</v>
      </c>
    </row>
    <row r="714" spans="1:14" x14ac:dyDescent="0.35">
      <c r="A714" s="21">
        <f>IFERROR(VLOOKUP(IF(ReportedData[[#This Row],[AgeGroup]]="",IF(ReportedData[[#This Row],[Gender]]="",ReportedData[[#This Row],[RaceEthnicity]],ReportedData[[#This Row],[Gender]]),ReportedData[[#This Row],[AgeGroup]]),SortOrder[],2,FALSE),"")</f>
        <v>22</v>
      </c>
      <c r="B714" s="18">
        <v>43931</v>
      </c>
      <c r="C714" s="8" t="s">
        <v>13</v>
      </c>
      <c r="D714" s="8" t="s">
        <v>14</v>
      </c>
      <c r="G714" s="8" t="s">
        <v>40</v>
      </c>
      <c r="H714" s="19">
        <v>4</v>
      </c>
      <c r="K71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14" s="21" t="b">
        <f>IF(IFERROR(FIND("Positive",ReportedData[[#This Row],[COVIDStatus]],1),FALSE),TRUE,FALSE)</f>
        <v>1</v>
      </c>
      <c r="M714" s="21"/>
      <c r="N714" s="8" t="s">
        <v>16</v>
      </c>
    </row>
    <row r="715" spans="1:14" x14ac:dyDescent="0.35">
      <c r="A715" s="21">
        <f>IFERROR(VLOOKUP(IF(ReportedData[[#This Row],[AgeGroup]]="",IF(ReportedData[[#This Row],[Gender]]="",ReportedData[[#This Row],[RaceEthnicity]],ReportedData[[#This Row],[Gender]]),ReportedData[[#This Row],[AgeGroup]]),SortOrder[],2,FALSE),"")</f>
        <v>23</v>
      </c>
      <c r="B715" s="18">
        <v>43931</v>
      </c>
      <c r="C715" s="8" t="s">
        <v>13</v>
      </c>
      <c r="D715" s="8" t="s">
        <v>14</v>
      </c>
      <c r="G715" s="8" t="s">
        <v>41</v>
      </c>
      <c r="H715" s="19">
        <v>21</v>
      </c>
      <c r="K71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715" s="21" t="b">
        <f>IF(IFERROR(FIND("Positive",ReportedData[[#This Row],[COVIDStatus]],1),FALSE),TRUE,FALSE)</f>
        <v>1</v>
      </c>
      <c r="M715" s="21">
        <v>18.7</v>
      </c>
      <c r="N715" s="8" t="s">
        <v>16</v>
      </c>
    </row>
    <row r="716" spans="1:14" x14ac:dyDescent="0.35">
      <c r="A716" s="21">
        <f>IFERROR(VLOOKUP(IF(ReportedData[[#This Row],[AgeGroup]]="",IF(ReportedData[[#This Row],[Gender]]="",ReportedData[[#This Row],[RaceEthnicity]],ReportedData[[#This Row],[Gender]]),ReportedData[[#This Row],[AgeGroup]]),SortOrder[],2,FALSE),"")</f>
        <v>24</v>
      </c>
      <c r="B716" s="18">
        <v>43931</v>
      </c>
      <c r="C716" s="8" t="s">
        <v>13</v>
      </c>
      <c r="D716" s="8" t="s">
        <v>14</v>
      </c>
      <c r="G716" s="8" t="s">
        <v>42</v>
      </c>
      <c r="H716" s="19">
        <v>398</v>
      </c>
      <c r="K71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9</v>
      </c>
      <c r="L716" s="21" t="b">
        <f>IF(IFERROR(FIND("Positive",ReportedData[[#This Row],[COVIDStatus]],1),FALSE),TRUE,FALSE)</f>
        <v>1</v>
      </c>
      <c r="M716" s="21"/>
      <c r="N716" s="8" t="s">
        <v>16</v>
      </c>
    </row>
    <row r="717" spans="1:14" x14ac:dyDescent="0.35">
      <c r="A717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717" s="18">
        <v>43932</v>
      </c>
      <c r="C717" s="8" t="s">
        <v>13</v>
      </c>
      <c r="D717" s="8" t="s">
        <v>14</v>
      </c>
      <c r="E717" s="8" t="s">
        <v>26</v>
      </c>
      <c r="H717" s="19">
        <v>10</v>
      </c>
      <c r="I717" s="19">
        <v>0</v>
      </c>
      <c r="K71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17" s="8" t="b">
        <f>IF(IFERROR(FIND("Positive",ReportedData[[#This Row],[COVIDStatus]],1),FALSE),TRUE,FALSE)</f>
        <v>1</v>
      </c>
      <c r="N717" s="8" t="s">
        <v>16</v>
      </c>
    </row>
    <row r="718" spans="1:14" x14ac:dyDescent="0.35">
      <c r="A718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718" s="18">
        <v>43932</v>
      </c>
      <c r="C718" s="8" t="s">
        <v>13</v>
      </c>
      <c r="D718" s="8" t="s">
        <v>14</v>
      </c>
      <c r="E718" s="8" t="s">
        <v>27</v>
      </c>
      <c r="H718" s="19">
        <v>22</v>
      </c>
      <c r="I718" s="19">
        <v>2</v>
      </c>
      <c r="K71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18" s="8" t="b">
        <f>IF(IFERROR(FIND("Positive",ReportedData[[#This Row],[COVIDStatus]],1),FALSE),TRUE,FALSE)</f>
        <v>1</v>
      </c>
      <c r="N718" s="8" t="s">
        <v>16</v>
      </c>
    </row>
    <row r="719" spans="1:14" x14ac:dyDescent="0.35">
      <c r="A719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719" s="18">
        <v>43932</v>
      </c>
      <c r="C719" s="8" t="s">
        <v>13</v>
      </c>
      <c r="D719" s="8" t="s">
        <v>14</v>
      </c>
      <c r="E719" s="8" t="s">
        <v>28</v>
      </c>
      <c r="H719" s="19">
        <v>273</v>
      </c>
      <c r="I719" s="19">
        <v>18</v>
      </c>
      <c r="K71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719" s="8" t="b">
        <f>IF(IFERROR(FIND("Positive",ReportedData[[#This Row],[COVIDStatus]],1),FALSE),TRUE,FALSE)</f>
        <v>1</v>
      </c>
      <c r="N719" s="8" t="s">
        <v>16</v>
      </c>
    </row>
    <row r="720" spans="1:14" x14ac:dyDescent="0.35">
      <c r="A720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720" s="18">
        <v>43932</v>
      </c>
      <c r="C720" s="8" t="s">
        <v>13</v>
      </c>
      <c r="D720" s="8" t="s">
        <v>14</v>
      </c>
      <c r="E720" s="8" t="s">
        <v>29</v>
      </c>
      <c r="H720" s="19">
        <v>352</v>
      </c>
      <c r="I720" s="19">
        <v>37</v>
      </c>
      <c r="K72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20" s="8" t="b">
        <f>IF(IFERROR(FIND("Positive",ReportedData[[#This Row],[COVIDStatus]],1),FALSE),TRUE,FALSE)</f>
        <v>1</v>
      </c>
      <c r="N720" s="8" t="s">
        <v>16</v>
      </c>
    </row>
    <row r="721" spans="1:14" x14ac:dyDescent="0.35">
      <c r="A721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721" s="18">
        <v>43932</v>
      </c>
      <c r="C721" s="8" t="s">
        <v>13</v>
      </c>
      <c r="D721" s="8" t="s">
        <v>14</v>
      </c>
      <c r="E721" s="8" t="s">
        <v>30</v>
      </c>
      <c r="H721" s="19">
        <v>312</v>
      </c>
      <c r="I721" s="19">
        <v>57</v>
      </c>
      <c r="K72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21" s="8" t="b">
        <f>IF(IFERROR(FIND("Positive",ReportedData[[#This Row],[COVIDStatus]],1),FALSE),TRUE,FALSE)</f>
        <v>1</v>
      </c>
      <c r="N721" s="8" t="s">
        <v>16</v>
      </c>
    </row>
    <row r="722" spans="1:14" x14ac:dyDescent="0.35">
      <c r="A722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722" s="18">
        <v>43932</v>
      </c>
      <c r="C722" s="8" t="s">
        <v>13</v>
      </c>
      <c r="D722" s="8" t="s">
        <v>14</v>
      </c>
      <c r="E722" s="8" t="s">
        <v>31</v>
      </c>
      <c r="H722" s="19">
        <v>328</v>
      </c>
      <c r="I722" s="19">
        <v>84</v>
      </c>
      <c r="K72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</v>
      </c>
      <c r="L722" s="8" t="b">
        <f>IF(IFERROR(FIND("Positive",ReportedData[[#This Row],[COVIDStatus]],1),FALSE),TRUE,FALSE)</f>
        <v>1</v>
      </c>
      <c r="N722" s="8" t="s">
        <v>16</v>
      </c>
    </row>
    <row r="723" spans="1:14" x14ac:dyDescent="0.35">
      <c r="A723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723" s="18">
        <v>43932</v>
      </c>
      <c r="C723" s="8" t="s">
        <v>13</v>
      </c>
      <c r="D723" s="8" t="s">
        <v>14</v>
      </c>
      <c r="E723" s="8" t="s">
        <v>32</v>
      </c>
      <c r="H723" s="19">
        <v>250</v>
      </c>
      <c r="I723" s="19">
        <v>87</v>
      </c>
      <c r="K72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</v>
      </c>
      <c r="L723" s="8" t="b">
        <f>IF(IFERROR(FIND("Positive",ReportedData[[#This Row],[COVIDStatus]],1),FALSE),TRUE,FALSE)</f>
        <v>1</v>
      </c>
      <c r="N723" s="8" t="s">
        <v>16</v>
      </c>
    </row>
    <row r="724" spans="1:14" x14ac:dyDescent="0.35">
      <c r="A724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724" s="18">
        <v>43932</v>
      </c>
      <c r="C724" s="8" t="s">
        <v>13</v>
      </c>
      <c r="D724" s="8" t="s">
        <v>14</v>
      </c>
      <c r="E724" s="8" t="s">
        <v>33</v>
      </c>
      <c r="H724" s="19">
        <v>145</v>
      </c>
      <c r="I724" s="19">
        <v>73</v>
      </c>
      <c r="K72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13</v>
      </c>
      <c r="L724" s="8" t="b">
        <f>IF(IFERROR(FIND("Positive",ReportedData[[#This Row],[COVIDStatus]],1),FALSE),TRUE,FALSE)</f>
        <v>1</v>
      </c>
      <c r="N724" s="8" t="s">
        <v>16</v>
      </c>
    </row>
    <row r="725" spans="1:14" x14ac:dyDescent="0.35">
      <c r="A725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725" s="18">
        <v>43932</v>
      </c>
      <c r="C725" s="8" t="s">
        <v>13</v>
      </c>
      <c r="D725" s="8" t="s">
        <v>14</v>
      </c>
      <c r="E725" s="8" t="s">
        <v>34</v>
      </c>
      <c r="H725" s="19">
        <v>109</v>
      </c>
      <c r="I725" s="19">
        <v>56</v>
      </c>
      <c r="K72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22</v>
      </c>
      <c r="L725" s="8" t="b">
        <f>IF(IFERROR(FIND("Positive",ReportedData[[#This Row],[COVIDStatus]],1),FALSE),TRUE,FALSE)</f>
        <v>1</v>
      </c>
      <c r="N725" s="8" t="s">
        <v>16</v>
      </c>
    </row>
    <row r="726" spans="1:14" x14ac:dyDescent="0.35">
      <c r="A726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726" s="18">
        <v>43932</v>
      </c>
      <c r="C726" s="8" t="s">
        <v>13</v>
      </c>
      <c r="D726" s="8" t="s">
        <v>14</v>
      </c>
      <c r="E726" s="8" t="s">
        <v>15</v>
      </c>
      <c r="H726" s="19">
        <v>3</v>
      </c>
      <c r="I726" s="19">
        <v>1</v>
      </c>
      <c r="J726" s="19">
        <v>152</v>
      </c>
      <c r="K72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26" s="8" t="b">
        <f>IF(IFERROR(FIND("Positive",ReportedData[[#This Row],[COVIDStatus]],1),FALSE),TRUE,FALSE)</f>
        <v>1</v>
      </c>
      <c r="N726" s="8" t="s">
        <v>16</v>
      </c>
    </row>
    <row r="727" spans="1:14" x14ac:dyDescent="0.35">
      <c r="A727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727" s="18">
        <v>43932</v>
      </c>
      <c r="C727" s="8" t="s">
        <v>13</v>
      </c>
      <c r="D727" s="8" t="s">
        <v>14</v>
      </c>
      <c r="F727" s="8" t="s">
        <v>22</v>
      </c>
      <c r="H727" s="19">
        <v>877</v>
      </c>
      <c r="K72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19</v>
      </c>
      <c r="L727" s="8" t="b">
        <f>IF(IFERROR(FIND("Positive",ReportedData[[#This Row],[COVIDStatus]],1),FALSE),TRUE,FALSE)</f>
        <v>1</v>
      </c>
      <c r="N727" s="8" t="s">
        <v>16</v>
      </c>
    </row>
    <row r="728" spans="1:14" x14ac:dyDescent="0.35">
      <c r="A728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728" s="18">
        <v>43932</v>
      </c>
      <c r="C728" s="8" t="s">
        <v>13</v>
      </c>
      <c r="D728" s="8" t="s">
        <v>14</v>
      </c>
      <c r="F728" s="8" t="s">
        <v>23</v>
      </c>
      <c r="H728" s="19">
        <v>955</v>
      </c>
      <c r="K72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26</v>
      </c>
      <c r="L728" s="8" t="b">
        <f>IF(IFERROR(FIND("Positive",ReportedData[[#This Row],[COVIDStatus]],1),FALSE),TRUE,FALSE)</f>
        <v>1</v>
      </c>
      <c r="N728" s="8" t="s">
        <v>16</v>
      </c>
    </row>
    <row r="729" spans="1:14" x14ac:dyDescent="0.35">
      <c r="A729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729" s="18">
        <v>43932</v>
      </c>
      <c r="C729" s="8" t="s">
        <v>13</v>
      </c>
      <c r="D729" s="8" t="s">
        <v>14</v>
      </c>
      <c r="F729" s="8" t="s">
        <v>24</v>
      </c>
      <c r="H729" s="19">
        <v>58</v>
      </c>
      <c r="K72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29" s="8" t="b">
        <f>IF(IFERROR(FIND("Positive",ReportedData[[#This Row],[COVIDStatus]],1),FALSE),TRUE,FALSE)</f>
        <v>1</v>
      </c>
      <c r="N729" s="8" t="s">
        <v>16</v>
      </c>
    </row>
    <row r="730" spans="1:14" x14ac:dyDescent="0.35">
      <c r="A730" s="21">
        <f>IFERROR(VLOOKUP(IF(ReportedData[[#This Row],[AgeGroup]]="",IF(ReportedData[[#This Row],[Gender]]="",ReportedData[[#This Row],[RaceEthnicity]],ReportedData[[#This Row],[Gender]]),ReportedData[[#This Row],[AgeGroup]]),SortOrder[],2,FALSE),"")</f>
        <v>17</v>
      </c>
      <c r="B730" s="18">
        <v>43932</v>
      </c>
      <c r="C730" s="8" t="s">
        <v>13</v>
      </c>
      <c r="D730" s="8" t="s">
        <v>14</v>
      </c>
      <c r="G730" s="8" t="s">
        <v>35</v>
      </c>
      <c r="H730" s="19">
        <v>520</v>
      </c>
      <c r="K73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12</v>
      </c>
      <c r="L730" s="21" t="b">
        <f>IF(IFERROR(FIND("Positive",ReportedData[[#This Row],[COVIDStatus]],1),FALSE),TRUE,FALSE)</f>
        <v>1</v>
      </c>
      <c r="M730" s="21">
        <v>45.2</v>
      </c>
      <c r="N730" s="8" t="s">
        <v>16</v>
      </c>
    </row>
    <row r="731" spans="1:14" x14ac:dyDescent="0.35">
      <c r="A731" s="21">
        <f>IFERROR(VLOOKUP(IF(ReportedData[[#This Row],[AgeGroup]]="",IF(ReportedData[[#This Row],[Gender]]="",ReportedData[[#This Row],[RaceEthnicity]],ReportedData[[#This Row],[Gender]]),ReportedData[[#This Row],[AgeGroup]]),SortOrder[],2,FALSE),"")</f>
        <v>18</v>
      </c>
      <c r="B731" s="18">
        <v>43932</v>
      </c>
      <c r="C731" s="8" t="s">
        <v>13</v>
      </c>
      <c r="D731" s="8" t="s">
        <v>14</v>
      </c>
      <c r="G731" s="8" t="s">
        <v>36</v>
      </c>
      <c r="H731" s="19">
        <v>609</v>
      </c>
      <c r="K73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21</v>
      </c>
      <c r="L731" s="21" t="b">
        <f>IF(IFERROR(FIND("Positive",ReportedData[[#This Row],[COVIDStatus]],1),FALSE),TRUE,FALSE)</f>
        <v>1</v>
      </c>
      <c r="M731" s="21">
        <v>39.9</v>
      </c>
      <c r="N731" s="8" t="s">
        <v>16</v>
      </c>
    </row>
    <row r="732" spans="1:14" x14ac:dyDescent="0.35">
      <c r="A732" s="21">
        <f>IFERROR(VLOOKUP(IF(ReportedData[[#This Row],[AgeGroup]]="",IF(ReportedData[[#This Row],[Gender]]="",ReportedData[[#This Row],[RaceEthnicity]],ReportedData[[#This Row],[Gender]]),ReportedData[[#This Row],[AgeGroup]]),SortOrder[],2,FALSE),"")</f>
        <v>19</v>
      </c>
      <c r="B732" s="18">
        <v>43932</v>
      </c>
      <c r="C732" s="8" t="s">
        <v>13</v>
      </c>
      <c r="D732" s="8" t="s">
        <v>14</v>
      </c>
      <c r="G732" s="8" t="s">
        <v>37</v>
      </c>
      <c r="H732" s="19">
        <v>83</v>
      </c>
      <c r="K73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32" s="21" t="b">
        <f>IF(IFERROR(FIND("Positive",ReportedData[[#This Row],[COVIDStatus]],1),FALSE),TRUE,FALSE)</f>
        <v>1</v>
      </c>
      <c r="M732" s="21">
        <v>56.2</v>
      </c>
      <c r="N732" s="8" t="s">
        <v>16</v>
      </c>
    </row>
    <row r="733" spans="1:14" x14ac:dyDescent="0.35">
      <c r="A733" s="21">
        <f>IFERROR(VLOOKUP(IF(ReportedData[[#This Row],[AgeGroup]]="",IF(ReportedData[[#This Row],[Gender]]="",ReportedData[[#This Row],[RaceEthnicity]],ReportedData[[#This Row],[Gender]]),ReportedData[[#This Row],[AgeGroup]]),SortOrder[],2,FALSE),"")</f>
        <v>20</v>
      </c>
      <c r="B733" s="18">
        <v>43932</v>
      </c>
      <c r="C733" s="8" t="s">
        <v>13</v>
      </c>
      <c r="D733" s="8" t="s">
        <v>14</v>
      </c>
      <c r="G733" s="8" t="s">
        <v>38</v>
      </c>
      <c r="H733" s="19">
        <v>155</v>
      </c>
      <c r="K73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733" s="21" t="b">
        <f>IF(IFERROR(FIND("Positive",ReportedData[[#This Row],[COVIDStatus]],1),FALSE),TRUE,FALSE)</f>
        <v>1</v>
      </c>
      <c r="M733" s="21">
        <v>42.6</v>
      </c>
      <c r="N733" s="8" t="s">
        <v>16</v>
      </c>
    </row>
    <row r="734" spans="1:14" x14ac:dyDescent="0.35">
      <c r="A734" s="21">
        <f>IFERROR(VLOOKUP(IF(ReportedData[[#This Row],[AgeGroup]]="",IF(ReportedData[[#This Row],[Gender]]="",ReportedData[[#This Row],[RaceEthnicity]],ReportedData[[#This Row],[Gender]]),ReportedData[[#This Row],[AgeGroup]]),SortOrder[],2,FALSE),"")</f>
        <v>21</v>
      </c>
      <c r="B734" s="18">
        <v>43932</v>
      </c>
      <c r="C734" s="8" t="s">
        <v>13</v>
      </c>
      <c r="D734" s="8" t="s">
        <v>14</v>
      </c>
      <c r="G734" s="8" t="s">
        <v>39</v>
      </c>
      <c r="H734" s="19">
        <v>20</v>
      </c>
      <c r="K73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34" s="21" t="b">
        <f>IF(IFERROR(FIND("Positive",ReportedData[[#This Row],[COVIDStatus]],1),FALSE),TRUE,FALSE)</f>
        <v>1</v>
      </c>
      <c r="M734" s="21">
        <v>135.9</v>
      </c>
      <c r="N734" s="8" t="s">
        <v>16</v>
      </c>
    </row>
    <row r="735" spans="1:14" x14ac:dyDescent="0.35">
      <c r="A735" s="21">
        <f>IFERROR(VLOOKUP(IF(ReportedData[[#This Row],[AgeGroup]]="",IF(ReportedData[[#This Row],[Gender]]="",ReportedData[[#This Row],[RaceEthnicity]],ReportedData[[#This Row],[Gender]]),ReportedData[[#This Row],[AgeGroup]]),SortOrder[],2,FALSE),"")</f>
        <v>22</v>
      </c>
      <c r="B735" s="18">
        <v>43932</v>
      </c>
      <c r="C735" s="8" t="s">
        <v>13</v>
      </c>
      <c r="D735" s="8" t="s">
        <v>14</v>
      </c>
      <c r="G735" s="8" t="s">
        <v>40</v>
      </c>
      <c r="H735" s="19">
        <v>5</v>
      </c>
      <c r="K73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35" s="21" t="b">
        <f>IF(IFERROR(FIND("Positive",ReportedData[[#This Row],[COVIDStatus]],1),FALSE),TRUE,FALSE)</f>
        <v>1</v>
      </c>
      <c r="M735" s="21"/>
      <c r="N735" s="8" t="s">
        <v>16</v>
      </c>
    </row>
    <row r="736" spans="1:14" x14ac:dyDescent="0.35">
      <c r="A736" s="21">
        <f>IFERROR(VLOOKUP(IF(ReportedData[[#This Row],[AgeGroup]]="",IF(ReportedData[[#This Row],[Gender]]="",ReportedData[[#This Row],[RaceEthnicity]],ReportedData[[#This Row],[Gender]]),ReportedData[[#This Row],[AgeGroup]]),SortOrder[],2,FALSE),"")</f>
        <v>23</v>
      </c>
      <c r="B736" s="18">
        <v>43932</v>
      </c>
      <c r="C736" s="8" t="s">
        <v>13</v>
      </c>
      <c r="D736" s="8" t="s">
        <v>14</v>
      </c>
      <c r="G736" s="8" t="s">
        <v>41</v>
      </c>
      <c r="H736" s="19">
        <v>21</v>
      </c>
      <c r="K73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736" s="21" t="b">
        <f>IF(IFERROR(FIND("Positive",ReportedData[[#This Row],[COVIDStatus]],1),FALSE),TRUE,FALSE)</f>
        <v>1</v>
      </c>
      <c r="M736" s="21">
        <v>18.7</v>
      </c>
      <c r="N736" s="8" t="s">
        <v>16</v>
      </c>
    </row>
    <row r="737" spans="1:14" x14ac:dyDescent="0.35">
      <c r="A737" s="21">
        <f>IFERROR(VLOOKUP(IF(ReportedData[[#This Row],[AgeGroup]]="",IF(ReportedData[[#This Row],[Gender]]="",ReportedData[[#This Row],[RaceEthnicity]],ReportedData[[#This Row],[Gender]]),ReportedData[[#This Row],[AgeGroup]]),SortOrder[],2,FALSE),"")</f>
        <v>24</v>
      </c>
      <c r="B737" s="18">
        <v>43932</v>
      </c>
      <c r="C737" s="8" t="s">
        <v>13</v>
      </c>
      <c r="D737" s="8" t="s">
        <v>14</v>
      </c>
      <c r="G737" s="8" t="s">
        <v>42</v>
      </c>
      <c r="H737" s="19">
        <v>391</v>
      </c>
      <c r="K73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9</v>
      </c>
      <c r="L737" s="21" t="b">
        <f>IF(IFERROR(FIND("Positive",ReportedData[[#This Row],[COVIDStatus]],1),FALSE),TRUE,FALSE)</f>
        <v>1</v>
      </c>
      <c r="M737" s="21"/>
      <c r="N737" s="8" t="s">
        <v>16</v>
      </c>
    </row>
    <row r="738" spans="1:14" x14ac:dyDescent="0.35">
      <c r="A738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738" s="18">
        <v>43933</v>
      </c>
      <c r="C738" s="8" t="s">
        <v>13</v>
      </c>
      <c r="D738" s="8" t="s">
        <v>14</v>
      </c>
      <c r="E738" s="8" t="s">
        <v>26</v>
      </c>
      <c r="H738" s="19">
        <v>11</v>
      </c>
      <c r="I738" s="19">
        <v>0</v>
      </c>
      <c r="K73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38" s="8" t="b">
        <f>IF(IFERROR(FIND("Positive",ReportedData[[#This Row],[COVIDStatus]],1),FALSE),TRUE,FALSE)</f>
        <v>1</v>
      </c>
      <c r="N738" s="8" t="s">
        <v>16</v>
      </c>
    </row>
    <row r="739" spans="1:14" x14ac:dyDescent="0.35">
      <c r="A739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739" s="18">
        <v>43933</v>
      </c>
      <c r="C739" s="8" t="s">
        <v>13</v>
      </c>
      <c r="D739" s="8" t="s">
        <v>14</v>
      </c>
      <c r="E739" s="8" t="s">
        <v>27</v>
      </c>
      <c r="H739" s="19">
        <v>23</v>
      </c>
      <c r="I739" s="19">
        <v>2</v>
      </c>
      <c r="K73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39" s="8" t="b">
        <f>IF(IFERROR(FIND("Positive",ReportedData[[#This Row],[COVIDStatus]],1),FALSE),TRUE,FALSE)</f>
        <v>1</v>
      </c>
      <c r="N739" s="8" t="s">
        <v>16</v>
      </c>
    </row>
    <row r="740" spans="1:14" x14ac:dyDescent="0.35">
      <c r="A740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740" s="18">
        <v>43933</v>
      </c>
      <c r="C740" s="8" t="s">
        <v>13</v>
      </c>
      <c r="D740" s="8" t="s">
        <v>14</v>
      </c>
      <c r="E740" s="8" t="s">
        <v>28</v>
      </c>
      <c r="H740" s="19">
        <v>279</v>
      </c>
      <c r="I740" s="19">
        <v>18</v>
      </c>
      <c r="K74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740" s="8" t="b">
        <f>IF(IFERROR(FIND("Positive",ReportedData[[#This Row],[COVIDStatus]],1),FALSE),TRUE,FALSE)</f>
        <v>1</v>
      </c>
      <c r="N740" s="8" t="s">
        <v>16</v>
      </c>
    </row>
    <row r="741" spans="1:14" x14ac:dyDescent="0.35">
      <c r="A741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741" s="18">
        <v>43933</v>
      </c>
      <c r="C741" s="8" t="s">
        <v>13</v>
      </c>
      <c r="D741" s="8" t="s">
        <v>14</v>
      </c>
      <c r="E741" s="8" t="s">
        <v>29</v>
      </c>
      <c r="H741" s="19">
        <v>359</v>
      </c>
      <c r="I741" s="19">
        <v>39</v>
      </c>
      <c r="K74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41" s="8" t="b">
        <f>IF(IFERROR(FIND("Positive",ReportedData[[#This Row],[COVIDStatus]],1),FALSE),TRUE,FALSE)</f>
        <v>1</v>
      </c>
      <c r="N741" s="8" t="s">
        <v>16</v>
      </c>
    </row>
    <row r="742" spans="1:14" x14ac:dyDescent="0.35">
      <c r="A742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742" s="18">
        <v>43933</v>
      </c>
      <c r="C742" s="8" t="s">
        <v>13</v>
      </c>
      <c r="D742" s="8" t="s">
        <v>14</v>
      </c>
      <c r="E742" s="8" t="s">
        <v>30</v>
      </c>
      <c r="H742" s="19">
        <v>320</v>
      </c>
      <c r="I742" s="19">
        <v>57</v>
      </c>
      <c r="K74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42" s="8" t="b">
        <f>IF(IFERROR(FIND("Positive",ReportedData[[#This Row],[COVIDStatus]],1),FALSE),TRUE,FALSE)</f>
        <v>1</v>
      </c>
      <c r="N742" s="8" t="s">
        <v>16</v>
      </c>
    </row>
    <row r="743" spans="1:14" x14ac:dyDescent="0.35">
      <c r="A743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743" s="18">
        <v>43933</v>
      </c>
      <c r="C743" s="8" t="s">
        <v>13</v>
      </c>
      <c r="D743" s="8" t="s">
        <v>14</v>
      </c>
      <c r="E743" s="8" t="s">
        <v>31</v>
      </c>
      <c r="H743" s="19">
        <v>338</v>
      </c>
      <c r="I743" s="19">
        <v>84</v>
      </c>
      <c r="K74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</v>
      </c>
      <c r="L743" s="8" t="b">
        <f>IF(IFERROR(FIND("Positive",ReportedData[[#This Row],[COVIDStatus]],1),FALSE),TRUE,FALSE)</f>
        <v>1</v>
      </c>
      <c r="N743" s="8" t="s">
        <v>16</v>
      </c>
    </row>
    <row r="744" spans="1:14" x14ac:dyDescent="0.35">
      <c r="A744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744" s="18">
        <v>43933</v>
      </c>
      <c r="C744" s="8" t="s">
        <v>13</v>
      </c>
      <c r="D744" s="8" t="s">
        <v>14</v>
      </c>
      <c r="E744" s="8" t="s">
        <v>32</v>
      </c>
      <c r="H744" s="19">
        <v>255</v>
      </c>
      <c r="I744" s="19">
        <v>89</v>
      </c>
      <c r="K74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</v>
      </c>
      <c r="L744" s="8" t="b">
        <f>IF(IFERROR(FIND("Positive",ReportedData[[#This Row],[COVIDStatus]],1),FALSE),TRUE,FALSE)</f>
        <v>1</v>
      </c>
      <c r="N744" s="8" t="s">
        <v>16</v>
      </c>
    </row>
    <row r="745" spans="1:14" x14ac:dyDescent="0.35">
      <c r="A745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745" s="18">
        <v>43933</v>
      </c>
      <c r="C745" s="8" t="s">
        <v>13</v>
      </c>
      <c r="D745" s="8" t="s">
        <v>14</v>
      </c>
      <c r="E745" s="8" t="s">
        <v>33</v>
      </c>
      <c r="H745" s="19">
        <v>146</v>
      </c>
      <c r="I745" s="19">
        <v>73</v>
      </c>
      <c r="K74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13</v>
      </c>
      <c r="L745" s="8" t="b">
        <f>IF(IFERROR(FIND("Positive",ReportedData[[#This Row],[COVIDStatus]],1),FALSE),TRUE,FALSE)</f>
        <v>1</v>
      </c>
      <c r="N745" s="8" t="s">
        <v>16</v>
      </c>
    </row>
    <row r="746" spans="1:14" x14ac:dyDescent="0.35">
      <c r="A746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746" s="18">
        <v>43933</v>
      </c>
      <c r="C746" s="8" t="s">
        <v>13</v>
      </c>
      <c r="D746" s="8" t="s">
        <v>14</v>
      </c>
      <c r="E746" s="8" t="s">
        <v>34</v>
      </c>
      <c r="H746" s="19">
        <v>113</v>
      </c>
      <c r="I746" s="19">
        <v>57</v>
      </c>
      <c r="K74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24</v>
      </c>
      <c r="L746" s="8" t="b">
        <f>IF(IFERROR(FIND("Positive",ReportedData[[#This Row],[COVIDStatus]],1),FALSE),TRUE,FALSE)</f>
        <v>1</v>
      </c>
      <c r="N746" s="8" t="s">
        <v>16</v>
      </c>
    </row>
    <row r="747" spans="1:14" x14ac:dyDescent="0.35">
      <c r="A747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747" s="18">
        <v>43933</v>
      </c>
      <c r="C747" s="8" t="s">
        <v>13</v>
      </c>
      <c r="D747" s="8" t="s">
        <v>14</v>
      </c>
      <c r="E747" s="8" t="s">
        <v>15</v>
      </c>
      <c r="H747" s="19">
        <v>3</v>
      </c>
      <c r="I747" s="19">
        <v>1</v>
      </c>
      <c r="J747" s="19">
        <v>156</v>
      </c>
      <c r="K74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47" s="8" t="b">
        <f>IF(IFERROR(FIND("Positive",ReportedData[[#This Row],[COVIDStatus]],1),FALSE),TRUE,FALSE)</f>
        <v>1</v>
      </c>
      <c r="N747" s="8" t="s">
        <v>16</v>
      </c>
    </row>
    <row r="748" spans="1:14" x14ac:dyDescent="0.35">
      <c r="A748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748" s="18">
        <v>43933</v>
      </c>
      <c r="C748" s="8" t="s">
        <v>13</v>
      </c>
      <c r="D748" s="8" t="s">
        <v>14</v>
      </c>
      <c r="F748" s="8" t="s">
        <v>22</v>
      </c>
      <c r="H748" s="19">
        <v>905</v>
      </c>
      <c r="K74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21</v>
      </c>
      <c r="L748" s="8" t="b">
        <f>IF(IFERROR(FIND("Positive",ReportedData[[#This Row],[COVIDStatus]],1),FALSE),TRUE,FALSE)</f>
        <v>1</v>
      </c>
      <c r="N748" s="8" t="s">
        <v>16</v>
      </c>
    </row>
    <row r="749" spans="1:14" x14ac:dyDescent="0.35">
      <c r="A749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749" s="18">
        <v>43933</v>
      </c>
      <c r="C749" s="8" t="s">
        <v>13</v>
      </c>
      <c r="D749" s="8" t="s">
        <v>14</v>
      </c>
      <c r="F749" s="8" t="s">
        <v>23</v>
      </c>
      <c r="H749" s="19">
        <v>937</v>
      </c>
      <c r="K74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26</v>
      </c>
      <c r="L749" s="8" t="b">
        <f>IF(IFERROR(FIND("Positive",ReportedData[[#This Row],[COVIDStatus]],1),FALSE),TRUE,FALSE)</f>
        <v>1</v>
      </c>
      <c r="N749" s="8" t="s">
        <v>16</v>
      </c>
    </row>
    <row r="750" spans="1:14" x14ac:dyDescent="0.35">
      <c r="A750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750" s="18">
        <v>43933</v>
      </c>
      <c r="C750" s="8" t="s">
        <v>13</v>
      </c>
      <c r="D750" s="8" t="s">
        <v>14</v>
      </c>
      <c r="F750" s="8" t="s">
        <v>24</v>
      </c>
      <c r="H750" s="19">
        <v>5</v>
      </c>
      <c r="K75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50" s="8" t="b">
        <f>IF(IFERROR(FIND("Positive",ReportedData[[#This Row],[COVIDStatus]],1),FALSE),TRUE,FALSE)</f>
        <v>1</v>
      </c>
      <c r="N750" s="8" t="s">
        <v>16</v>
      </c>
    </row>
    <row r="751" spans="1:14" x14ac:dyDescent="0.35">
      <c r="A751" s="21">
        <f>IFERROR(VLOOKUP(IF(ReportedData[[#This Row],[AgeGroup]]="",IF(ReportedData[[#This Row],[Gender]]="",ReportedData[[#This Row],[RaceEthnicity]],ReportedData[[#This Row],[Gender]]),ReportedData[[#This Row],[AgeGroup]]),SortOrder[],2,FALSE),"")</f>
        <v>17</v>
      </c>
      <c r="B751" s="18">
        <v>43933</v>
      </c>
      <c r="C751" s="8" t="s">
        <v>13</v>
      </c>
      <c r="D751" s="8" t="s">
        <v>14</v>
      </c>
      <c r="G751" s="8" t="s">
        <v>35</v>
      </c>
      <c r="H751" s="19">
        <v>545</v>
      </c>
      <c r="K75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12</v>
      </c>
      <c r="L751" s="21" t="b">
        <f>IF(IFERROR(FIND("Positive",ReportedData[[#This Row],[COVIDStatus]],1),FALSE),TRUE,FALSE)</f>
        <v>1</v>
      </c>
      <c r="M751" s="21">
        <v>47.4</v>
      </c>
      <c r="N751" s="8" t="s">
        <v>16</v>
      </c>
    </row>
    <row r="752" spans="1:14" x14ac:dyDescent="0.35">
      <c r="A752" s="21">
        <f>IFERROR(VLOOKUP(IF(ReportedData[[#This Row],[AgeGroup]]="",IF(ReportedData[[#This Row],[Gender]]="",ReportedData[[#This Row],[RaceEthnicity]],ReportedData[[#This Row],[Gender]]),ReportedData[[#This Row],[AgeGroup]]),SortOrder[],2,FALSE),"")</f>
        <v>18</v>
      </c>
      <c r="B752" s="18">
        <v>43933</v>
      </c>
      <c r="C752" s="8" t="s">
        <v>13</v>
      </c>
      <c r="D752" s="8" t="s">
        <v>14</v>
      </c>
      <c r="G752" s="8" t="s">
        <v>36</v>
      </c>
      <c r="H752" s="19">
        <v>615</v>
      </c>
      <c r="K75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22</v>
      </c>
      <c r="L752" s="21" t="b">
        <f>IF(IFERROR(FIND("Positive",ReportedData[[#This Row],[COVIDStatus]],1),FALSE),TRUE,FALSE)</f>
        <v>1</v>
      </c>
      <c r="M752" s="21">
        <v>40.299999999999997</v>
      </c>
      <c r="N752" s="8" t="s">
        <v>16</v>
      </c>
    </row>
    <row r="753" spans="1:14" x14ac:dyDescent="0.35">
      <c r="A753" s="21">
        <f>IFERROR(VLOOKUP(IF(ReportedData[[#This Row],[AgeGroup]]="",IF(ReportedData[[#This Row],[Gender]]="",ReportedData[[#This Row],[RaceEthnicity]],ReportedData[[#This Row],[Gender]]),ReportedData[[#This Row],[AgeGroup]]),SortOrder[],2,FALSE),"")</f>
        <v>19</v>
      </c>
      <c r="B753" s="18">
        <v>43933</v>
      </c>
      <c r="C753" s="8" t="s">
        <v>13</v>
      </c>
      <c r="D753" s="8" t="s">
        <v>14</v>
      </c>
      <c r="G753" s="8" t="s">
        <v>37</v>
      </c>
      <c r="H753" s="19">
        <v>84</v>
      </c>
      <c r="K75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53" s="21" t="b">
        <f>IF(IFERROR(FIND("Positive",ReportedData[[#This Row],[COVIDStatus]],1),FALSE),TRUE,FALSE)</f>
        <v>1</v>
      </c>
      <c r="M753" s="21">
        <v>56.9</v>
      </c>
      <c r="N753" s="8" t="s">
        <v>16</v>
      </c>
    </row>
    <row r="754" spans="1:14" x14ac:dyDescent="0.35">
      <c r="A754" s="21">
        <f>IFERROR(VLOOKUP(IF(ReportedData[[#This Row],[AgeGroup]]="",IF(ReportedData[[#This Row],[Gender]]="",ReportedData[[#This Row],[RaceEthnicity]],ReportedData[[#This Row],[Gender]]),ReportedData[[#This Row],[AgeGroup]]),SortOrder[],2,FALSE),"")</f>
        <v>20</v>
      </c>
      <c r="B754" s="18">
        <v>43933</v>
      </c>
      <c r="C754" s="8" t="s">
        <v>13</v>
      </c>
      <c r="D754" s="8" t="s">
        <v>14</v>
      </c>
      <c r="G754" s="8" t="s">
        <v>38</v>
      </c>
      <c r="H754" s="19">
        <v>155</v>
      </c>
      <c r="K75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754" s="21" t="b">
        <f>IF(IFERROR(FIND("Positive",ReportedData[[#This Row],[COVIDStatus]],1),FALSE),TRUE,FALSE)</f>
        <v>1</v>
      </c>
      <c r="M754" s="21">
        <v>42.6</v>
      </c>
      <c r="N754" s="8" t="s">
        <v>16</v>
      </c>
    </row>
    <row r="755" spans="1:14" x14ac:dyDescent="0.35">
      <c r="A755" s="21">
        <f>IFERROR(VLOOKUP(IF(ReportedData[[#This Row],[AgeGroup]]="",IF(ReportedData[[#This Row],[Gender]]="",ReportedData[[#This Row],[RaceEthnicity]],ReportedData[[#This Row],[Gender]]),ReportedData[[#This Row],[AgeGroup]]),SortOrder[],2,FALSE),"")</f>
        <v>21</v>
      </c>
      <c r="B755" s="18">
        <v>43933</v>
      </c>
      <c r="C755" s="8" t="s">
        <v>13</v>
      </c>
      <c r="D755" s="8" t="s">
        <v>14</v>
      </c>
      <c r="G755" s="8" t="s">
        <v>39</v>
      </c>
      <c r="H755" s="19">
        <v>20</v>
      </c>
      <c r="K75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55" s="21" t="b">
        <f>IF(IFERROR(FIND("Positive",ReportedData[[#This Row],[COVIDStatus]],1),FALSE),TRUE,FALSE)</f>
        <v>1</v>
      </c>
      <c r="M755" s="21">
        <v>135.9</v>
      </c>
      <c r="N755" s="8" t="s">
        <v>16</v>
      </c>
    </row>
    <row r="756" spans="1:14" x14ac:dyDescent="0.35">
      <c r="A756" s="21">
        <f>IFERROR(VLOOKUP(IF(ReportedData[[#This Row],[AgeGroup]]="",IF(ReportedData[[#This Row],[Gender]]="",ReportedData[[#This Row],[RaceEthnicity]],ReportedData[[#This Row],[Gender]]),ReportedData[[#This Row],[AgeGroup]]),SortOrder[],2,FALSE),"")</f>
        <v>22</v>
      </c>
      <c r="B756" s="18">
        <v>43933</v>
      </c>
      <c r="C756" s="8" t="s">
        <v>13</v>
      </c>
      <c r="D756" s="8" t="s">
        <v>14</v>
      </c>
      <c r="G756" s="8" t="s">
        <v>40</v>
      </c>
      <c r="H756" s="19">
        <v>5</v>
      </c>
      <c r="K75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56" s="21" t="b">
        <f>IF(IFERROR(FIND("Positive",ReportedData[[#This Row],[COVIDStatus]],1),FALSE),TRUE,FALSE)</f>
        <v>1</v>
      </c>
      <c r="M756" s="21"/>
      <c r="N756" s="8" t="s">
        <v>16</v>
      </c>
    </row>
    <row r="757" spans="1:14" x14ac:dyDescent="0.35">
      <c r="A757" s="21">
        <f>IFERROR(VLOOKUP(IF(ReportedData[[#This Row],[AgeGroup]]="",IF(ReportedData[[#This Row],[Gender]]="",ReportedData[[#This Row],[RaceEthnicity]],ReportedData[[#This Row],[Gender]]),ReportedData[[#This Row],[AgeGroup]]),SortOrder[],2,FALSE),"")</f>
        <v>23</v>
      </c>
      <c r="B757" s="18">
        <v>43933</v>
      </c>
      <c r="C757" s="8" t="s">
        <v>13</v>
      </c>
      <c r="D757" s="8" t="s">
        <v>14</v>
      </c>
      <c r="G757" s="8" t="s">
        <v>41</v>
      </c>
      <c r="H757" s="19">
        <v>24</v>
      </c>
      <c r="K75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757" s="21" t="b">
        <f>IF(IFERROR(FIND("Positive",ReportedData[[#This Row],[COVIDStatus]],1),FALSE),TRUE,FALSE)</f>
        <v>1</v>
      </c>
      <c r="M757" s="21">
        <v>18.7</v>
      </c>
      <c r="N757" s="8" t="s">
        <v>16</v>
      </c>
    </row>
    <row r="758" spans="1:14" x14ac:dyDescent="0.35">
      <c r="A758" s="21">
        <f>IFERROR(VLOOKUP(IF(ReportedData[[#This Row],[AgeGroup]]="",IF(ReportedData[[#This Row],[Gender]]="",ReportedData[[#This Row],[RaceEthnicity]],ReportedData[[#This Row],[Gender]]),ReportedData[[#This Row],[AgeGroup]]),SortOrder[],2,FALSE),"")</f>
        <v>24</v>
      </c>
      <c r="B758" s="18">
        <v>43933</v>
      </c>
      <c r="C758" s="8" t="s">
        <v>13</v>
      </c>
      <c r="D758" s="8" t="s">
        <v>14</v>
      </c>
      <c r="G758" s="8" t="s">
        <v>42</v>
      </c>
      <c r="H758" s="19">
        <v>402</v>
      </c>
      <c r="K75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10</v>
      </c>
      <c r="L758" s="21" t="b">
        <f>IF(IFERROR(FIND("Positive",ReportedData[[#This Row],[COVIDStatus]],1),FALSE),TRUE,FALSE)</f>
        <v>1</v>
      </c>
      <c r="M758" s="21"/>
      <c r="N758" s="8" t="s">
        <v>16</v>
      </c>
    </row>
    <row r="759" spans="1:14" x14ac:dyDescent="0.35">
      <c r="A759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759" s="18">
        <v>43934</v>
      </c>
      <c r="C759" s="8" t="s">
        <v>13</v>
      </c>
      <c r="D759" s="8" t="s">
        <v>14</v>
      </c>
      <c r="E759" s="8" t="s">
        <v>26</v>
      </c>
      <c r="H759" s="19">
        <v>12</v>
      </c>
      <c r="I759" s="19">
        <v>0</v>
      </c>
      <c r="K75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59" s="8" t="b">
        <f>IF(IFERROR(FIND("Positive",ReportedData[[#This Row],[COVIDStatus]],1),FALSE),TRUE,FALSE)</f>
        <v>1</v>
      </c>
      <c r="N759" s="8" t="s">
        <v>16</v>
      </c>
    </row>
    <row r="760" spans="1:14" x14ac:dyDescent="0.35">
      <c r="A760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760" s="18">
        <v>43934</v>
      </c>
      <c r="C760" s="8" t="s">
        <v>13</v>
      </c>
      <c r="D760" s="8" t="s">
        <v>14</v>
      </c>
      <c r="E760" s="8" t="s">
        <v>27</v>
      </c>
      <c r="H760" s="19">
        <v>24</v>
      </c>
      <c r="I760" s="19">
        <v>2</v>
      </c>
      <c r="K76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60" s="8" t="b">
        <f>IF(IFERROR(FIND("Positive",ReportedData[[#This Row],[COVIDStatus]],1),FALSE),TRUE,FALSE)</f>
        <v>1</v>
      </c>
      <c r="N760" s="8" t="s">
        <v>16</v>
      </c>
    </row>
    <row r="761" spans="1:14" x14ac:dyDescent="0.35">
      <c r="A761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761" s="18">
        <v>43934</v>
      </c>
      <c r="C761" s="8" t="s">
        <v>13</v>
      </c>
      <c r="D761" s="8" t="s">
        <v>14</v>
      </c>
      <c r="E761" s="8" t="s">
        <v>28</v>
      </c>
      <c r="H761" s="19">
        <v>292</v>
      </c>
      <c r="I761" s="19">
        <v>20</v>
      </c>
      <c r="K76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761" s="8" t="b">
        <f>IF(IFERROR(FIND("Positive",ReportedData[[#This Row],[COVIDStatus]],1),FALSE),TRUE,FALSE)</f>
        <v>1</v>
      </c>
      <c r="N761" s="8" t="s">
        <v>16</v>
      </c>
    </row>
    <row r="762" spans="1:14" x14ac:dyDescent="0.35">
      <c r="A762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762" s="18">
        <v>43934</v>
      </c>
      <c r="C762" s="8" t="s">
        <v>13</v>
      </c>
      <c r="D762" s="8" t="s">
        <v>14</v>
      </c>
      <c r="E762" s="8" t="s">
        <v>29</v>
      </c>
      <c r="H762" s="19">
        <v>367</v>
      </c>
      <c r="I762" s="19">
        <v>41</v>
      </c>
      <c r="K76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62" s="8" t="b">
        <f>IF(IFERROR(FIND("Positive",ReportedData[[#This Row],[COVIDStatus]],1),FALSE),TRUE,FALSE)</f>
        <v>1</v>
      </c>
      <c r="N762" s="8" t="s">
        <v>16</v>
      </c>
    </row>
    <row r="763" spans="1:14" x14ac:dyDescent="0.35">
      <c r="A763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763" s="18">
        <v>43934</v>
      </c>
      <c r="C763" s="8" t="s">
        <v>13</v>
      </c>
      <c r="D763" s="8" t="s">
        <v>14</v>
      </c>
      <c r="E763" s="8" t="s">
        <v>30</v>
      </c>
      <c r="H763" s="19">
        <v>339</v>
      </c>
      <c r="I763" s="19">
        <v>60</v>
      </c>
      <c r="K76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763" s="8" t="b">
        <f>IF(IFERROR(FIND("Positive",ReportedData[[#This Row],[COVIDStatus]],1),FALSE),TRUE,FALSE)</f>
        <v>1</v>
      </c>
      <c r="N763" s="8" t="s">
        <v>16</v>
      </c>
    </row>
    <row r="764" spans="1:14" x14ac:dyDescent="0.35">
      <c r="A764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764" s="18">
        <v>43934</v>
      </c>
      <c r="C764" s="8" t="s">
        <v>13</v>
      </c>
      <c r="D764" s="8" t="s">
        <v>14</v>
      </c>
      <c r="E764" s="8" t="s">
        <v>31</v>
      </c>
      <c r="H764" s="19">
        <v>352</v>
      </c>
      <c r="I764" s="19">
        <v>92</v>
      </c>
      <c r="K76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</v>
      </c>
      <c r="L764" s="8" t="b">
        <f>IF(IFERROR(FIND("Positive",ReportedData[[#This Row],[COVIDStatus]],1),FALSE),TRUE,FALSE)</f>
        <v>1</v>
      </c>
      <c r="N764" s="8" t="s">
        <v>16</v>
      </c>
    </row>
    <row r="765" spans="1:14" x14ac:dyDescent="0.35">
      <c r="A765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765" s="18">
        <v>43934</v>
      </c>
      <c r="C765" s="8" t="s">
        <v>13</v>
      </c>
      <c r="D765" s="8" t="s">
        <v>14</v>
      </c>
      <c r="E765" s="8" t="s">
        <v>32</v>
      </c>
      <c r="H765" s="19">
        <v>265</v>
      </c>
      <c r="I765" s="19">
        <v>90</v>
      </c>
      <c r="K76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5</v>
      </c>
      <c r="L765" s="8" t="b">
        <f>IF(IFERROR(FIND("Positive",ReportedData[[#This Row],[COVIDStatus]],1),FALSE),TRUE,FALSE)</f>
        <v>1</v>
      </c>
      <c r="N765" s="8" t="s">
        <v>16</v>
      </c>
    </row>
    <row r="766" spans="1:14" x14ac:dyDescent="0.35">
      <c r="A766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766" s="18">
        <v>43934</v>
      </c>
      <c r="C766" s="8" t="s">
        <v>13</v>
      </c>
      <c r="D766" s="8" t="s">
        <v>14</v>
      </c>
      <c r="E766" s="8" t="s">
        <v>33</v>
      </c>
      <c r="H766" s="19">
        <v>155</v>
      </c>
      <c r="I766" s="19">
        <v>78</v>
      </c>
      <c r="K76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14</v>
      </c>
      <c r="L766" s="8" t="b">
        <f>IF(IFERROR(FIND("Positive",ReportedData[[#This Row],[COVIDStatus]],1),FALSE),TRUE,FALSE)</f>
        <v>1</v>
      </c>
      <c r="N766" s="8" t="s">
        <v>16</v>
      </c>
    </row>
    <row r="767" spans="1:14" x14ac:dyDescent="0.35">
      <c r="A767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767" s="18">
        <v>43934</v>
      </c>
      <c r="C767" s="8" t="s">
        <v>13</v>
      </c>
      <c r="D767" s="8" t="s">
        <v>14</v>
      </c>
      <c r="E767" s="8" t="s">
        <v>34</v>
      </c>
      <c r="H767" s="19">
        <v>121</v>
      </c>
      <c r="I767" s="19">
        <v>66</v>
      </c>
      <c r="K76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27</v>
      </c>
      <c r="L767" s="8" t="b">
        <f>IF(IFERROR(FIND("Positive",ReportedData[[#This Row],[COVIDStatus]],1),FALSE),TRUE,FALSE)</f>
        <v>1</v>
      </c>
      <c r="N767" s="8" t="s">
        <v>16</v>
      </c>
    </row>
    <row r="768" spans="1:14" x14ac:dyDescent="0.35">
      <c r="A768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768" s="18">
        <v>43934</v>
      </c>
      <c r="C768" s="8" t="s">
        <v>13</v>
      </c>
      <c r="D768" s="8" t="s">
        <v>14</v>
      </c>
      <c r="E768" s="8" t="s">
        <v>15</v>
      </c>
      <c r="H768" s="19">
        <v>3</v>
      </c>
      <c r="I768" s="19">
        <v>1</v>
      </c>
      <c r="J768" s="19">
        <v>164</v>
      </c>
      <c r="K76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68" s="8" t="b">
        <f>IF(IFERROR(FIND("Positive",ReportedData[[#This Row],[COVIDStatus]],1),FALSE),TRUE,FALSE)</f>
        <v>1</v>
      </c>
      <c r="N768" s="8" t="s">
        <v>16</v>
      </c>
    </row>
    <row r="769" spans="1:14" x14ac:dyDescent="0.35">
      <c r="A769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769" s="18">
        <v>43934</v>
      </c>
      <c r="C769" s="8" t="s">
        <v>13</v>
      </c>
      <c r="D769" s="8" t="s">
        <v>14</v>
      </c>
      <c r="F769" s="8" t="s">
        <v>22</v>
      </c>
      <c r="H769" s="19">
        <v>954</v>
      </c>
      <c r="K76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23</v>
      </c>
      <c r="L769" s="8" t="b">
        <f>IF(IFERROR(FIND("Positive",ReportedData[[#This Row],[COVIDStatus]],1),FALSE),TRUE,FALSE)</f>
        <v>1</v>
      </c>
      <c r="N769" s="8" t="s">
        <v>16</v>
      </c>
    </row>
    <row r="770" spans="1:14" x14ac:dyDescent="0.35">
      <c r="A770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770" s="18">
        <v>43934</v>
      </c>
      <c r="C770" s="8" t="s">
        <v>13</v>
      </c>
      <c r="D770" s="8" t="s">
        <v>14</v>
      </c>
      <c r="F770" s="8" t="s">
        <v>23</v>
      </c>
      <c r="H770" s="19">
        <v>971</v>
      </c>
      <c r="K77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30</v>
      </c>
      <c r="L770" s="8" t="b">
        <f>IF(IFERROR(FIND("Positive",ReportedData[[#This Row],[COVIDStatus]],1),FALSE),TRUE,FALSE)</f>
        <v>1</v>
      </c>
      <c r="N770" s="8" t="s">
        <v>16</v>
      </c>
    </row>
    <row r="771" spans="1:14" x14ac:dyDescent="0.35">
      <c r="A771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771" s="18">
        <v>43934</v>
      </c>
      <c r="C771" s="8" t="s">
        <v>13</v>
      </c>
      <c r="D771" s="8" t="s">
        <v>14</v>
      </c>
      <c r="F771" s="8" t="s">
        <v>24</v>
      </c>
      <c r="H771" s="19">
        <v>5</v>
      </c>
      <c r="K77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71" s="8" t="b">
        <f>IF(IFERROR(FIND("Positive",ReportedData[[#This Row],[COVIDStatus]],1),FALSE),TRUE,FALSE)</f>
        <v>1</v>
      </c>
      <c r="N771" s="8" t="s">
        <v>16</v>
      </c>
    </row>
    <row r="772" spans="1:14" x14ac:dyDescent="0.35">
      <c r="A772" s="21">
        <f>IFERROR(VLOOKUP(IF(ReportedData[[#This Row],[AgeGroup]]="",IF(ReportedData[[#This Row],[Gender]]="",ReportedData[[#This Row],[RaceEthnicity]],ReportedData[[#This Row],[Gender]]),ReportedData[[#This Row],[AgeGroup]]),SortOrder[],2,FALSE),"")</f>
        <v>17</v>
      </c>
      <c r="B772" s="18">
        <v>43934</v>
      </c>
      <c r="C772" s="8" t="s">
        <v>13</v>
      </c>
      <c r="D772" s="8" t="s">
        <v>14</v>
      </c>
      <c r="G772" s="8" t="s">
        <v>35</v>
      </c>
      <c r="H772" s="19">
        <v>585</v>
      </c>
      <c r="K77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16</v>
      </c>
      <c r="L772" s="21" t="b">
        <f>IF(IFERROR(FIND("Positive",ReportedData[[#This Row],[COVIDStatus]],1),FALSE),TRUE,FALSE)</f>
        <v>1</v>
      </c>
      <c r="M772" s="21">
        <v>50.8</v>
      </c>
      <c r="N772" s="8" t="s">
        <v>16</v>
      </c>
    </row>
    <row r="773" spans="1:14" x14ac:dyDescent="0.35">
      <c r="A773" s="21">
        <f>IFERROR(VLOOKUP(IF(ReportedData[[#This Row],[AgeGroup]]="",IF(ReportedData[[#This Row],[Gender]]="",ReportedData[[#This Row],[RaceEthnicity]],ReportedData[[#This Row],[Gender]]),ReportedData[[#This Row],[AgeGroup]]),SortOrder[],2,FALSE),"")</f>
        <v>18</v>
      </c>
      <c r="B773" s="18">
        <v>43934</v>
      </c>
      <c r="C773" s="8" t="s">
        <v>13</v>
      </c>
      <c r="D773" s="8" t="s">
        <v>14</v>
      </c>
      <c r="G773" s="8" t="s">
        <v>36</v>
      </c>
      <c r="H773" s="19">
        <v>635</v>
      </c>
      <c r="K77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22</v>
      </c>
      <c r="L773" s="21" t="b">
        <f>IF(IFERROR(FIND("Positive",ReportedData[[#This Row],[COVIDStatus]],1),FALSE),TRUE,FALSE)</f>
        <v>1</v>
      </c>
      <c r="M773" s="21">
        <v>41.6</v>
      </c>
      <c r="N773" s="8" t="s">
        <v>16</v>
      </c>
    </row>
    <row r="774" spans="1:14" x14ac:dyDescent="0.35">
      <c r="A774" s="21">
        <f>IFERROR(VLOOKUP(IF(ReportedData[[#This Row],[AgeGroup]]="",IF(ReportedData[[#This Row],[Gender]]="",ReportedData[[#This Row],[RaceEthnicity]],ReportedData[[#This Row],[Gender]]),ReportedData[[#This Row],[AgeGroup]]),SortOrder[],2,FALSE),"")</f>
        <v>19</v>
      </c>
      <c r="B774" s="18">
        <v>43934</v>
      </c>
      <c r="C774" s="8" t="s">
        <v>13</v>
      </c>
      <c r="D774" s="8" t="s">
        <v>14</v>
      </c>
      <c r="G774" s="8" t="s">
        <v>37</v>
      </c>
      <c r="H774" s="19">
        <v>84</v>
      </c>
      <c r="K77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74" s="21" t="b">
        <f>IF(IFERROR(FIND("Positive",ReportedData[[#This Row],[COVIDStatus]],1),FALSE),TRUE,FALSE)</f>
        <v>1</v>
      </c>
      <c r="M774" s="21">
        <v>56.9</v>
      </c>
      <c r="N774" s="8" t="s">
        <v>16</v>
      </c>
    </row>
    <row r="775" spans="1:14" x14ac:dyDescent="0.35">
      <c r="A775" s="21">
        <f>IFERROR(VLOOKUP(IF(ReportedData[[#This Row],[AgeGroup]]="",IF(ReportedData[[#This Row],[Gender]]="",ReportedData[[#This Row],[RaceEthnicity]],ReportedData[[#This Row],[Gender]]),ReportedData[[#This Row],[AgeGroup]]),SortOrder[],2,FALSE),"")</f>
        <v>20</v>
      </c>
      <c r="B775" s="18">
        <v>43934</v>
      </c>
      <c r="C775" s="8" t="s">
        <v>13</v>
      </c>
      <c r="D775" s="8" t="s">
        <v>14</v>
      </c>
      <c r="G775" s="8" t="s">
        <v>38</v>
      </c>
      <c r="H775" s="19">
        <v>162</v>
      </c>
      <c r="K77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775" s="21" t="b">
        <f>IF(IFERROR(FIND("Positive",ReportedData[[#This Row],[COVIDStatus]],1),FALSE),TRUE,FALSE)</f>
        <v>1</v>
      </c>
      <c r="M775" s="21">
        <v>44.5</v>
      </c>
      <c r="N775" s="8" t="s">
        <v>16</v>
      </c>
    </row>
    <row r="776" spans="1:14" x14ac:dyDescent="0.35">
      <c r="A776" s="21">
        <f>IFERROR(VLOOKUP(IF(ReportedData[[#This Row],[AgeGroup]]="",IF(ReportedData[[#This Row],[Gender]]="",ReportedData[[#This Row],[RaceEthnicity]],ReportedData[[#This Row],[Gender]]),ReportedData[[#This Row],[AgeGroup]]),SortOrder[],2,FALSE),"")</f>
        <v>21</v>
      </c>
      <c r="B776" s="18">
        <v>43934</v>
      </c>
      <c r="C776" s="8" t="s">
        <v>13</v>
      </c>
      <c r="D776" s="8" t="s">
        <v>14</v>
      </c>
      <c r="G776" s="8" t="s">
        <v>39</v>
      </c>
      <c r="H776" s="19">
        <v>20</v>
      </c>
      <c r="K77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76" s="21" t="b">
        <f>IF(IFERROR(FIND("Positive",ReportedData[[#This Row],[COVIDStatus]],1),FALSE),TRUE,FALSE)</f>
        <v>1</v>
      </c>
      <c r="M776" s="21">
        <v>135.9</v>
      </c>
      <c r="N776" s="8" t="s">
        <v>16</v>
      </c>
    </row>
    <row r="777" spans="1:14" x14ac:dyDescent="0.35">
      <c r="A777" s="21">
        <f>IFERROR(VLOOKUP(IF(ReportedData[[#This Row],[AgeGroup]]="",IF(ReportedData[[#This Row],[Gender]]="",ReportedData[[#This Row],[RaceEthnicity]],ReportedData[[#This Row],[Gender]]),ReportedData[[#This Row],[AgeGroup]]),SortOrder[],2,FALSE),"")</f>
        <v>22</v>
      </c>
      <c r="B777" s="18">
        <v>43934</v>
      </c>
      <c r="C777" s="8" t="s">
        <v>13</v>
      </c>
      <c r="D777" s="8" t="s">
        <v>14</v>
      </c>
      <c r="G777" s="8" t="s">
        <v>40</v>
      </c>
      <c r="H777" s="19">
        <v>5</v>
      </c>
      <c r="K77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77" s="21" t="b">
        <f>IF(IFERROR(FIND("Positive",ReportedData[[#This Row],[COVIDStatus]],1),FALSE),TRUE,FALSE)</f>
        <v>1</v>
      </c>
      <c r="M777" s="21"/>
      <c r="N777" s="8" t="s">
        <v>16</v>
      </c>
    </row>
    <row r="778" spans="1:14" x14ac:dyDescent="0.35">
      <c r="A778" s="21">
        <f>IFERROR(VLOOKUP(IF(ReportedData[[#This Row],[AgeGroup]]="",IF(ReportedData[[#This Row],[Gender]]="",ReportedData[[#This Row],[RaceEthnicity]],ReportedData[[#This Row],[Gender]]),ReportedData[[#This Row],[AgeGroup]]),SortOrder[],2,FALSE),"")</f>
        <v>23</v>
      </c>
      <c r="B778" s="18">
        <v>43934</v>
      </c>
      <c r="C778" s="8" t="s">
        <v>13</v>
      </c>
      <c r="D778" s="8" t="s">
        <v>14</v>
      </c>
      <c r="G778" s="8" t="s">
        <v>41</v>
      </c>
      <c r="H778" s="19">
        <v>22</v>
      </c>
      <c r="K77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778" s="21" t="b">
        <f>IF(IFERROR(FIND("Positive",ReportedData[[#This Row],[COVIDStatus]],1),FALSE),TRUE,FALSE)</f>
        <v>1</v>
      </c>
      <c r="M778" s="21">
        <v>19.600000000000001</v>
      </c>
      <c r="N778" s="8" t="s">
        <v>16</v>
      </c>
    </row>
    <row r="779" spans="1:14" x14ac:dyDescent="0.35">
      <c r="A779" s="21">
        <f>IFERROR(VLOOKUP(IF(ReportedData[[#This Row],[AgeGroup]]="",IF(ReportedData[[#This Row],[Gender]]="",ReportedData[[#This Row],[RaceEthnicity]],ReportedData[[#This Row],[Gender]]),ReportedData[[#This Row],[AgeGroup]]),SortOrder[],2,FALSE),"")</f>
        <v>24</v>
      </c>
      <c r="B779" s="18">
        <v>43934</v>
      </c>
      <c r="C779" s="8" t="s">
        <v>13</v>
      </c>
      <c r="D779" s="8" t="s">
        <v>14</v>
      </c>
      <c r="G779" s="8" t="s">
        <v>42</v>
      </c>
      <c r="H779" s="19">
        <v>417</v>
      </c>
      <c r="K77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12</v>
      </c>
      <c r="L779" s="21" t="b">
        <f>IF(IFERROR(FIND("Positive",ReportedData[[#This Row],[COVIDStatus]],1),FALSE),TRUE,FALSE)</f>
        <v>1</v>
      </c>
      <c r="M779" s="21"/>
      <c r="N779" s="8" t="s">
        <v>16</v>
      </c>
    </row>
    <row r="780" spans="1:14" x14ac:dyDescent="0.35">
      <c r="A780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780" s="18">
        <v>43935</v>
      </c>
      <c r="C780" s="8" t="s">
        <v>13</v>
      </c>
      <c r="D780" s="8" t="s">
        <v>14</v>
      </c>
      <c r="E780" s="8" t="s">
        <v>26</v>
      </c>
      <c r="H780" s="19">
        <v>12</v>
      </c>
      <c r="I780" s="19">
        <v>0</v>
      </c>
      <c r="K78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80" s="8" t="b">
        <f>IF(IFERROR(FIND("Positive",ReportedData[[#This Row],[COVIDStatus]],1),FALSE),TRUE,FALSE)</f>
        <v>1</v>
      </c>
      <c r="N780" s="8" t="s">
        <v>16</v>
      </c>
    </row>
    <row r="781" spans="1:14" x14ac:dyDescent="0.35">
      <c r="A781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781" s="18">
        <v>43935</v>
      </c>
      <c r="C781" s="8" t="s">
        <v>13</v>
      </c>
      <c r="D781" s="8" t="s">
        <v>14</v>
      </c>
      <c r="E781" s="8" t="s">
        <v>27</v>
      </c>
      <c r="H781" s="19">
        <v>32</v>
      </c>
      <c r="I781" s="19">
        <v>2</v>
      </c>
      <c r="K78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81" s="8" t="b">
        <f>IF(IFERROR(FIND("Positive",ReportedData[[#This Row],[COVIDStatus]],1),FALSE),TRUE,FALSE)</f>
        <v>1</v>
      </c>
      <c r="N781" s="8" t="s">
        <v>16</v>
      </c>
    </row>
    <row r="782" spans="1:14" x14ac:dyDescent="0.35">
      <c r="A782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782" s="18">
        <v>43935</v>
      </c>
      <c r="C782" s="8" t="s">
        <v>13</v>
      </c>
      <c r="D782" s="8" t="s">
        <v>14</v>
      </c>
      <c r="E782" s="8" t="s">
        <v>28</v>
      </c>
      <c r="H782" s="19">
        <v>308</v>
      </c>
      <c r="I782" s="19">
        <v>24</v>
      </c>
      <c r="K78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782" s="8" t="b">
        <f>IF(IFERROR(FIND("Positive",ReportedData[[#This Row],[COVIDStatus]],1),FALSE),TRUE,FALSE)</f>
        <v>1</v>
      </c>
      <c r="N782" s="8" t="s">
        <v>16</v>
      </c>
    </row>
    <row r="783" spans="1:14" x14ac:dyDescent="0.35">
      <c r="A783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783" s="18">
        <v>43935</v>
      </c>
      <c r="C783" s="8" t="s">
        <v>13</v>
      </c>
      <c r="D783" s="8" t="s">
        <v>14</v>
      </c>
      <c r="E783" s="8" t="s">
        <v>29</v>
      </c>
      <c r="H783" s="19">
        <v>381</v>
      </c>
      <c r="I783" s="19">
        <v>45</v>
      </c>
      <c r="K78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83" s="8" t="b">
        <f>IF(IFERROR(FIND("Positive",ReportedData[[#This Row],[COVIDStatus]],1),FALSE),TRUE,FALSE)</f>
        <v>1</v>
      </c>
      <c r="N783" s="8" t="s">
        <v>16</v>
      </c>
    </row>
    <row r="784" spans="1:14" x14ac:dyDescent="0.35">
      <c r="A784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784" s="18">
        <v>43935</v>
      </c>
      <c r="C784" s="8" t="s">
        <v>13</v>
      </c>
      <c r="D784" s="8" t="s">
        <v>14</v>
      </c>
      <c r="E784" s="8" t="s">
        <v>30</v>
      </c>
      <c r="H784" s="19">
        <v>350</v>
      </c>
      <c r="I784" s="19">
        <v>64</v>
      </c>
      <c r="K78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784" s="8" t="b">
        <f>IF(IFERROR(FIND("Positive",ReportedData[[#This Row],[COVIDStatus]],1),FALSE),TRUE,FALSE)</f>
        <v>1</v>
      </c>
      <c r="N784" s="8" t="s">
        <v>16</v>
      </c>
    </row>
    <row r="785" spans="1:14" x14ac:dyDescent="0.35">
      <c r="A785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785" s="18">
        <v>43935</v>
      </c>
      <c r="C785" s="8" t="s">
        <v>13</v>
      </c>
      <c r="D785" s="8" t="s">
        <v>14</v>
      </c>
      <c r="E785" s="8" t="s">
        <v>31</v>
      </c>
      <c r="H785" s="19">
        <v>367</v>
      </c>
      <c r="I785" s="19">
        <v>97</v>
      </c>
      <c r="K78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</v>
      </c>
      <c r="L785" s="8" t="b">
        <f>IF(IFERROR(FIND("Positive",ReportedData[[#This Row],[COVIDStatus]],1),FALSE),TRUE,FALSE)</f>
        <v>1</v>
      </c>
      <c r="N785" s="8" t="s">
        <v>16</v>
      </c>
    </row>
    <row r="786" spans="1:14" x14ac:dyDescent="0.35">
      <c r="A786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786" s="18">
        <v>43935</v>
      </c>
      <c r="C786" s="8" t="s">
        <v>13</v>
      </c>
      <c r="D786" s="8" t="s">
        <v>14</v>
      </c>
      <c r="E786" s="8" t="s">
        <v>32</v>
      </c>
      <c r="H786" s="19">
        <v>275</v>
      </c>
      <c r="I786" s="19">
        <v>94</v>
      </c>
      <c r="K78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6</v>
      </c>
      <c r="L786" s="8" t="b">
        <f>IF(IFERROR(FIND("Positive",ReportedData[[#This Row],[COVIDStatus]],1),FALSE),TRUE,FALSE)</f>
        <v>1</v>
      </c>
      <c r="N786" s="8" t="s">
        <v>16</v>
      </c>
    </row>
    <row r="787" spans="1:14" x14ac:dyDescent="0.35">
      <c r="A787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787" s="18">
        <v>43935</v>
      </c>
      <c r="C787" s="8" t="s">
        <v>13</v>
      </c>
      <c r="D787" s="8" t="s">
        <v>14</v>
      </c>
      <c r="E787" s="8" t="s">
        <v>33</v>
      </c>
      <c r="H787" s="19">
        <v>160</v>
      </c>
      <c r="I787" s="19">
        <v>88</v>
      </c>
      <c r="K78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15</v>
      </c>
      <c r="L787" s="8" t="b">
        <f>IF(IFERROR(FIND("Positive",ReportedData[[#This Row],[COVIDStatus]],1),FALSE),TRUE,FALSE)</f>
        <v>1</v>
      </c>
      <c r="N787" s="8" t="s">
        <v>16</v>
      </c>
    </row>
    <row r="788" spans="1:14" x14ac:dyDescent="0.35">
      <c r="A788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788" s="18">
        <v>43935</v>
      </c>
      <c r="C788" s="8" t="s">
        <v>13</v>
      </c>
      <c r="D788" s="8" t="s">
        <v>14</v>
      </c>
      <c r="E788" s="8" t="s">
        <v>34</v>
      </c>
      <c r="H788" s="19">
        <v>124</v>
      </c>
      <c r="I788" s="19">
        <v>73</v>
      </c>
      <c r="K78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32</v>
      </c>
      <c r="L788" s="8" t="b">
        <f>IF(IFERROR(FIND("Positive",ReportedData[[#This Row],[COVIDStatus]],1),FALSE),TRUE,FALSE)</f>
        <v>1</v>
      </c>
      <c r="N788" s="8" t="s">
        <v>16</v>
      </c>
    </row>
    <row r="789" spans="1:14" x14ac:dyDescent="0.35">
      <c r="A789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789" s="18">
        <v>43935</v>
      </c>
      <c r="C789" s="8" t="s">
        <v>13</v>
      </c>
      <c r="D789" s="8" t="s">
        <v>14</v>
      </c>
      <c r="E789" s="8" t="s">
        <v>15</v>
      </c>
      <c r="H789" s="19">
        <v>3</v>
      </c>
      <c r="I789" s="19">
        <v>1</v>
      </c>
      <c r="J789" s="19">
        <v>173</v>
      </c>
      <c r="K78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89" s="8" t="b">
        <f>IF(IFERROR(FIND("Positive",ReportedData[[#This Row],[COVIDStatus]],1),FALSE),TRUE,FALSE)</f>
        <v>1</v>
      </c>
      <c r="N789" s="8" t="s">
        <v>16</v>
      </c>
    </row>
    <row r="790" spans="1:14" x14ac:dyDescent="0.35">
      <c r="A790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790" s="18">
        <v>43935</v>
      </c>
      <c r="C790" s="8" t="s">
        <v>13</v>
      </c>
      <c r="D790" s="8" t="s">
        <v>14</v>
      </c>
      <c r="F790" s="8" t="s">
        <v>22</v>
      </c>
      <c r="H790" s="19">
        <v>989</v>
      </c>
      <c r="K79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26</v>
      </c>
      <c r="L790" s="8" t="b">
        <f>IF(IFERROR(FIND("Positive",ReportedData[[#This Row],[COVIDStatus]],1),FALSE),TRUE,FALSE)</f>
        <v>1</v>
      </c>
      <c r="N790" s="8" t="s">
        <v>16</v>
      </c>
    </row>
    <row r="791" spans="1:14" x14ac:dyDescent="0.35">
      <c r="A791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791" s="18">
        <v>43935</v>
      </c>
      <c r="C791" s="8" t="s">
        <v>13</v>
      </c>
      <c r="D791" s="8" t="s">
        <v>14</v>
      </c>
      <c r="F791" s="8" t="s">
        <v>23</v>
      </c>
      <c r="H791" s="19">
        <v>1017</v>
      </c>
      <c r="K79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34</v>
      </c>
      <c r="L791" s="8" t="b">
        <f>IF(IFERROR(FIND("Positive",ReportedData[[#This Row],[COVIDStatus]],1),FALSE),TRUE,FALSE)</f>
        <v>1</v>
      </c>
      <c r="N791" s="8" t="s">
        <v>16</v>
      </c>
    </row>
    <row r="792" spans="1:14" x14ac:dyDescent="0.35">
      <c r="A792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792" s="18">
        <v>43935</v>
      </c>
      <c r="C792" s="8" t="s">
        <v>13</v>
      </c>
      <c r="D792" s="8" t="s">
        <v>14</v>
      </c>
      <c r="F792" s="8" t="s">
        <v>24</v>
      </c>
      <c r="H792" s="19">
        <v>6</v>
      </c>
      <c r="K79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92" s="8" t="b">
        <f>IF(IFERROR(FIND("Positive",ReportedData[[#This Row],[COVIDStatus]],1),FALSE),TRUE,FALSE)</f>
        <v>1</v>
      </c>
      <c r="N792" s="8" t="s">
        <v>16</v>
      </c>
    </row>
    <row r="793" spans="1:14" x14ac:dyDescent="0.35">
      <c r="A793" s="21">
        <f>IFERROR(VLOOKUP(IF(ReportedData[[#This Row],[AgeGroup]]="",IF(ReportedData[[#This Row],[Gender]]="",ReportedData[[#This Row],[RaceEthnicity]],ReportedData[[#This Row],[Gender]]),ReportedData[[#This Row],[AgeGroup]]),SortOrder[],2,FALSE),"")</f>
        <v>17</v>
      </c>
      <c r="B793" s="18">
        <v>43935</v>
      </c>
      <c r="C793" s="8" t="s">
        <v>13</v>
      </c>
      <c r="D793" s="8" t="s">
        <v>14</v>
      </c>
      <c r="G793" s="8" t="s">
        <v>35</v>
      </c>
      <c r="H793" s="19">
        <v>638</v>
      </c>
      <c r="K79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17</v>
      </c>
      <c r="L793" s="21" t="b">
        <f>IF(IFERROR(FIND("Positive",ReportedData[[#This Row],[COVIDStatus]],1),FALSE),TRUE,FALSE)</f>
        <v>1</v>
      </c>
      <c r="M793" s="21">
        <v>55.4</v>
      </c>
      <c r="N793" s="8" t="s">
        <v>16</v>
      </c>
    </row>
    <row r="794" spans="1:14" x14ac:dyDescent="0.35">
      <c r="A794" s="21">
        <f>IFERROR(VLOOKUP(IF(ReportedData[[#This Row],[AgeGroup]]="",IF(ReportedData[[#This Row],[Gender]]="",ReportedData[[#This Row],[RaceEthnicity]],ReportedData[[#This Row],[Gender]]),ReportedData[[#This Row],[AgeGroup]]),SortOrder[],2,FALSE),"")</f>
        <v>18</v>
      </c>
      <c r="B794" s="18">
        <v>43935</v>
      </c>
      <c r="C794" s="8" t="s">
        <v>13</v>
      </c>
      <c r="D794" s="8" t="s">
        <v>14</v>
      </c>
      <c r="G794" s="8" t="s">
        <v>36</v>
      </c>
      <c r="H794" s="19">
        <v>656</v>
      </c>
      <c r="K79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24</v>
      </c>
      <c r="L794" s="21" t="b">
        <f>IF(IFERROR(FIND("Positive",ReportedData[[#This Row],[COVIDStatus]],1),FALSE),TRUE,FALSE)</f>
        <v>1</v>
      </c>
      <c r="M794" s="21">
        <v>43</v>
      </c>
      <c r="N794" s="8" t="s">
        <v>16</v>
      </c>
    </row>
    <row r="795" spans="1:14" x14ac:dyDescent="0.35">
      <c r="A795" s="21">
        <f>IFERROR(VLOOKUP(IF(ReportedData[[#This Row],[AgeGroup]]="",IF(ReportedData[[#This Row],[Gender]]="",ReportedData[[#This Row],[RaceEthnicity]],ReportedData[[#This Row],[Gender]]),ReportedData[[#This Row],[AgeGroup]]),SortOrder[],2,FALSE),"")</f>
        <v>19</v>
      </c>
      <c r="B795" s="18">
        <v>43935</v>
      </c>
      <c r="C795" s="8" t="s">
        <v>13</v>
      </c>
      <c r="D795" s="8" t="s">
        <v>14</v>
      </c>
      <c r="G795" s="8" t="s">
        <v>37</v>
      </c>
      <c r="H795" s="19">
        <v>90</v>
      </c>
      <c r="K79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95" s="21" t="b">
        <f>IF(IFERROR(FIND("Positive",ReportedData[[#This Row],[COVIDStatus]],1),FALSE),TRUE,FALSE)</f>
        <v>1</v>
      </c>
      <c r="M795" s="21">
        <v>60.9</v>
      </c>
      <c r="N795" s="8" t="s">
        <v>16</v>
      </c>
    </row>
    <row r="796" spans="1:14" x14ac:dyDescent="0.35">
      <c r="A796" s="21">
        <f>IFERROR(VLOOKUP(IF(ReportedData[[#This Row],[AgeGroup]]="",IF(ReportedData[[#This Row],[Gender]]="",ReportedData[[#This Row],[RaceEthnicity]],ReportedData[[#This Row],[Gender]]),ReportedData[[#This Row],[AgeGroup]]),SortOrder[],2,FALSE),"")</f>
        <v>20</v>
      </c>
      <c r="B796" s="18">
        <v>43935</v>
      </c>
      <c r="C796" s="8" t="s">
        <v>13</v>
      </c>
      <c r="D796" s="8" t="s">
        <v>14</v>
      </c>
      <c r="G796" s="8" t="s">
        <v>38</v>
      </c>
      <c r="H796" s="19">
        <v>166</v>
      </c>
      <c r="K79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</v>
      </c>
      <c r="L796" s="21" t="b">
        <f>IF(IFERROR(FIND("Positive",ReportedData[[#This Row],[COVIDStatus]],1),FALSE),TRUE,FALSE)</f>
        <v>1</v>
      </c>
      <c r="M796" s="21">
        <v>45.6</v>
      </c>
      <c r="N796" s="8" t="s">
        <v>16</v>
      </c>
    </row>
    <row r="797" spans="1:14" x14ac:dyDescent="0.35">
      <c r="A797" s="21">
        <f>IFERROR(VLOOKUP(IF(ReportedData[[#This Row],[AgeGroup]]="",IF(ReportedData[[#This Row],[Gender]]="",ReportedData[[#This Row],[RaceEthnicity]],ReportedData[[#This Row],[Gender]]),ReportedData[[#This Row],[AgeGroup]]),SortOrder[],2,FALSE),"")</f>
        <v>21</v>
      </c>
      <c r="B797" s="18">
        <v>43935</v>
      </c>
      <c r="C797" s="8" t="s">
        <v>13</v>
      </c>
      <c r="D797" s="8" t="s">
        <v>14</v>
      </c>
      <c r="G797" s="8" t="s">
        <v>39</v>
      </c>
      <c r="H797" s="19">
        <v>22</v>
      </c>
      <c r="K79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97" s="21" t="b">
        <f>IF(IFERROR(FIND("Positive",ReportedData[[#This Row],[COVIDStatus]],1),FALSE),TRUE,FALSE)</f>
        <v>1</v>
      </c>
      <c r="M797" s="21">
        <v>149.5</v>
      </c>
      <c r="N797" s="8" t="s">
        <v>16</v>
      </c>
    </row>
    <row r="798" spans="1:14" x14ac:dyDescent="0.35">
      <c r="A798" s="21">
        <f>IFERROR(VLOOKUP(IF(ReportedData[[#This Row],[AgeGroup]]="",IF(ReportedData[[#This Row],[Gender]]="",ReportedData[[#This Row],[RaceEthnicity]],ReportedData[[#This Row],[Gender]]),ReportedData[[#This Row],[AgeGroup]]),SortOrder[],2,FALSE),"")</f>
        <v>22</v>
      </c>
      <c r="B798" s="18">
        <v>43935</v>
      </c>
      <c r="C798" s="8" t="s">
        <v>13</v>
      </c>
      <c r="D798" s="8" t="s">
        <v>14</v>
      </c>
      <c r="G798" s="8" t="s">
        <v>40</v>
      </c>
      <c r="H798" s="19">
        <v>5</v>
      </c>
      <c r="K79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98" s="21" t="b">
        <f>IF(IFERROR(FIND("Positive",ReportedData[[#This Row],[COVIDStatus]],1),FALSE),TRUE,FALSE)</f>
        <v>1</v>
      </c>
      <c r="M798" s="21"/>
      <c r="N798" s="8" t="s">
        <v>16</v>
      </c>
    </row>
    <row r="799" spans="1:14" x14ac:dyDescent="0.35">
      <c r="A799" s="21">
        <f>IFERROR(VLOOKUP(IF(ReportedData[[#This Row],[AgeGroup]]="",IF(ReportedData[[#This Row],[Gender]]="",ReportedData[[#This Row],[RaceEthnicity]],ReportedData[[#This Row],[Gender]]),ReportedData[[#This Row],[AgeGroup]]),SortOrder[],2,FALSE),"")</f>
        <v>23</v>
      </c>
      <c r="B799" s="18">
        <v>43935</v>
      </c>
      <c r="C799" s="8" t="s">
        <v>13</v>
      </c>
      <c r="D799" s="8" t="s">
        <v>14</v>
      </c>
      <c r="G799" s="8" t="s">
        <v>41</v>
      </c>
      <c r="H799" s="19">
        <v>21</v>
      </c>
      <c r="K79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799" s="21" t="b">
        <f>IF(IFERROR(FIND("Positive",ReportedData[[#This Row],[COVIDStatus]],1),FALSE),TRUE,FALSE)</f>
        <v>1</v>
      </c>
      <c r="M799" s="21">
        <v>18.7</v>
      </c>
      <c r="N799" s="8" t="s">
        <v>16</v>
      </c>
    </row>
    <row r="800" spans="1:14" x14ac:dyDescent="0.35">
      <c r="A800" s="21">
        <f>IFERROR(VLOOKUP(IF(ReportedData[[#This Row],[AgeGroup]]="",IF(ReportedData[[#This Row],[Gender]]="",ReportedData[[#This Row],[RaceEthnicity]],ReportedData[[#This Row],[Gender]]),ReportedData[[#This Row],[AgeGroup]]),SortOrder[],2,FALSE),"")</f>
        <v>24</v>
      </c>
      <c r="B800" s="18">
        <v>43935</v>
      </c>
      <c r="C800" s="8" t="s">
        <v>13</v>
      </c>
      <c r="D800" s="8" t="s">
        <v>14</v>
      </c>
      <c r="G800" s="8" t="s">
        <v>42</v>
      </c>
      <c r="H800" s="19">
        <v>414</v>
      </c>
      <c r="K80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14</v>
      </c>
      <c r="L800" s="21" t="b">
        <f>IF(IFERROR(FIND("Positive",ReportedData[[#This Row],[COVIDStatus]],1),FALSE),TRUE,FALSE)</f>
        <v>1</v>
      </c>
      <c r="M800" s="21"/>
      <c r="N800" s="8" t="s">
        <v>16</v>
      </c>
    </row>
    <row r="801" spans="1:14" x14ac:dyDescent="0.35">
      <c r="A801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801" s="18">
        <v>43936</v>
      </c>
      <c r="C801" s="8" t="s">
        <v>13</v>
      </c>
      <c r="D801" s="8" t="s">
        <v>14</v>
      </c>
      <c r="E801" s="8" t="s">
        <v>26</v>
      </c>
      <c r="H801" s="19">
        <v>12</v>
      </c>
      <c r="I801" s="19">
        <v>0</v>
      </c>
      <c r="K80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01" s="8" t="b">
        <f>IF(IFERROR(FIND("Positive",ReportedData[[#This Row],[COVIDStatus]],1),FALSE),TRUE,FALSE)</f>
        <v>1</v>
      </c>
      <c r="N801" s="8" t="s">
        <v>16</v>
      </c>
    </row>
    <row r="802" spans="1:14" x14ac:dyDescent="0.35">
      <c r="A802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802" s="18">
        <v>43936</v>
      </c>
      <c r="C802" s="8" t="s">
        <v>13</v>
      </c>
      <c r="D802" s="8" t="s">
        <v>14</v>
      </c>
      <c r="E802" s="8" t="s">
        <v>27</v>
      </c>
      <c r="H802" s="19">
        <v>34</v>
      </c>
      <c r="I802" s="19">
        <v>2</v>
      </c>
      <c r="K80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02" s="8" t="b">
        <f>IF(IFERROR(FIND("Positive",ReportedData[[#This Row],[COVIDStatus]],1),FALSE),TRUE,FALSE)</f>
        <v>1</v>
      </c>
      <c r="N802" s="8" t="s">
        <v>16</v>
      </c>
    </row>
    <row r="803" spans="1:14" x14ac:dyDescent="0.35">
      <c r="A803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803" s="18">
        <v>43936</v>
      </c>
      <c r="C803" s="8" t="s">
        <v>13</v>
      </c>
      <c r="D803" s="8" t="s">
        <v>14</v>
      </c>
      <c r="E803" s="8" t="s">
        <v>28</v>
      </c>
      <c r="H803" s="19">
        <v>316</v>
      </c>
      <c r="I803" s="19">
        <v>24</v>
      </c>
      <c r="K80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803" s="8" t="b">
        <f>IF(IFERROR(FIND("Positive",ReportedData[[#This Row],[COVIDStatus]],1),FALSE),TRUE,FALSE)</f>
        <v>1</v>
      </c>
      <c r="N803" s="8" t="s">
        <v>16</v>
      </c>
    </row>
    <row r="804" spans="1:14" x14ac:dyDescent="0.35">
      <c r="A804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804" s="18">
        <v>43936</v>
      </c>
      <c r="C804" s="8" t="s">
        <v>13</v>
      </c>
      <c r="D804" s="8" t="s">
        <v>14</v>
      </c>
      <c r="E804" s="8" t="s">
        <v>29</v>
      </c>
      <c r="H804" s="19">
        <v>399</v>
      </c>
      <c r="I804" s="19">
        <v>48</v>
      </c>
      <c r="K80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804" s="8" t="b">
        <f>IF(IFERROR(FIND("Positive",ReportedData[[#This Row],[COVIDStatus]],1),FALSE),TRUE,FALSE)</f>
        <v>1</v>
      </c>
      <c r="N804" s="8" t="s">
        <v>16</v>
      </c>
    </row>
    <row r="805" spans="1:14" x14ac:dyDescent="0.35">
      <c r="A805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805" s="18">
        <v>43936</v>
      </c>
      <c r="C805" s="8" t="s">
        <v>13</v>
      </c>
      <c r="D805" s="8" t="s">
        <v>14</v>
      </c>
      <c r="E805" s="8" t="s">
        <v>30</v>
      </c>
      <c r="H805" s="19">
        <v>362</v>
      </c>
      <c r="I805" s="19">
        <v>66</v>
      </c>
      <c r="K80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805" s="8" t="b">
        <f>IF(IFERROR(FIND("Positive",ReportedData[[#This Row],[COVIDStatus]],1),FALSE),TRUE,FALSE)</f>
        <v>1</v>
      </c>
      <c r="N805" s="8" t="s">
        <v>16</v>
      </c>
    </row>
    <row r="806" spans="1:14" x14ac:dyDescent="0.35">
      <c r="A806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806" s="18">
        <v>43936</v>
      </c>
      <c r="C806" s="8" t="s">
        <v>13</v>
      </c>
      <c r="D806" s="8" t="s">
        <v>14</v>
      </c>
      <c r="E806" s="8" t="s">
        <v>31</v>
      </c>
      <c r="H806" s="19">
        <v>383</v>
      </c>
      <c r="I806" s="19">
        <v>101</v>
      </c>
      <c r="K80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5</v>
      </c>
      <c r="L806" s="8" t="b">
        <f>IF(IFERROR(FIND("Positive",ReportedData[[#This Row],[COVIDStatus]],1),FALSE),TRUE,FALSE)</f>
        <v>1</v>
      </c>
      <c r="N806" s="8" t="s">
        <v>16</v>
      </c>
    </row>
    <row r="807" spans="1:14" x14ac:dyDescent="0.35">
      <c r="A807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807" s="18">
        <v>43936</v>
      </c>
      <c r="C807" s="8" t="s">
        <v>13</v>
      </c>
      <c r="D807" s="8" t="s">
        <v>14</v>
      </c>
      <c r="E807" s="8" t="s">
        <v>32</v>
      </c>
      <c r="H807" s="19">
        <v>286</v>
      </c>
      <c r="I807" s="19">
        <v>99</v>
      </c>
      <c r="K80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6</v>
      </c>
      <c r="L807" s="8" t="b">
        <f>IF(IFERROR(FIND("Positive",ReportedData[[#This Row],[COVIDStatus]],1),FALSE),TRUE,FALSE)</f>
        <v>1</v>
      </c>
      <c r="N807" s="8" t="s">
        <v>16</v>
      </c>
    </row>
    <row r="808" spans="1:14" x14ac:dyDescent="0.35">
      <c r="A808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808" s="18">
        <v>43936</v>
      </c>
      <c r="C808" s="8" t="s">
        <v>13</v>
      </c>
      <c r="D808" s="8" t="s">
        <v>14</v>
      </c>
      <c r="E808" s="8" t="s">
        <v>33</v>
      </c>
      <c r="H808" s="19">
        <v>163</v>
      </c>
      <c r="I808" s="19">
        <v>90</v>
      </c>
      <c r="K80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16</v>
      </c>
      <c r="L808" s="8" t="b">
        <f>IF(IFERROR(FIND("Positive",ReportedData[[#This Row],[COVIDStatus]],1),FALSE),TRUE,FALSE)</f>
        <v>1</v>
      </c>
      <c r="N808" s="8" t="s">
        <v>16</v>
      </c>
    </row>
    <row r="809" spans="1:14" x14ac:dyDescent="0.35">
      <c r="A809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809" s="18">
        <v>43936</v>
      </c>
      <c r="C809" s="8" t="s">
        <v>13</v>
      </c>
      <c r="D809" s="8" t="s">
        <v>14</v>
      </c>
      <c r="E809" s="8" t="s">
        <v>34</v>
      </c>
      <c r="H809" s="19">
        <v>129</v>
      </c>
      <c r="I809" s="19">
        <v>76</v>
      </c>
      <c r="K80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32</v>
      </c>
      <c r="L809" s="8" t="b">
        <f>IF(IFERROR(FIND("Positive",ReportedData[[#This Row],[COVIDStatus]],1),FALSE),TRUE,FALSE)</f>
        <v>1</v>
      </c>
      <c r="N809" s="8" t="s">
        <v>16</v>
      </c>
    </row>
    <row r="810" spans="1:14" x14ac:dyDescent="0.35">
      <c r="A810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810" s="18">
        <v>43936</v>
      </c>
      <c r="C810" s="8" t="s">
        <v>13</v>
      </c>
      <c r="D810" s="8" t="s">
        <v>14</v>
      </c>
      <c r="E810" s="8" t="s">
        <v>15</v>
      </c>
      <c r="H810" s="19">
        <v>3</v>
      </c>
      <c r="I810" s="19">
        <v>1</v>
      </c>
      <c r="J810" s="19">
        <v>181</v>
      </c>
      <c r="K81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10" s="8" t="b">
        <f>IF(IFERROR(FIND("Positive",ReportedData[[#This Row],[COVIDStatus]],1),FALSE),TRUE,FALSE)</f>
        <v>1</v>
      </c>
      <c r="N810" s="8" t="s">
        <v>16</v>
      </c>
    </row>
    <row r="811" spans="1:14" x14ac:dyDescent="0.35">
      <c r="A811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811" s="18">
        <v>43936</v>
      </c>
      <c r="C811" s="8" t="s">
        <v>13</v>
      </c>
      <c r="D811" s="8" t="s">
        <v>14</v>
      </c>
      <c r="F811" s="8" t="s">
        <v>22</v>
      </c>
      <c r="H811" s="19">
        <v>1034</v>
      </c>
      <c r="K81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28</v>
      </c>
      <c r="L811" s="8" t="b">
        <f>IF(IFERROR(FIND("Positive",ReportedData[[#This Row],[COVIDStatus]],1),FALSE),TRUE,FALSE)</f>
        <v>1</v>
      </c>
      <c r="N811" s="8" t="s">
        <v>16</v>
      </c>
    </row>
    <row r="812" spans="1:14" x14ac:dyDescent="0.35">
      <c r="A812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812" s="18">
        <v>43936</v>
      </c>
      <c r="C812" s="8" t="s">
        <v>13</v>
      </c>
      <c r="D812" s="8" t="s">
        <v>14</v>
      </c>
      <c r="F812" s="8" t="s">
        <v>23</v>
      </c>
      <c r="H812" s="19">
        <v>1047</v>
      </c>
      <c r="K81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35</v>
      </c>
      <c r="L812" s="8" t="b">
        <f>IF(IFERROR(FIND("Positive",ReportedData[[#This Row],[COVIDStatus]],1),FALSE),TRUE,FALSE)</f>
        <v>1</v>
      </c>
      <c r="N812" s="8" t="s">
        <v>16</v>
      </c>
    </row>
    <row r="813" spans="1:14" x14ac:dyDescent="0.35">
      <c r="A813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813" s="18">
        <v>43936</v>
      </c>
      <c r="C813" s="8" t="s">
        <v>13</v>
      </c>
      <c r="D813" s="8" t="s">
        <v>14</v>
      </c>
      <c r="F813" s="8" t="s">
        <v>24</v>
      </c>
      <c r="H813" s="19">
        <v>6</v>
      </c>
      <c r="K81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13" s="8" t="b">
        <f>IF(IFERROR(FIND("Positive",ReportedData[[#This Row],[COVIDStatus]],1),FALSE),TRUE,FALSE)</f>
        <v>1</v>
      </c>
      <c r="N813" s="8" t="s">
        <v>16</v>
      </c>
    </row>
    <row r="814" spans="1:14" x14ac:dyDescent="0.35">
      <c r="A814" s="21">
        <f>IFERROR(VLOOKUP(IF(ReportedData[[#This Row],[AgeGroup]]="",IF(ReportedData[[#This Row],[Gender]]="",ReportedData[[#This Row],[RaceEthnicity]],ReportedData[[#This Row],[Gender]]),ReportedData[[#This Row],[AgeGroup]]),SortOrder[],2,FALSE),"")</f>
        <v>17</v>
      </c>
      <c r="B814" s="18">
        <v>43936</v>
      </c>
      <c r="C814" s="8" t="s">
        <v>13</v>
      </c>
      <c r="D814" s="8" t="s">
        <v>14</v>
      </c>
      <c r="G814" s="8" t="s">
        <v>35</v>
      </c>
      <c r="H814" s="19">
        <v>675</v>
      </c>
      <c r="K81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18</v>
      </c>
      <c r="L814" s="21" t="b">
        <f>IF(IFERROR(FIND("Positive",ReportedData[[#This Row],[COVIDStatus]],1),FALSE),TRUE,FALSE)</f>
        <v>1</v>
      </c>
      <c r="M814" s="21">
        <v>58.7</v>
      </c>
      <c r="N814" s="8" t="s">
        <v>16</v>
      </c>
    </row>
    <row r="815" spans="1:14" x14ac:dyDescent="0.35">
      <c r="A815" s="21">
        <f>IFERROR(VLOOKUP(IF(ReportedData[[#This Row],[AgeGroup]]="",IF(ReportedData[[#This Row],[Gender]]="",ReportedData[[#This Row],[RaceEthnicity]],ReportedData[[#This Row],[Gender]]),ReportedData[[#This Row],[AgeGroup]]),SortOrder[],2,FALSE),"")</f>
        <v>18</v>
      </c>
      <c r="B815" s="18">
        <v>43936</v>
      </c>
      <c r="C815" s="8" t="s">
        <v>13</v>
      </c>
      <c r="D815" s="8" t="s">
        <v>14</v>
      </c>
      <c r="G815" s="8" t="s">
        <v>36</v>
      </c>
      <c r="H815" s="19">
        <v>671</v>
      </c>
      <c r="K81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26</v>
      </c>
      <c r="L815" s="21" t="b">
        <f>IF(IFERROR(FIND("Positive",ReportedData[[#This Row],[COVIDStatus]],1),FALSE),TRUE,FALSE)</f>
        <v>1</v>
      </c>
      <c r="M815" s="21">
        <v>44</v>
      </c>
      <c r="N815" s="8" t="s">
        <v>16</v>
      </c>
    </row>
    <row r="816" spans="1:14" x14ac:dyDescent="0.35">
      <c r="A816" s="21">
        <f>IFERROR(VLOOKUP(IF(ReportedData[[#This Row],[AgeGroup]]="",IF(ReportedData[[#This Row],[Gender]]="",ReportedData[[#This Row],[RaceEthnicity]],ReportedData[[#This Row],[Gender]]),ReportedData[[#This Row],[AgeGroup]]),SortOrder[],2,FALSE),"")</f>
        <v>19</v>
      </c>
      <c r="B816" s="18">
        <v>43936</v>
      </c>
      <c r="C816" s="8" t="s">
        <v>13</v>
      </c>
      <c r="D816" s="8" t="s">
        <v>14</v>
      </c>
      <c r="G816" s="8" t="s">
        <v>37</v>
      </c>
      <c r="H816" s="19">
        <v>91</v>
      </c>
      <c r="K81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16" s="21" t="b">
        <f>IF(IFERROR(FIND("Positive",ReportedData[[#This Row],[COVIDStatus]],1),FALSE),TRUE,FALSE)</f>
        <v>1</v>
      </c>
      <c r="M816" s="21">
        <v>61.6</v>
      </c>
      <c r="N816" s="8" t="s">
        <v>16</v>
      </c>
    </row>
    <row r="817" spans="1:14" x14ac:dyDescent="0.35">
      <c r="A817" s="21">
        <f>IFERROR(VLOOKUP(IF(ReportedData[[#This Row],[AgeGroup]]="",IF(ReportedData[[#This Row],[Gender]]="",ReportedData[[#This Row],[RaceEthnicity]],ReportedData[[#This Row],[Gender]]),ReportedData[[#This Row],[AgeGroup]]),SortOrder[],2,FALSE),"")</f>
        <v>20</v>
      </c>
      <c r="B817" s="18">
        <v>43936</v>
      </c>
      <c r="C817" s="8" t="s">
        <v>13</v>
      </c>
      <c r="D817" s="8" t="s">
        <v>14</v>
      </c>
      <c r="G817" s="8" t="s">
        <v>38</v>
      </c>
      <c r="H817" s="19">
        <v>171</v>
      </c>
      <c r="K81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</v>
      </c>
      <c r="L817" s="21" t="b">
        <f>IF(IFERROR(FIND("Positive",ReportedData[[#This Row],[COVIDStatus]],1),FALSE),TRUE,FALSE)</f>
        <v>1</v>
      </c>
      <c r="M817" s="21">
        <v>47</v>
      </c>
      <c r="N817" s="8" t="s">
        <v>16</v>
      </c>
    </row>
    <row r="818" spans="1:14" x14ac:dyDescent="0.35">
      <c r="A818" s="21">
        <f>IFERROR(VLOOKUP(IF(ReportedData[[#This Row],[AgeGroup]]="",IF(ReportedData[[#This Row],[Gender]]="",ReportedData[[#This Row],[RaceEthnicity]],ReportedData[[#This Row],[Gender]]),ReportedData[[#This Row],[AgeGroup]]),SortOrder[],2,FALSE),"")</f>
        <v>21</v>
      </c>
      <c r="B818" s="18">
        <v>43936</v>
      </c>
      <c r="C818" s="8" t="s">
        <v>13</v>
      </c>
      <c r="D818" s="8" t="s">
        <v>14</v>
      </c>
      <c r="G818" s="8" t="s">
        <v>39</v>
      </c>
      <c r="H818" s="19">
        <v>23</v>
      </c>
      <c r="K81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818" s="21" t="b">
        <f>IF(IFERROR(FIND("Positive",ReportedData[[#This Row],[COVIDStatus]],1),FALSE),TRUE,FALSE)</f>
        <v>1</v>
      </c>
      <c r="M818" s="21">
        <v>156.30000000000001</v>
      </c>
      <c r="N818" s="8" t="s">
        <v>16</v>
      </c>
    </row>
    <row r="819" spans="1:14" x14ac:dyDescent="0.35">
      <c r="A819" s="21">
        <f>IFERROR(VLOOKUP(IF(ReportedData[[#This Row],[AgeGroup]]="",IF(ReportedData[[#This Row],[Gender]]="",ReportedData[[#This Row],[RaceEthnicity]],ReportedData[[#This Row],[Gender]]),ReportedData[[#This Row],[AgeGroup]]),SortOrder[],2,FALSE),"")</f>
        <v>22</v>
      </c>
      <c r="B819" s="18">
        <v>43936</v>
      </c>
      <c r="C819" s="8" t="s">
        <v>13</v>
      </c>
      <c r="D819" s="8" t="s">
        <v>14</v>
      </c>
      <c r="G819" s="8" t="s">
        <v>40</v>
      </c>
      <c r="H819" s="19">
        <v>5</v>
      </c>
      <c r="K81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19" s="21" t="b">
        <f>IF(IFERROR(FIND("Positive",ReportedData[[#This Row],[COVIDStatus]],1),FALSE),TRUE,FALSE)</f>
        <v>1</v>
      </c>
      <c r="M819" s="21"/>
      <c r="N819" s="8" t="s">
        <v>16</v>
      </c>
    </row>
    <row r="820" spans="1:14" x14ac:dyDescent="0.35">
      <c r="A820" s="21">
        <f>IFERROR(VLOOKUP(IF(ReportedData[[#This Row],[AgeGroup]]="",IF(ReportedData[[#This Row],[Gender]]="",ReportedData[[#This Row],[RaceEthnicity]],ReportedData[[#This Row],[Gender]]),ReportedData[[#This Row],[AgeGroup]]),SortOrder[],2,FALSE),"")</f>
        <v>23</v>
      </c>
      <c r="B820" s="18">
        <v>43936</v>
      </c>
      <c r="C820" s="8" t="s">
        <v>13</v>
      </c>
      <c r="D820" s="8" t="s">
        <v>14</v>
      </c>
      <c r="G820" s="8" t="s">
        <v>41</v>
      </c>
      <c r="H820" s="19">
        <v>22</v>
      </c>
      <c r="K82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820" s="21" t="b">
        <f>IF(IFERROR(FIND("Positive",ReportedData[[#This Row],[COVIDStatus]],1),FALSE),TRUE,FALSE)</f>
        <v>1</v>
      </c>
      <c r="M820" s="21">
        <v>19.600000000000001</v>
      </c>
      <c r="N820" s="8" t="s">
        <v>16</v>
      </c>
    </row>
    <row r="821" spans="1:14" x14ac:dyDescent="0.35">
      <c r="A821" s="21">
        <f>IFERROR(VLOOKUP(IF(ReportedData[[#This Row],[AgeGroup]]="",IF(ReportedData[[#This Row],[Gender]]="",ReportedData[[#This Row],[RaceEthnicity]],ReportedData[[#This Row],[Gender]]),ReportedData[[#This Row],[AgeGroup]]),SortOrder[],2,FALSE),"")</f>
        <v>24</v>
      </c>
      <c r="B821" s="18">
        <v>43936</v>
      </c>
      <c r="C821" s="8" t="s">
        <v>13</v>
      </c>
      <c r="D821" s="8" t="s">
        <v>14</v>
      </c>
      <c r="G821" s="8" t="s">
        <v>42</v>
      </c>
      <c r="H821" s="19">
        <v>429</v>
      </c>
      <c r="K82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13</v>
      </c>
      <c r="L821" s="21" t="b">
        <f>IF(IFERROR(FIND("Positive",ReportedData[[#This Row],[COVIDStatus]],1),FALSE),TRUE,FALSE)</f>
        <v>1</v>
      </c>
      <c r="M821" s="21"/>
      <c r="N821" s="8" t="s">
        <v>16</v>
      </c>
    </row>
    <row r="822" spans="1:14" x14ac:dyDescent="0.35">
      <c r="A822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822" s="18">
        <v>43937</v>
      </c>
      <c r="C822" s="8" t="s">
        <v>13</v>
      </c>
      <c r="D822" s="8" t="s">
        <v>14</v>
      </c>
      <c r="E822" s="8" t="s">
        <v>26</v>
      </c>
      <c r="H822" s="19">
        <v>14</v>
      </c>
      <c r="I822" s="19">
        <v>0</v>
      </c>
      <c r="K82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22" s="8" t="b">
        <f>IF(IFERROR(FIND("Positive",ReportedData[[#This Row],[COVIDStatus]],1),FALSE),TRUE,FALSE)</f>
        <v>1</v>
      </c>
      <c r="N822" s="8" t="s">
        <v>133</v>
      </c>
    </row>
    <row r="823" spans="1:14" x14ac:dyDescent="0.35">
      <c r="A823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823" s="18">
        <v>43937</v>
      </c>
      <c r="C823" s="8" t="s">
        <v>13</v>
      </c>
      <c r="D823" s="8" t="s">
        <v>14</v>
      </c>
      <c r="E823" s="8" t="s">
        <v>27</v>
      </c>
      <c r="H823" s="19">
        <v>36</v>
      </c>
      <c r="I823" s="19">
        <v>2</v>
      </c>
      <c r="K82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23" s="8" t="b">
        <f>IF(IFERROR(FIND("Positive",ReportedData[[#This Row],[COVIDStatus]],1),FALSE),TRUE,FALSE)</f>
        <v>1</v>
      </c>
      <c r="N823" s="8" t="s">
        <v>133</v>
      </c>
    </row>
    <row r="824" spans="1:14" x14ac:dyDescent="0.35">
      <c r="A824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824" s="18">
        <v>43937</v>
      </c>
      <c r="C824" s="8" t="s">
        <v>13</v>
      </c>
      <c r="D824" s="8" t="s">
        <v>14</v>
      </c>
      <c r="E824" s="8" t="s">
        <v>28</v>
      </c>
      <c r="H824" s="19">
        <v>328</v>
      </c>
      <c r="I824" s="19">
        <v>24</v>
      </c>
      <c r="K82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824" s="8" t="b">
        <f>IF(IFERROR(FIND("Positive",ReportedData[[#This Row],[COVIDStatus]],1),FALSE),TRUE,FALSE)</f>
        <v>1</v>
      </c>
      <c r="N824" s="8" t="s">
        <v>133</v>
      </c>
    </row>
    <row r="825" spans="1:14" x14ac:dyDescent="0.35">
      <c r="A825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825" s="18">
        <v>43937</v>
      </c>
      <c r="C825" s="8" t="s">
        <v>13</v>
      </c>
      <c r="D825" s="8" t="s">
        <v>14</v>
      </c>
      <c r="E825" s="8" t="s">
        <v>29</v>
      </c>
      <c r="H825" s="19">
        <v>408</v>
      </c>
      <c r="I825" s="19">
        <v>49</v>
      </c>
      <c r="K82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825" s="8" t="b">
        <f>IF(IFERROR(FIND("Positive",ReportedData[[#This Row],[COVIDStatus]],1),FALSE),TRUE,FALSE)</f>
        <v>1</v>
      </c>
      <c r="N825" s="8" t="s">
        <v>133</v>
      </c>
    </row>
    <row r="826" spans="1:14" x14ac:dyDescent="0.35">
      <c r="A826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826" s="18">
        <v>43937</v>
      </c>
      <c r="C826" s="8" t="s">
        <v>13</v>
      </c>
      <c r="D826" s="8" t="s">
        <v>14</v>
      </c>
      <c r="E826" s="8" t="s">
        <v>30</v>
      </c>
      <c r="H826" s="19">
        <v>376</v>
      </c>
      <c r="I826" s="19">
        <v>69</v>
      </c>
      <c r="K82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826" s="8" t="b">
        <f>IF(IFERROR(FIND("Positive",ReportedData[[#This Row],[COVIDStatus]],1),FALSE),TRUE,FALSE)</f>
        <v>1</v>
      </c>
      <c r="N826" s="8" t="s">
        <v>133</v>
      </c>
    </row>
    <row r="827" spans="1:14" x14ac:dyDescent="0.35">
      <c r="A827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827" s="18">
        <v>43937</v>
      </c>
      <c r="C827" s="8" t="s">
        <v>13</v>
      </c>
      <c r="D827" s="8" t="s">
        <v>14</v>
      </c>
      <c r="E827" s="8" t="s">
        <v>31</v>
      </c>
      <c r="H827" s="19">
        <v>401</v>
      </c>
      <c r="I827" s="19">
        <v>103</v>
      </c>
      <c r="K82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6</v>
      </c>
      <c r="L827" s="8" t="b">
        <f>IF(IFERROR(FIND("Positive",ReportedData[[#This Row],[COVIDStatus]],1),FALSE),TRUE,FALSE)</f>
        <v>1</v>
      </c>
      <c r="N827" s="8" t="s">
        <v>133</v>
      </c>
    </row>
    <row r="828" spans="1:14" x14ac:dyDescent="0.35">
      <c r="A828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828" s="18">
        <v>43937</v>
      </c>
      <c r="C828" s="8" t="s">
        <v>13</v>
      </c>
      <c r="D828" s="8" t="s">
        <v>14</v>
      </c>
      <c r="E828" s="8" t="s">
        <v>32</v>
      </c>
      <c r="H828" s="19">
        <v>294</v>
      </c>
      <c r="I828" s="19">
        <v>103</v>
      </c>
      <c r="K82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8</v>
      </c>
      <c r="L828" s="8" t="b">
        <f>IF(IFERROR(FIND("Positive",ReportedData[[#This Row],[COVIDStatus]],1),FALSE),TRUE,FALSE)</f>
        <v>1</v>
      </c>
      <c r="N828" s="8" t="s">
        <v>133</v>
      </c>
    </row>
    <row r="829" spans="1:14" x14ac:dyDescent="0.35">
      <c r="A829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829" s="18">
        <v>43937</v>
      </c>
      <c r="C829" s="8" t="s">
        <v>13</v>
      </c>
      <c r="D829" s="8" t="s">
        <v>14</v>
      </c>
      <c r="E829" s="8" t="s">
        <v>33</v>
      </c>
      <c r="H829" s="19">
        <v>165</v>
      </c>
      <c r="I829" s="19">
        <v>93</v>
      </c>
      <c r="K82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17</v>
      </c>
      <c r="L829" s="8" t="b">
        <f>IF(IFERROR(FIND("Positive",ReportedData[[#This Row],[COVIDStatus]],1),FALSE),TRUE,FALSE)</f>
        <v>1</v>
      </c>
      <c r="N829" s="8" t="s">
        <v>133</v>
      </c>
    </row>
    <row r="830" spans="1:14" x14ac:dyDescent="0.35">
      <c r="A830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830" s="18">
        <v>43937</v>
      </c>
      <c r="C830" s="8" t="s">
        <v>13</v>
      </c>
      <c r="D830" s="8" t="s">
        <v>14</v>
      </c>
      <c r="E830" s="8" t="s">
        <v>34</v>
      </c>
      <c r="H830" s="19">
        <v>132</v>
      </c>
      <c r="I830" s="19">
        <v>80</v>
      </c>
      <c r="K83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34</v>
      </c>
      <c r="L830" s="8" t="b">
        <f>IF(IFERROR(FIND("Positive",ReportedData[[#This Row],[COVIDStatus]],1),FALSE),TRUE,FALSE)</f>
        <v>1</v>
      </c>
      <c r="N830" s="8" t="s">
        <v>133</v>
      </c>
    </row>
    <row r="831" spans="1:14" x14ac:dyDescent="0.35">
      <c r="A831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831" s="18">
        <v>43937</v>
      </c>
      <c r="C831" s="8" t="s">
        <v>13</v>
      </c>
      <c r="D831" s="8" t="s">
        <v>14</v>
      </c>
      <c r="E831" s="8" t="s">
        <v>15</v>
      </c>
      <c r="H831" s="19">
        <v>4</v>
      </c>
      <c r="I831" s="19">
        <v>1</v>
      </c>
      <c r="J831" s="19">
        <v>184</v>
      </c>
      <c r="K83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31" s="8" t="b">
        <f>IF(IFERROR(FIND("Positive",ReportedData[[#This Row],[COVIDStatus]],1),FALSE),TRUE,FALSE)</f>
        <v>1</v>
      </c>
      <c r="N831" s="8" t="s">
        <v>133</v>
      </c>
    </row>
    <row r="832" spans="1:14" x14ac:dyDescent="0.35">
      <c r="A832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832" s="18">
        <v>43937</v>
      </c>
      <c r="C832" s="8" t="s">
        <v>13</v>
      </c>
      <c r="D832" s="8" t="s">
        <v>14</v>
      </c>
      <c r="F832" s="8" t="s">
        <v>22</v>
      </c>
      <c r="H832" s="19">
        <v>1070</v>
      </c>
      <c r="K83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30</v>
      </c>
      <c r="L832" s="8" t="b">
        <f>IF(IFERROR(FIND("Positive",ReportedData[[#This Row],[COVIDStatus]],1),FALSE),TRUE,FALSE)</f>
        <v>1</v>
      </c>
      <c r="N832" s="8" t="s">
        <v>133</v>
      </c>
    </row>
    <row r="833" spans="1:14" x14ac:dyDescent="0.35">
      <c r="A833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833" s="18">
        <v>43937</v>
      </c>
      <c r="C833" s="8" t="s">
        <v>13</v>
      </c>
      <c r="D833" s="8" t="s">
        <v>14</v>
      </c>
      <c r="F833" s="8" t="s">
        <v>23</v>
      </c>
      <c r="H833" s="19">
        <v>1083</v>
      </c>
      <c r="K83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37</v>
      </c>
      <c r="L833" s="8" t="b">
        <f>IF(IFERROR(FIND("Positive",ReportedData[[#This Row],[COVIDStatus]],1),FALSE),TRUE,FALSE)</f>
        <v>1</v>
      </c>
      <c r="N833" s="8" t="s">
        <v>133</v>
      </c>
    </row>
    <row r="834" spans="1:14" x14ac:dyDescent="0.35">
      <c r="A834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834" s="18">
        <v>43937</v>
      </c>
      <c r="C834" s="8" t="s">
        <v>13</v>
      </c>
      <c r="D834" s="8" t="s">
        <v>14</v>
      </c>
      <c r="F834" s="8" t="s">
        <v>24</v>
      </c>
      <c r="H834" s="19">
        <v>5</v>
      </c>
      <c r="K83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34" s="8" t="b">
        <f>IF(IFERROR(FIND("Positive",ReportedData[[#This Row],[COVIDStatus]],1),FALSE),TRUE,FALSE)</f>
        <v>1</v>
      </c>
      <c r="N834" s="8" t="s">
        <v>133</v>
      </c>
    </row>
    <row r="835" spans="1:14" x14ac:dyDescent="0.35">
      <c r="A835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835" s="18">
        <v>43938</v>
      </c>
      <c r="C835" s="8" t="s">
        <v>13</v>
      </c>
      <c r="D835" s="8" t="s">
        <v>14</v>
      </c>
      <c r="E835" s="8" t="s">
        <v>26</v>
      </c>
      <c r="H835" s="19">
        <v>16</v>
      </c>
      <c r="I835" s="19">
        <v>0</v>
      </c>
      <c r="K83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35" s="8" t="b">
        <f>IF(IFERROR(FIND("Positive",ReportedData[[#This Row],[COVIDStatus]],1),FALSE),TRUE,FALSE)</f>
        <v>1</v>
      </c>
      <c r="N835" s="8" t="s">
        <v>16</v>
      </c>
    </row>
    <row r="836" spans="1:14" x14ac:dyDescent="0.35">
      <c r="A836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836" s="18">
        <v>43938</v>
      </c>
      <c r="C836" s="8" t="s">
        <v>13</v>
      </c>
      <c r="D836" s="8" t="s">
        <v>14</v>
      </c>
      <c r="E836" s="8" t="s">
        <v>27</v>
      </c>
      <c r="H836" s="19">
        <v>38</v>
      </c>
      <c r="I836" s="19">
        <v>2</v>
      </c>
      <c r="K83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36" s="8" t="b">
        <f>IF(IFERROR(FIND("Positive",ReportedData[[#This Row],[COVIDStatus]],1),FALSE),TRUE,FALSE)</f>
        <v>1</v>
      </c>
      <c r="N836" s="8" t="s">
        <v>16</v>
      </c>
    </row>
    <row r="837" spans="1:14" x14ac:dyDescent="0.35">
      <c r="A837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837" s="18">
        <v>43938</v>
      </c>
      <c r="C837" s="8" t="s">
        <v>13</v>
      </c>
      <c r="D837" s="8" t="s">
        <v>14</v>
      </c>
      <c r="E837" s="8" t="s">
        <v>28</v>
      </c>
      <c r="H837" s="19">
        <v>340</v>
      </c>
      <c r="I837" s="19">
        <v>24</v>
      </c>
      <c r="K83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837" s="8" t="b">
        <f>IF(IFERROR(FIND("Positive",ReportedData[[#This Row],[COVIDStatus]],1),FALSE),TRUE,FALSE)</f>
        <v>1</v>
      </c>
      <c r="N837" s="8" t="s">
        <v>16</v>
      </c>
    </row>
    <row r="838" spans="1:14" x14ac:dyDescent="0.35">
      <c r="A838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838" s="18">
        <v>43938</v>
      </c>
      <c r="C838" s="8" t="s">
        <v>13</v>
      </c>
      <c r="D838" s="8" t="s">
        <v>14</v>
      </c>
      <c r="E838" s="8" t="s">
        <v>29</v>
      </c>
      <c r="H838" s="19">
        <v>412</v>
      </c>
      <c r="I838" s="19">
        <v>50</v>
      </c>
      <c r="K83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838" s="8" t="b">
        <f>IF(IFERROR(FIND("Positive",ReportedData[[#This Row],[COVIDStatus]],1),FALSE),TRUE,FALSE)</f>
        <v>1</v>
      </c>
      <c r="N838" s="8" t="s">
        <v>16</v>
      </c>
    </row>
    <row r="839" spans="1:14" x14ac:dyDescent="0.35">
      <c r="A839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839" s="18">
        <v>43938</v>
      </c>
      <c r="C839" s="8" t="s">
        <v>13</v>
      </c>
      <c r="D839" s="8" t="s">
        <v>14</v>
      </c>
      <c r="E839" s="8" t="s">
        <v>30</v>
      </c>
      <c r="H839" s="19">
        <v>381</v>
      </c>
      <c r="I839" s="19">
        <v>71</v>
      </c>
      <c r="K83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839" s="8" t="b">
        <f>IF(IFERROR(FIND("Positive",ReportedData[[#This Row],[COVIDStatus]],1),FALSE),TRUE,FALSE)</f>
        <v>1</v>
      </c>
      <c r="N839" s="8" t="s">
        <v>16</v>
      </c>
    </row>
    <row r="840" spans="1:14" x14ac:dyDescent="0.35">
      <c r="A840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840" s="18">
        <v>43938</v>
      </c>
      <c r="C840" s="8" t="s">
        <v>13</v>
      </c>
      <c r="D840" s="8" t="s">
        <v>14</v>
      </c>
      <c r="E840" s="8" t="s">
        <v>31</v>
      </c>
      <c r="H840" s="19">
        <v>418</v>
      </c>
      <c r="I840" s="19">
        <v>105</v>
      </c>
      <c r="K84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6</v>
      </c>
      <c r="L840" s="8" t="b">
        <f>IF(IFERROR(FIND("Positive",ReportedData[[#This Row],[COVIDStatus]],1),FALSE),TRUE,FALSE)</f>
        <v>1</v>
      </c>
      <c r="N840" s="8" t="s">
        <v>16</v>
      </c>
    </row>
    <row r="841" spans="1:14" x14ac:dyDescent="0.35">
      <c r="A841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841" s="18">
        <v>43938</v>
      </c>
      <c r="C841" s="8" t="s">
        <v>13</v>
      </c>
      <c r="D841" s="8" t="s">
        <v>14</v>
      </c>
      <c r="E841" s="8" t="s">
        <v>32</v>
      </c>
      <c r="H841" s="19">
        <v>302</v>
      </c>
      <c r="I841" s="19">
        <v>106</v>
      </c>
      <c r="K84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9</v>
      </c>
      <c r="L841" s="8" t="b">
        <f>IF(IFERROR(FIND("Positive",ReportedData[[#This Row],[COVIDStatus]],1),FALSE),TRUE,FALSE)</f>
        <v>1</v>
      </c>
      <c r="N841" s="8" t="s">
        <v>16</v>
      </c>
    </row>
    <row r="842" spans="1:14" x14ac:dyDescent="0.35">
      <c r="A842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842" s="18">
        <v>43938</v>
      </c>
      <c r="C842" s="8" t="s">
        <v>13</v>
      </c>
      <c r="D842" s="8" t="s">
        <v>14</v>
      </c>
      <c r="E842" s="8" t="s">
        <v>33</v>
      </c>
      <c r="H842" s="19">
        <v>167</v>
      </c>
      <c r="I842" s="19">
        <v>95</v>
      </c>
      <c r="K84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17</v>
      </c>
      <c r="L842" s="8" t="b">
        <f>IF(IFERROR(FIND("Positive",ReportedData[[#This Row],[COVIDStatus]],1),FALSE),TRUE,FALSE)</f>
        <v>1</v>
      </c>
      <c r="N842" s="8" t="s">
        <v>16</v>
      </c>
    </row>
    <row r="843" spans="1:14" x14ac:dyDescent="0.35">
      <c r="A843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843" s="18">
        <v>43938</v>
      </c>
      <c r="C843" s="8" t="s">
        <v>13</v>
      </c>
      <c r="D843" s="8" t="s">
        <v>14</v>
      </c>
      <c r="E843" s="8" t="s">
        <v>34</v>
      </c>
      <c r="H843" s="19">
        <v>135</v>
      </c>
      <c r="I843" s="19">
        <v>83</v>
      </c>
      <c r="K84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35</v>
      </c>
      <c r="L843" s="8" t="b">
        <f>IF(IFERROR(FIND("Positive",ReportedData[[#This Row],[COVIDStatus]],1),FALSE),TRUE,FALSE)</f>
        <v>1</v>
      </c>
      <c r="N843" s="8" t="s">
        <v>16</v>
      </c>
    </row>
    <row r="844" spans="1:14" x14ac:dyDescent="0.35">
      <c r="A844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844" s="18">
        <v>43938</v>
      </c>
      <c r="C844" s="8" t="s">
        <v>13</v>
      </c>
      <c r="D844" s="8" t="s">
        <v>14</v>
      </c>
      <c r="E844" s="8" t="s">
        <v>15</v>
      </c>
      <c r="H844" s="19">
        <v>4</v>
      </c>
      <c r="I844" s="19">
        <v>1</v>
      </c>
      <c r="J844" s="19">
        <v>187</v>
      </c>
      <c r="K84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44" s="8" t="b">
        <f>IF(IFERROR(FIND("Positive",ReportedData[[#This Row],[COVIDStatus]],1),FALSE),TRUE,FALSE)</f>
        <v>1</v>
      </c>
      <c r="N844" s="8" t="s">
        <v>16</v>
      </c>
    </row>
    <row r="845" spans="1:14" x14ac:dyDescent="0.35">
      <c r="A845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845" s="18">
        <v>43938</v>
      </c>
      <c r="C845" s="8" t="s">
        <v>13</v>
      </c>
      <c r="D845" s="8" t="s">
        <v>14</v>
      </c>
      <c r="F845" s="8" t="s">
        <v>22</v>
      </c>
      <c r="H845" s="19">
        <v>1099</v>
      </c>
      <c r="K84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32</v>
      </c>
      <c r="L845" s="8" t="b">
        <f>IF(IFERROR(FIND("Positive",ReportedData[[#This Row],[COVIDStatus]],1),FALSE),TRUE,FALSE)</f>
        <v>1</v>
      </c>
      <c r="N845" s="8" t="s">
        <v>16</v>
      </c>
    </row>
    <row r="846" spans="1:14" x14ac:dyDescent="0.35">
      <c r="A846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846" s="18">
        <v>43938</v>
      </c>
      <c r="C846" s="8" t="s">
        <v>13</v>
      </c>
      <c r="D846" s="8" t="s">
        <v>14</v>
      </c>
      <c r="F846" s="8" t="s">
        <v>23</v>
      </c>
      <c r="H846" s="19">
        <v>1110</v>
      </c>
      <c r="K84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39</v>
      </c>
      <c r="L846" s="8" t="b">
        <f>IF(IFERROR(FIND("Positive",ReportedData[[#This Row],[COVIDStatus]],1),FALSE),TRUE,FALSE)</f>
        <v>1</v>
      </c>
      <c r="N846" s="8" t="s">
        <v>16</v>
      </c>
    </row>
    <row r="847" spans="1:14" x14ac:dyDescent="0.35">
      <c r="A847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847" s="18">
        <v>43938</v>
      </c>
      <c r="C847" s="8" t="s">
        <v>13</v>
      </c>
      <c r="D847" s="8" t="s">
        <v>14</v>
      </c>
      <c r="F847" s="8" t="s">
        <v>24</v>
      </c>
      <c r="H847" s="19">
        <v>4</v>
      </c>
      <c r="K84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47" s="8" t="b">
        <f>IF(IFERROR(FIND("Positive",ReportedData[[#This Row],[COVIDStatus]],1),FALSE),TRUE,FALSE)</f>
        <v>1</v>
      </c>
      <c r="N847" s="8" t="s">
        <v>16</v>
      </c>
    </row>
    <row r="848" spans="1:14" x14ac:dyDescent="0.35">
      <c r="A848" s="21">
        <f>IFERROR(VLOOKUP(IF(ReportedData[[#This Row],[AgeGroup]]="",IF(ReportedData[[#This Row],[Gender]]="",ReportedData[[#This Row],[RaceEthnicity]],ReportedData[[#This Row],[Gender]]),ReportedData[[#This Row],[AgeGroup]]),SortOrder[],2,FALSE),"")</f>
        <v>17</v>
      </c>
      <c r="B848" s="18">
        <v>43938</v>
      </c>
      <c r="C848" s="8" t="s">
        <v>13</v>
      </c>
      <c r="D848" s="8" t="s">
        <v>14</v>
      </c>
      <c r="G848" s="8" t="s">
        <v>35</v>
      </c>
      <c r="H848" s="19">
        <v>751</v>
      </c>
      <c r="K84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21</v>
      </c>
      <c r="L848" s="21" t="b">
        <f>IF(IFERROR(FIND("Positive",ReportedData[[#This Row],[COVIDStatus]],1),FALSE),TRUE,FALSE)</f>
        <v>1</v>
      </c>
      <c r="M848" s="21">
        <v>65.3</v>
      </c>
      <c r="N848" s="8" t="s">
        <v>16</v>
      </c>
    </row>
    <row r="849" spans="1:14" x14ac:dyDescent="0.35">
      <c r="A849" s="21">
        <f>IFERROR(VLOOKUP(IF(ReportedData[[#This Row],[AgeGroup]]="",IF(ReportedData[[#This Row],[Gender]]="",ReportedData[[#This Row],[RaceEthnicity]],ReportedData[[#This Row],[Gender]]),ReportedData[[#This Row],[AgeGroup]]),SortOrder[],2,FALSE),"")</f>
        <v>18</v>
      </c>
      <c r="B849" s="18">
        <v>43938</v>
      </c>
      <c r="C849" s="8" t="s">
        <v>13</v>
      </c>
      <c r="D849" s="8" t="s">
        <v>14</v>
      </c>
      <c r="G849" s="8" t="s">
        <v>36</v>
      </c>
      <c r="H849" s="19">
        <v>695</v>
      </c>
      <c r="K84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32</v>
      </c>
      <c r="L849" s="21" t="b">
        <f>IF(IFERROR(FIND("Positive",ReportedData[[#This Row],[COVIDStatus]],1),FALSE),TRUE,FALSE)</f>
        <v>1</v>
      </c>
      <c r="M849" s="21">
        <v>45.6</v>
      </c>
      <c r="N849" s="8" t="s">
        <v>16</v>
      </c>
    </row>
    <row r="850" spans="1:14" x14ac:dyDescent="0.35">
      <c r="A850" s="21">
        <f>IFERROR(VLOOKUP(IF(ReportedData[[#This Row],[AgeGroup]]="",IF(ReportedData[[#This Row],[Gender]]="",ReportedData[[#This Row],[RaceEthnicity]],ReportedData[[#This Row],[Gender]]),ReportedData[[#This Row],[AgeGroup]]),SortOrder[],2,FALSE),"")</f>
        <v>19</v>
      </c>
      <c r="B850" s="18">
        <v>43938</v>
      </c>
      <c r="C850" s="8" t="s">
        <v>13</v>
      </c>
      <c r="D850" s="8" t="s">
        <v>14</v>
      </c>
      <c r="G850" s="8" t="s">
        <v>37</v>
      </c>
      <c r="H850" s="19">
        <v>94</v>
      </c>
      <c r="K85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50" s="21" t="b">
        <f>IF(IFERROR(FIND("Positive",ReportedData[[#This Row],[COVIDStatus]],1),FALSE),TRUE,FALSE)</f>
        <v>1</v>
      </c>
      <c r="M850" s="21">
        <v>63.6</v>
      </c>
      <c r="N850" s="8" t="s">
        <v>16</v>
      </c>
    </row>
    <row r="851" spans="1:14" x14ac:dyDescent="0.35">
      <c r="A851" s="21">
        <f>IFERROR(VLOOKUP(IF(ReportedData[[#This Row],[AgeGroup]]="",IF(ReportedData[[#This Row],[Gender]]="",ReportedData[[#This Row],[RaceEthnicity]],ReportedData[[#This Row],[Gender]]),ReportedData[[#This Row],[AgeGroup]]),SortOrder[],2,FALSE),"")</f>
        <v>20</v>
      </c>
      <c r="B851" s="18">
        <v>43938</v>
      </c>
      <c r="C851" s="8" t="s">
        <v>13</v>
      </c>
      <c r="D851" s="8" t="s">
        <v>14</v>
      </c>
      <c r="G851" s="8" t="s">
        <v>38</v>
      </c>
      <c r="H851" s="19">
        <v>185</v>
      </c>
      <c r="K85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</v>
      </c>
      <c r="L851" s="21" t="b">
        <f>IF(IFERROR(FIND("Positive",ReportedData[[#This Row],[COVIDStatus]],1),FALSE),TRUE,FALSE)</f>
        <v>1</v>
      </c>
      <c r="M851" s="21">
        <v>50.8</v>
      </c>
      <c r="N851" s="8" t="s">
        <v>16</v>
      </c>
    </row>
    <row r="852" spans="1:14" x14ac:dyDescent="0.35">
      <c r="A852" s="21">
        <f>IFERROR(VLOOKUP(IF(ReportedData[[#This Row],[AgeGroup]]="",IF(ReportedData[[#This Row],[Gender]]="",ReportedData[[#This Row],[RaceEthnicity]],ReportedData[[#This Row],[Gender]]),ReportedData[[#This Row],[AgeGroup]]),SortOrder[],2,FALSE),"")</f>
        <v>21</v>
      </c>
      <c r="B852" s="18">
        <v>43938</v>
      </c>
      <c r="C852" s="8" t="s">
        <v>13</v>
      </c>
      <c r="D852" s="8" t="s">
        <v>14</v>
      </c>
      <c r="G852" s="8" t="s">
        <v>39</v>
      </c>
      <c r="H852" s="19">
        <v>24</v>
      </c>
      <c r="K85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852" s="21" t="b">
        <f>IF(IFERROR(FIND("Positive",ReportedData[[#This Row],[COVIDStatus]],1),FALSE),TRUE,FALSE)</f>
        <v>1</v>
      </c>
      <c r="M852" s="21">
        <v>163.1</v>
      </c>
      <c r="N852" s="8" t="s">
        <v>16</v>
      </c>
    </row>
    <row r="853" spans="1:14" x14ac:dyDescent="0.35">
      <c r="A853" s="21">
        <f>IFERROR(VLOOKUP(IF(ReportedData[[#This Row],[AgeGroup]]="",IF(ReportedData[[#This Row],[Gender]]="",ReportedData[[#This Row],[RaceEthnicity]],ReportedData[[#This Row],[Gender]]),ReportedData[[#This Row],[AgeGroup]]),SortOrder[],2,FALSE),"")</f>
        <v>22</v>
      </c>
      <c r="B853" s="18">
        <v>43938</v>
      </c>
      <c r="C853" s="8" t="s">
        <v>13</v>
      </c>
      <c r="D853" s="8" t="s">
        <v>14</v>
      </c>
      <c r="G853" s="8" t="s">
        <v>40</v>
      </c>
      <c r="H853" s="19">
        <v>6</v>
      </c>
      <c r="K85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53" s="21" t="b">
        <f>IF(IFERROR(FIND("Positive",ReportedData[[#This Row],[COVIDStatus]],1),FALSE),TRUE,FALSE)</f>
        <v>1</v>
      </c>
      <c r="M853" s="21"/>
      <c r="N853" s="8" t="s">
        <v>16</v>
      </c>
    </row>
    <row r="854" spans="1:14" x14ac:dyDescent="0.35">
      <c r="A854" s="21">
        <f>IFERROR(VLOOKUP(IF(ReportedData[[#This Row],[AgeGroup]]="",IF(ReportedData[[#This Row],[Gender]]="",ReportedData[[#This Row],[RaceEthnicity]],ReportedData[[#This Row],[Gender]]),ReportedData[[#This Row],[AgeGroup]]),SortOrder[],2,FALSE),"")</f>
        <v>23</v>
      </c>
      <c r="B854" s="18">
        <v>43938</v>
      </c>
      <c r="C854" s="8" t="s">
        <v>13</v>
      </c>
      <c r="D854" s="8" t="s">
        <v>14</v>
      </c>
      <c r="G854" s="8" t="s">
        <v>41</v>
      </c>
      <c r="H854" s="19">
        <v>24</v>
      </c>
      <c r="K85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854" s="21" t="b">
        <f>IF(IFERROR(FIND("Positive",ReportedData[[#This Row],[COVIDStatus]],1),FALSE),TRUE,FALSE)</f>
        <v>1</v>
      </c>
      <c r="M854" s="21">
        <v>21.4</v>
      </c>
      <c r="N854" s="8" t="s">
        <v>16</v>
      </c>
    </row>
    <row r="855" spans="1:14" x14ac:dyDescent="0.35">
      <c r="A855" s="21">
        <f>IFERROR(VLOOKUP(IF(ReportedData[[#This Row],[AgeGroup]]="",IF(ReportedData[[#This Row],[Gender]]="",ReportedData[[#This Row],[RaceEthnicity]],ReportedData[[#This Row],[Gender]]),ReportedData[[#This Row],[AgeGroup]]),SortOrder[],2,FALSE),"")</f>
        <v>24</v>
      </c>
      <c r="B855" s="18">
        <v>43938</v>
      </c>
      <c r="C855" s="8" t="s">
        <v>13</v>
      </c>
      <c r="D855" s="8" t="s">
        <v>14</v>
      </c>
      <c r="G855" s="8" t="s">
        <v>42</v>
      </c>
      <c r="H855" s="19">
        <v>434</v>
      </c>
      <c r="K85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12</v>
      </c>
      <c r="L855" s="21" t="b">
        <f>IF(IFERROR(FIND("Positive",ReportedData[[#This Row],[COVIDStatus]],1),FALSE),TRUE,FALSE)</f>
        <v>1</v>
      </c>
      <c r="M855" s="21"/>
      <c r="N855" s="8" t="s">
        <v>16</v>
      </c>
    </row>
    <row r="856" spans="1:14" x14ac:dyDescent="0.35">
      <c r="A856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856" s="18">
        <v>43939</v>
      </c>
      <c r="C856" s="8" t="s">
        <v>13</v>
      </c>
      <c r="D856" s="8" t="s">
        <v>14</v>
      </c>
      <c r="E856" s="8" t="s">
        <v>26</v>
      </c>
      <c r="H856" s="19">
        <v>17</v>
      </c>
      <c r="I856" s="19">
        <v>0</v>
      </c>
      <c r="K85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56" s="8" t="b">
        <f>IF(IFERROR(FIND("Positive",ReportedData[[#This Row],[COVIDStatus]],1),FALSE),TRUE,FALSE)</f>
        <v>1</v>
      </c>
      <c r="N856" s="8" t="s">
        <v>16</v>
      </c>
    </row>
    <row r="857" spans="1:14" x14ac:dyDescent="0.35">
      <c r="A857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857" s="18">
        <v>43939</v>
      </c>
      <c r="C857" s="8" t="s">
        <v>13</v>
      </c>
      <c r="D857" s="8" t="s">
        <v>14</v>
      </c>
      <c r="E857" s="8" t="s">
        <v>27</v>
      </c>
      <c r="H857" s="19">
        <v>39</v>
      </c>
      <c r="I857" s="19">
        <v>2</v>
      </c>
      <c r="K85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57" s="8" t="b">
        <f>IF(IFERROR(FIND("Positive",ReportedData[[#This Row],[COVIDStatus]],1),FALSE),TRUE,FALSE)</f>
        <v>1</v>
      </c>
      <c r="N857" s="8" t="s">
        <v>16</v>
      </c>
    </row>
    <row r="858" spans="1:14" x14ac:dyDescent="0.35">
      <c r="A858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858" s="18">
        <v>43939</v>
      </c>
      <c r="C858" s="8" t="s">
        <v>13</v>
      </c>
      <c r="D858" s="8" t="s">
        <v>14</v>
      </c>
      <c r="E858" s="8" t="s">
        <v>28</v>
      </c>
      <c r="H858" s="19">
        <v>344</v>
      </c>
      <c r="I858" s="19">
        <v>25</v>
      </c>
      <c r="K85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858" s="8" t="b">
        <f>IF(IFERROR(FIND("Positive",ReportedData[[#This Row],[COVIDStatus]],1),FALSE),TRUE,FALSE)</f>
        <v>1</v>
      </c>
      <c r="N858" s="8" t="s">
        <v>16</v>
      </c>
    </row>
    <row r="859" spans="1:14" x14ac:dyDescent="0.35">
      <c r="A859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859" s="18">
        <v>43939</v>
      </c>
      <c r="C859" s="8" t="s">
        <v>13</v>
      </c>
      <c r="D859" s="8" t="s">
        <v>14</v>
      </c>
      <c r="E859" s="8" t="s">
        <v>29</v>
      </c>
      <c r="H859" s="19">
        <v>423</v>
      </c>
      <c r="I859" s="19">
        <v>51</v>
      </c>
      <c r="K85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859" s="8" t="b">
        <f>IF(IFERROR(FIND("Positive",ReportedData[[#This Row],[COVIDStatus]],1),FALSE),TRUE,FALSE)</f>
        <v>1</v>
      </c>
      <c r="N859" s="8" t="s">
        <v>16</v>
      </c>
    </row>
    <row r="860" spans="1:14" x14ac:dyDescent="0.35">
      <c r="A860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860" s="18">
        <v>43939</v>
      </c>
      <c r="C860" s="8" t="s">
        <v>13</v>
      </c>
      <c r="D860" s="8" t="s">
        <v>14</v>
      </c>
      <c r="E860" s="8" t="s">
        <v>30</v>
      </c>
      <c r="H860" s="19">
        <v>389</v>
      </c>
      <c r="I860" s="19">
        <v>71</v>
      </c>
      <c r="K86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860" s="8" t="b">
        <f>IF(IFERROR(FIND("Positive",ReportedData[[#This Row],[COVIDStatus]],1),FALSE),TRUE,FALSE)</f>
        <v>1</v>
      </c>
      <c r="N860" s="8" t="s">
        <v>16</v>
      </c>
    </row>
    <row r="861" spans="1:14" x14ac:dyDescent="0.35">
      <c r="A861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861" s="18">
        <v>43939</v>
      </c>
      <c r="C861" s="8" t="s">
        <v>13</v>
      </c>
      <c r="D861" s="8" t="s">
        <v>14</v>
      </c>
      <c r="E861" s="8" t="s">
        <v>31</v>
      </c>
      <c r="H861" s="19">
        <v>429</v>
      </c>
      <c r="I861" s="19">
        <v>108</v>
      </c>
      <c r="K86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6</v>
      </c>
      <c r="L861" s="8" t="b">
        <f>IF(IFERROR(FIND("Positive",ReportedData[[#This Row],[COVIDStatus]],1),FALSE),TRUE,FALSE)</f>
        <v>1</v>
      </c>
      <c r="N861" s="8" t="s">
        <v>16</v>
      </c>
    </row>
    <row r="862" spans="1:14" x14ac:dyDescent="0.35">
      <c r="A862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862" s="18">
        <v>43939</v>
      </c>
      <c r="C862" s="8" t="s">
        <v>13</v>
      </c>
      <c r="D862" s="8" t="s">
        <v>14</v>
      </c>
      <c r="E862" s="8" t="s">
        <v>32</v>
      </c>
      <c r="H862" s="19">
        <v>312</v>
      </c>
      <c r="I862" s="19">
        <v>114</v>
      </c>
      <c r="K86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9</v>
      </c>
      <c r="L862" s="8" t="b">
        <f>IF(IFERROR(FIND("Positive",ReportedData[[#This Row],[COVIDStatus]],1),FALSE),TRUE,FALSE)</f>
        <v>1</v>
      </c>
      <c r="N862" s="8" t="s">
        <v>16</v>
      </c>
    </row>
    <row r="863" spans="1:14" x14ac:dyDescent="0.35">
      <c r="A863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863" s="18">
        <v>43939</v>
      </c>
      <c r="C863" s="8" t="s">
        <v>13</v>
      </c>
      <c r="D863" s="8" t="s">
        <v>14</v>
      </c>
      <c r="E863" s="8" t="s">
        <v>33</v>
      </c>
      <c r="H863" s="19">
        <v>173</v>
      </c>
      <c r="I863" s="19">
        <v>97</v>
      </c>
      <c r="K86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17</v>
      </c>
      <c r="L863" s="8" t="b">
        <f>IF(IFERROR(FIND("Positive",ReportedData[[#This Row],[COVIDStatus]],1),FALSE),TRUE,FALSE)</f>
        <v>1</v>
      </c>
      <c r="N863" s="8" t="s">
        <v>16</v>
      </c>
    </row>
    <row r="864" spans="1:14" x14ac:dyDescent="0.35">
      <c r="A864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864" s="18">
        <v>43939</v>
      </c>
      <c r="C864" s="8" t="s">
        <v>13</v>
      </c>
      <c r="D864" s="8" t="s">
        <v>14</v>
      </c>
      <c r="E864" s="8" t="s">
        <v>34</v>
      </c>
      <c r="H864" s="19">
        <v>138</v>
      </c>
      <c r="I864" s="19">
        <v>83</v>
      </c>
      <c r="K86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35</v>
      </c>
      <c r="L864" s="8" t="b">
        <f>IF(IFERROR(FIND("Positive",ReportedData[[#This Row],[COVIDStatus]],1),FALSE),TRUE,FALSE)</f>
        <v>1</v>
      </c>
      <c r="N864" s="8" t="s">
        <v>16</v>
      </c>
    </row>
    <row r="865" spans="1:14" x14ac:dyDescent="0.35">
      <c r="A865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865" s="18">
        <v>43939</v>
      </c>
      <c r="C865" s="8" t="s">
        <v>13</v>
      </c>
      <c r="D865" s="8" t="s">
        <v>14</v>
      </c>
      <c r="E865" s="8" t="s">
        <v>15</v>
      </c>
      <c r="H865" s="19">
        <v>4</v>
      </c>
      <c r="I865" s="19">
        <v>1</v>
      </c>
      <c r="J865" s="19">
        <v>188</v>
      </c>
      <c r="K86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65" s="8" t="b">
        <f>IF(IFERROR(FIND("Positive",ReportedData[[#This Row],[COVIDStatus]],1),FALSE),TRUE,FALSE)</f>
        <v>1</v>
      </c>
      <c r="N865" s="8" t="s">
        <v>16</v>
      </c>
    </row>
    <row r="866" spans="1:14" x14ac:dyDescent="0.35">
      <c r="A866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866" s="18">
        <v>43939</v>
      </c>
      <c r="C866" s="8" t="s">
        <v>13</v>
      </c>
      <c r="D866" s="8" t="s">
        <v>14</v>
      </c>
      <c r="F866" s="8" t="s">
        <v>22</v>
      </c>
      <c r="H866" s="19">
        <v>1124</v>
      </c>
      <c r="K86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32</v>
      </c>
      <c r="L866" s="8" t="b">
        <f>IF(IFERROR(FIND("Positive",ReportedData[[#This Row],[COVIDStatus]],1),FALSE),TRUE,FALSE)</f>
        <v>1</v>
      </c>
      <c r="N866" s="8" t="s">
        <v>16</v>
      </c>
    </row>
    <row r="867" spans="1:14" x14ac:dyDescent="0.35">
      <c r="A867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867" s="18">
        <v>43939</v>
      </c>
      <c r="C867" s="8" t="s">
        <v>13</v>
      </c>
      <c r="D867" s="8" t="s">
        <v>14</v>
      </c>
      <c r="F867" s="8" t="s">
        <v>23</v>
      </c>
      <c r="H867" s="19">
        <v>1140</v>
      </c>
      <c r="K86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39</v>
      </c>
      <c r="L867" s="8" t="b">
        <f>IF(IFERROR(FIND("Positive",ReportedData[[#This Row],[COVIDStatus]],1),FALSE),TRUE,FALSE)</f>
        <v>1</v>
      </c>
      <c r="N867" s="8" t="s">
        <v>16</v>
      </c>
    </row>
    <row r="868" spans="1:14" x14ac:dyDescent="0.35">
      <c r="A868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868" s="18">
        <v>43939</v>
      </c>
      <c r="C868" s="8" t="s">
        <v>13</v>
      </c>
      <c r="D868" s="8" t="s">
        <v>14</v>
      </c>
      <c r="F868" s="8" t="s">
        <v>24</v>
      </c>
      <c r="H868" s="19">
        <v>4</v>
      </c>
      <c r="K86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68" s="8" t="b">
        <f>IF(IFERROR(FIND("Positive",ReportedData[[#This Row],[COVIDStatus]],1),FALSE),TRUE,FALSE)</f>
        <v>1</v>
      </c>
      <c r="N868" s="8" t="s">
        <v>16</v>
      </c>
    </row>
    <row r="869" spans="1:14" x14ac:dyDescent="0.35">
      <c r="A869" s="21">
        <f>IFERROR(VLOOKUP(IF(ReportedData[[#This Row],[AgeGroup]]="",IF(ReportedData[[#This Row],[Gender]]="",ReportedData[[#This Row],[RaceEthnicity]],ReportedData[[#This Row],[Gender]]),ReportedData[[#This Row],[AgeGroup]]),SortOrder[],2,FALSE),"")</f>
        <v>17</v>
      </c>
      <c r="B869" s="18">
        <v>43939</v>
      </c>
      <c r="C869" s="8" t="s">
        <v>13</v>
      </c>
      <c r="D869" s="8" t="s">
        <v>14</v>
      </c>
      <c r="G869" s="8" t="s">
        <v>35</v>
      </c>
      <c r="H869" s="19">
        <v>797</v>
      </c>
      <c r="K86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21</v>
      </c>
      <c r="L869" s="21" t="b">
        <f>IF(IFERROR(FIND("Positive",ReportedData[[#This Row],[COVIDStatus]],1),FALSE),TRUE,FALSE)</f>
        <v>1</v>
      </c>
      <c r="M869" s="21">
        <v>69.3</v>
      </c>
      <c r="N869" s="8" t="s">
        <v>16</v>
      </c>
    </row>
    <row r="870" spans="1:14" x14ac:dyDescent="0.35">
      <c r="A870" s="21">
        <f>IFERROR(VLOOKUP(IF(ReportedData[[#This Row],[AgeGroup]]="",IF(ReportedData[[#This Row],[Gender]]="",ReportedData[[#This Row],[RaceEthnicity]],ReportedData[[#This Row],[Gender]]),ReportedData[[#This Row],[AgeGroup]]),SortOrder[],2,FALSE),"")</f>
        <v>18</v>
      </c>
      <c r="B870" s="18">
        <v>43939</v>
      </c>
      <c r="C870" s="8" t="s">
        <v>13</v>
      </c>
      <c r="D870" s="8" t="s">
        <v>14</v>
      </c>
      <c r="G870" s="8" t="s">
        <v>36</v>
      </c>
      <c r="H870" s="19">
        <v>710</v>
      </c>
      <c r="K87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32</v>
      </c>
      <c r="L870" s="21" t="b">
        <f>IF(IFERROR(FIND("Positive",ReportedData[[#This Row],[COVIDStatus]],1),FALSE),TRUE,FALSE)</f>
        <v>1</v>
      </c>
      <c r="M870" s="21">
        <v>46.5</v>
      </c>
      <c r="N870" s="8" t="s">
        <v>16</v>
      </c>
    </row>
    <row r="871" spans="1:14" x14ac:dyDescent="0.35">
      <c r="A871" s="21">
        <f>IFERROR(VLOOKUP(IF(ReportedData[[#This Row],[AgeGroup]]="",IF(ReportedData[[#This Row],[Gender]]="",ReportedData[[#This Row],[RaceEthnicity]],ReportedData[[#This Row],[Gender]]),ReportedData[[#This Row],[AgeGroup]]),SortOrder[],2,FALSE),"")</f>
        <v>19</v>
      </c>
      <c r="B871" s="18">
        <v>43939</v>
      </c>
      <c r="C871" s="8" t="s">
        <v>13</v>
      </c>
      <c r="D871" s="8" t="s">
        <v>14</v>
      </c>
      <c r="G871" s="8" t="s">
        <v>37</v>
      </c>
      <c r="H871" s="19">
        <v>98</v>
      </c>
      <c r="K87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71" s="21" t="b">
        <f>IF(IFERROR(FIND("Positive",ReportedData[[#This Row],[COVIDStatus]],1),FALSE),TRUE,FALSE)</f>
        <v>1</v>
      </c>
      <c r="M871" s="21">
        <v>66.3</v>
      </c>
      <c r="N871" s="8" t="s">
        <v>16</v>
      </c>
    </row>
    <row r="872" spans="1:14" x14ac:dyDescent="0.35">
      <c r="A872" s="21">
        <f>IFERROR(VLOOKUP(IF(ReportedData[[#This Row],[AgeGroup]]="",IF(ReportedData[[#This Row],[Gender]]="",ReportedData[[#This Row],[RaceEthnicity]],ReportedData[[#This Row],[Gender]]),ReportedData[[#This Row],[AgeGroup]]),SortOrder[],2,FALSE),"")</f>
        <v>20</v>
      </c>
      <c r="B872" s="18">
        <v>43939</v>
      </c>
      <c r="C872" s="8" t="s">
        <v>13</v>
      </c>
      <c r="D872" s="8" t="s">
        <v>14</v>
      </c>
      <c r="G872" s="8" t="s">
        <v>38</v>
      </c>
      <c r="H872" s="19">
        <v>186</v>
      </c>
      <c r="K87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</v>
      </c>
      <c r="L872" s="21" t="b">
        <f>IF(IFERROR(FIND("Positive",ReportedData[[#This Row],[COVIDStatus]],1),FALSE),TRUE,FALSE)</f>
        <v>1</v>
      </c>
      <c r="M872" s="21">
        <v>51.1</v>
      </c>
      <c r="N872" s="8" t="s">
        <v>16</v>
      </c>
    </row>
    <row r="873" spans="1:14" x14ac:dyDescent="0.35">
      <c r="A873" s="21">
        <f>IFERROR(VLOOKUP(IF(ReportedData[[#This Row],[AgeGroup]]="",IF(ReportedData[[#This Row],[Gender]]="",ReportedData[[#This Row],[RaceEthnicity]],ReportedData[[#This Row],[Gender]]),ReportedData[[#This Row],[AgeGroup]]),SortOrder[],2,FALSE),"")</f>
        <v>21</v>
      </c>
      <c r="B873" s="18">
        <v>43939</v>
      </c>
      <c r="C873" s="8" t="s">
        <v>13</v>
      </c>
      <c r="D873" s="8" t="s">
        <v>14</v>
      </c>
      <c r="G873" s="8" t="s">
        <v>39</v>
      </c>
      <c r="H873" s="19">
        <v>24</v>
      </c>
      <c r="K87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873" s="21" t="b">
        <f>IF(IFERROR(FIND("Positive",ReportedData[[#This Row],[COVIDStatus]],1),FALSE),TRUE,FALSE)</f>
        <v>1</v>
      </c>
      <c r="M873" s="21">
        <v>163.1</v>
      </c>
      <c r="N873" s="8" t="s">
        <v>16</v>
      </c>
    </row>
    <row r="874" spans="1:14" x14ac:dyDescent="0.35">
      <c r="A874" s="21">
        <f>IFERROR(VLOOKUP(IF(ReportedData[[#This Row],[AgeGroup]]="",IF(ReportedData[[#This Row],[Gender]]="",ReportedData[[#This Row],[RaceEthnicity]],ReportedData[[#This Row],[Gender]]),ReportedData[[#This Row],[AgeGroup]]),SortOrder[],2,FALSE),"")</f>
        <v>22</v>
      </c>
      <c r="B874" s="18">
        <v>43939</v>
      </c>
      <c r="C874" s="8" t="s">
        <v>13</v>
      </c>
      <c r="D874" s="8" t="s">
        <v>14</v>
      </c>
      <c r="G874" s="8" t="s">
        <v>40</v>
      </c>
      <c r="H874" s="19">
        <v>6</v>
      </c>
      <c r="K87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74" s="21" t="b">
        <f>IF(IFERROR(FIND("Positive",ReportedData[[#This Row],[COVIDStatus]],1),FALSE),TRUE,FALSE)</f>
        <v>1</v>
      </c>
      <c r="M874" s="21"/>
      <c r="N874" s="8" t="s">
        <v>16</v>
      </c>
    </row>
    <row r="875" spans="1:14" x14ac:dyDescent="0.35">
      <c r="A875" s="21">
        <f>IFERROR(VLOOKUP(IF(ReportedData[[#This Row],[AgeGroup]]="",IF(ReportedData[[#This Row],[Gender]]="",ReportedData[[#This Row],[RaceEthnicity]],ReportedData[[#This Row],[Gender]]),ReportedData[[#This Row],[AgeGroup]]),SortOrder[],2,FALSE),"")</f>
        <v>23</v>
      </c>
      <c r="B875" s="18">
        <v>43939</v>
      </c>
      <c r="C875" s="8" t="s">
        <v>13</v>
      </c>
      <c r="D875" s="8" t="s">
        <v>14</v>
      </c>
      <c r="G875" s="8" t="s">
        <v>41</v>
      </c>
      <c r="H875" s="19">
        <v>25</v>
      </c>
      <c r="K87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875" s="21" t="b">
        <f>IF(IFERROR(FIND("Positive",ReportedData[[#This Row],[COVIDStatus]],1),FALSE),TRUE,FALSE)</f>
        <v>1</v>
      </c>
      <c r="M875" s="21">
        <v>22.3</v>
      </c>
      <c r="N875" s="8" t="s">
        <v>16</v>
      </c>
    </row>
    <row r="876" spans="1:14" x14ac:dyDescent="0.35">
      <c r="A876" s="21">
        <f>IFERROR(VLOOKUP(IF(ReportedData[[#This Row],[AgeGroup]]="",IF(ReportedData[[#This Row],[Gender]]="",ReportedData[[#This Row],[RaceEthnicity]],ReportedData[[#This Row],[Gender]]),ReportedData[[#This Row],[AgeGroup]]),SortOrder[],2,FALSE),"")</f>
        <v>24</v>
      </c>
      <c r="B876" s="18">
        <v>43939</v>
      </c>
      <c r="C876" s="8" t="s">
        <v>13</v>
      </c>
      <c r="D876" s="8" t="s">
        <v>14</v>
      </c>
      <c r="G876" s="8" t="s">
        <v>42</v>
      </c>
      <c r="H876" s="19">
        <v>422</v>
      </c>
      <c r="K87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12</v>
      </c>
      <c r="L876" s="21" t="b">
        <f>IF(IFERROR(FIND("Positive",ReportedData[[#This Row],[COVIDStatus]],1),FALSE),TRUE,FALSE)</f>
        <v>1</v>
      </c>
      <c r="M876" s="21"/>
      <c r="N876" s="8" t="s">
        <v>16</v>
      </c>
    </row>
    <row r="877" spans="1:14" x14ac:dyDescent="0.35">
      <c r="A877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877" s="18">
        <v>43940</v>
      </c>
      <c r="C877" s="8" t="s">
        <v>13</v>
      </c>
      <c r="D877" s="8" t="s">
        <v>14</v>
      </c>
      <c r="E877" s="8" t="s">
        <v>26</v>
      </c>
      <c r="H877" s="19">
        <v>17</v>
      </c>
      <c r="I877" s="19">
        <v>0</v>
      </c>
      <c r="K87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77" s="8" t="b">
        <f>IF(IFERROR(FIND("Positive",ReportedData[[#This Row],[COVIDStatus]],1),FALSE),TRUE,FALSE)</f>
        <v>1</v>
      </c>
      <c r="N877" s="8" t="s">
        <v>16</v>
      </c>
    </row>
    <row r="878" spans="1:14" x14ac:dyDescent="0.35">
      <c r="A878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878" s="18">
        <v>43940</v>
      </c>
      <c r="C878" s="8" t="s">
        <v>13</v>
      </c>
      <c r="D878" s="8" t="s">
        <v>14</v>
      </c>
      <c r="E878" s="8" t="s">
        <v>27</v>
      </c>
      <c r="H878" s="19">
        <v>43</v>
      </c>
      <c r="I878" s="19">
        <v>2</v>
      </c>
      <c r="K87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78" s="8" t="b">
        <f>IF(IFERROR(FIND("Positive",ReportedData[[#This Row],[COVIDStatus]],1),FALSE),TRUE,FALSE)</f>
        <v>1</v>
      </c>
      <c r="N878" s="8" t="s">
        <v>16</v>
      </c>
    </row>
    <row r="879" spans="1:14" x14ac:dyDescent="0.35">
      <c r="A879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879" s="18">
        <v>43940</v>
      </c>
      <c r="C879" s="8" t="s">
        <v>13</v>
      </c>
      <c r="D879" s="8" t="s">
        <v>14</v>
      </c>
      <c r="E879" s="8" t="s">
        <v>28</v>
      </c>
      <c r="H879" s="19">
        <v>354</v>
      </c>
      <c r="I879" s="19">
        <v>25</v>
      </c>
      <c r="K87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879" s="8" t="b">
        <f>IF(IFERROR(FIND("Positive",ReportedData[[#This Row],[COVIDStatus]],1),FALSE),TRUE,FALSE)</f>
        <v>1</v>
      </c>
      <c r="N879" s="8" t="s">
        <v>16</v>
      </c>
    </row>
    <row r="880" spans="1:14" x14ac:dyDescent="0.35">
      <c r="A880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880" s="18">
        <v>43940</v>
      </c>
      <c r="C880" s="8" t="s">
        <v>13</v>
      </c>
      <c r="D880" s="8" t="s">
        <v>14</v>
      </c>
      <c r="E880" s="8" t="s">
        <v>29</v>
      </c>
      <c r="H880" s="19">
        <v>431</v>
      </c>
      <c r="I880" s="19">
        <v>51</v>
      </c>
      <c r="K88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880" s="8" t="b">
        <f>IF(IFERROR(FIND("Positive",ReportedData[[#This Row],[COVIDStatus]],1),FALSE),TRUE,FALSE)</f>
        <v>1</v>
      </c>
      <c r="N880" s="8" t="s">
        <v>16</v>
      </c>
    </row>
    <row r="881" spans="1:14" x14ac:dyDescent="0.35">
      <c r="A881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881" s="18">
        <v>43940</v>
      </c>
      <c r="C881" s="8" t="s">
        <v>13</v>
      </c>
      <c r="D881" s="8" t="s">
        <v>14</v>
      </c>
      <c r="E881" s="8" t="s">
        <v>30</v>
      </c>
      <c r="H881" s="19">
        <v>398</v>
      </c>
      <c r="I881" s="19">
        <v>73</v>
      </c>
      <c r="K88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881" s="8" t="b">
        <f>IF(IFERROR(FIND("Positive",ReportedData[[#This Row],[COVIDStatus]],1),FALSE),TRUE,FALSE)</f>
        <v>1</v>
      </c>
      <c r="N881" s="8" t="s">
        <v>16</v>
      </c>
    </row>
    <row r="882" spans="1:14" x14ac:dyDescent="0.35">
      <c r="A882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882" s="18">
        <v>43940</v>
      </c>
      <c r="C882" s="8" t="s">
        <v>13</v>
      </c>
      <c r="D882" s="8" t="s">
        <v>14</v>
      </c>
      <c r="E882" s="8" t="s">
        <v>31</v>
      </c>
      <c r="H882" s="19">
        <v>438</v>
      </c>
      <c r="I882" s="19">
        <v>109</v>
      </c>
      <c r="K88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6</v>
      </c>
      <c r="L882" s="8" t="b">
        <f>IF(IFERROR(FIND("Positive",ReportedData[[#This Row],[COVIDStatus]],1),FALSE),TRUE,FALSE)</f>
        <v>1</v>
      </c>
      <c r="N882" s="8" t="s">
        <v>16</v>
      </c>
    </row>
    <row r="883" spans="1:14" x14ac:dyDescent="0.35">
      <c r="A883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883" s="18">
        <v>43940</v>
      </c>
      <c r="C883" s="8" t="s">
        <v>13</v>
      </c>
      <c r="D883" s="8" t="s">
        <v>14</v>
      </c>
      <c r="E883" s="8" t="s">
        <v>32</v>
      </c>
      <c r="H883" s="19">
        <v>318</v>
      </c>
      <c r="I883" s="19">
        <v>115</v>
      </c>
      <c r="K88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9</v>
      </c>
      <c r="L883" s="8" t="b">
        <f>IF(IFERROR(FIND("Positive",ReportedData[[#This Row],[COVIDStatus]],1),FALSE),TRUE,FALSE)</f>
        <v>1</v>
      </c>
      <c r="N883" s="8" t="s">
        <v>16</v>
      </c>
    </row>
    <row r="884" spans="1:14" x14ac:dyDescent="0.35">
      <c r="A884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884" s="18">
        <v>43940</v>
      </c>
      <c r="C884" s="8" t="s">
        <v>13</v>
      </c>
      <c r="D884" s="8" t="s">
        <v>14</v>
      </c>
      <c r="E884" s="8" t="s">
        <v>33</v>
      </c>
      <c r="H884" s="19">
        <v>178</v>
      </c>
      <c r="I884" s="19">
        <v>99</v>
      </c>
      <c r="K88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17</v>
      </c>
      <c r="L884" s="8" t="b">
        <f>IF(IFERROR(FIND("Positive",ReportedData[[#This Row],[COVIDStatus]],1),FALSE),TRUE,FALSE)</f>
        <v>1</v>
      </c>
      <c r="N884" s="8" t="s">
        <v>16</v>
      </c>
    </row>
    <row r="885" spans="1:14" x14ac:dyDescent="0.35">
      <c r="A885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885" s="18">
        <v>43940</v>
      </c>
      <c r="C885" s="8" t="s">
        <v>13</v>
      </c>
      <c r="D885" s="8" t="s">
        <v>14</v>
      </c>
      <c r="E885" s="8" t="s">
        <v>34</v>
      </c>
      <c r="H885" s="19">
        <v>144</v>
      </c>
      <c r="I885" s="19">
        <v>87</v>
      </c>
      <c r="K88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36</v>
      </c>
      <c r="L885" s="8" t="b">
        <f>IF(IFERROR(FIND("Positive",ReportedData[[#This Row],[COVIDStatus]],1),FALSE),TRUE,FALSE)</f>
        <v>1</v>
      </c>
      <c r="N885" s="8" t="s">
        <v>16</v>
      </c>
    </row>
    <row r="886" spans="1:14" x14ac:dyDescent="0.35">
      <c r="A886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886" s="18">
        <v>43940</v>
      </c>
      <c r="C886" s="8" t="s">
        <v>13</v>
      </c>
      <c r="D886" s="8" t="s">
        <v>14</v>
      </c>
      <c r="E886" s="8" t="s">
        <v>15</v>
      </c>
      <c r="H886" s="19">
        <v>4</v>
      </c>
      <c r="I886" s="19">
        <v>1</v>
      </c>
      <c r="J886" s="19">
        <v>189</v>
      </c>
      <c r="K88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86" s="8" t="b">
        <f>IF(IFERROR(FIND("Positive",ReportedData[[#This Row],[COVIDStatus]],1),FALSE),TRUE,FALSE)</f>
        <v>1</v>
      </c>
      <c r="N886" s="8" t="s">
        <v>16</v>
      </c>
    </row>
    <row r="887" spans="1:14" x14ac:dyDescent="0.35">
      <c r="A887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887" s="18">
        <v>43940</v>
      </c>
      <c r="C887" s="8" t="s">
        <v>13</v>
      </c>
      <c r="D887" s="8" t="s">
        <v>14</v>
      </c>
      <c r="F887" s="8" t="s">
        <v>22</v>
      </c>
      <c r="H887" s="19">
        <v>1149</v>
      </c>
      <c r="K88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33</v>
      </c>
      <c r="L887" s="8" t="b">
        <f>IF(IFERROR(FIND("Positive",ReportedData[[#This Row],[COVIDStatus]],1),FALSE),TRUE,FALSE)</f>
        <v>1</v>
      </c>
      <c r="N887" s="8" t="s">
        <v>16</v>
      </c>
    </row>
    <row r="888" spans="1:14" x14ac:dyDescent="0.35">
      <c r="A888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888" s="18">
        <v>43940</v>
      </c>
      <c r="C888" s="8" t="s">
        <v>13</v>
      </c>
      <c r="D888" s="8" t="s">
        <v>14</v>
      </c>
      <c r="F888" s="8" t="s">
        <v>23</v>
      </c>
      <c r="H888" s="19">
        <v>1172</v>
      </c>
      <c r="K88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39</v>
      </c>
      <c r="L888" s="8" t="b">
        <f>IF(IFERROR(FIND("Positive",ReportedData[[#This Row],[COVIDStatus]],1),FALSE),TRUE,FALSE)</f>
        <v>1</v>
      </c>
      <c r="N888" s="8" t="s">
        <v>16</v>
      </c>
    </row>
    <row r="889" spans="1:14" x14ac:dyDescent="0.35">
      <c r="A889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889" s="18">
        <v>43940</v>
      </c>
      <c r="C889" s="8" t="s">
        <v>13</v>
      </c>
      <c r="D889" s="8" t="s">
        <v>14</v>
      </c>
      <c r="F889" s="8" t="s">
        <v>24</v>
      </c>
      <c r="H889" s="19">
        <v>4</v>
      </c>
      <c r="K88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89" s="8" t="b">
        <f>IF(IFERROR(FIND("Positive",ReportedData[[#This Row],[COVIDStatus]],1),FALSE),TRUE,FALSE)</f>
        <v>1</v>
      </c>
      <c r="N889" s="8" t="s">
        <v>16</v>
      </c>
    </row>
    <row r="890" spans="1:14" x14ac:dyDescent="0.35">
      <c r="A890" s="21">
        <f>IFERROR(VLOOKUP(IF(ReportedData[[#This Row],[AgeGroup]]="",IF(ReportedData[[#This Row],[Gender]]="",ReportedData[[#This Row],[RaceEthnicity]],ReportedData[[#This Row],[Gender]]),ReportedData[[#This Row],[AgeGroup]]),SortOrder[],2,FALSE),"")</f>
        <v>17</v>
      </c>
      <c r="B890" s="18">
        <v>43940</v>
      </c>
      <c r="C890" s="8" t="s">
        <v>13</v>
      </c>
      <c r="D890" s="8" t="s">
        <v>14</v>
      </c>
      <c r="G890" s="8" t="s">
        <v>35</v>
      </c>
      <c r="H890" s="19">
        <v>827</v>
      </c>
      <c r="K89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21</v>
      </c>
      <c r="L890" s="21" t="b">
        <f>IF(IFERROR(FIND("Positive",ReportedData[[#This Row],[COVIDStatus]],1),FALSE),TRUE,FALSE)</f>
        <v>1</v>
      </c>
      <c r="M890" s="21">
        <v>71.900000000000006</v>
      </c>
      <c r="N890" s="8" t="s">
        <v>16</v>
      </c>
    </row>
    <row r="891" spans="1:14" x14ac:dyDescent="0.35">
      <c r="A891" s="21">
        <f>IFERROR(VLOOKUP(IF(ReportedData[[#This Row],[AgeGroup]]="",IF(ReportedData[[#This Row],[Gender]]="",ReportedData[[#This Row],[RaceEthnicity]],ReportedData[[#This Row],[Gender]]),ReportedData[[#This Row],[AgeGroup]]),SortOrder[],2,FALSE),"")</f>
        <v>18</v>
      </c>
      <c r="B891" s="18">
        <v>43940</v>
      </c>
      <c r="C891" s="8" t="s">
        <v>13</v>
      </c>
      <c r="D891" s="8" t="s">
        <v>14</v>
      </c>
      <c r="G891" s="8" t="s">
        <v>36</v>
      </c>
      <c r="H891" s="19">
        <v>735</v>
      </c>
      <c r="K89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41</v>
      </c>
      <c r="L891" s="21" t="b">
        <f>IF(IFERROR(FIND("Positive",ReportedData[[#This Row],[COVIDStatus]],1),FALSE),TRUE,FALSE)</f>
        <v>1</v>
      </c>
      <c r="M891" s="21">
        <v>48.2</v>
      </c>
      <c r="N891" s="8" t="s">
        <v>16</v>
      </c>
    </row>
    <row r="892" spans="1:14" x14ac:dyDescent="0.35">
      <c r="A892" s="21">
        <f>IFERROR(VLOOKUP(IF(ReportedData[[#This Row],[AgeGroup]]="",IF(ReportedData[[#This Row],[Gender]]="",ReportedData[[#This Row],[RaceEthnicity]],ReportedData[[#This Row],[Gender]]),ReportedData[[#This Row],[AgeGroup]]),SortOrder[],2,FALSE),"")</f>
        <v>19</v>
      </c>
      <c r="B892" s="18">
        <v>43940</v>
      </c>
      <c r="C892" s="8" t="s">
        <v>13</v>
      </c>
      <c r="D892" s="8" t="s">
        <v>14</v>
      </c>
      <c r="G892" s="8" t="s">
        <v>37</v>
      </c>
      <c r="H892" s="19">
        <v>101</v>
      </c>
      <c r="K89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92" s="21" t="b">
        <f>IF(IFERROR(FIND("Positive",ReportedData[[#This Row],[COVIDStatus]],1),FALSE),TRUE,FALSE)</f>
        <v>1</v>
      </c>
      <c r="M892" s="21">
        <v>68.400000000000006</v>
      </c>
      <c r="N892" s="8" t="s">
        <v>16</v>
      </c>
    </row>
    <row r="893" spans="1:14" x14ac:dyDescent="0.35">
      <c r="A893" s="21">
        <f>IFERROR(VLOOKUP(IF(ReportedData[[#This Row],[AgeGroup]]="",IF(ReportedData[[#This Row],[Gender]]="",ReportedData[[#This Row],[RaceEthnicity]],ReportedData[[#This Row],[Gender]]),ReportedData[[#This Row],[AgeGroup]]),SortOrder[],2,FALSE),"")</f>
        <v>20</v>
      </c>
      <c r="B893" s="18">
        <v>43940</v>
      </c>
      <c r="C893" s="8" t="s">
        <v>13</v>
      </c>
      <c r="D893" s="8" t="s">
        <v>14</v>
      </c>
      <c r="G893" s="8" t="s">
        <v>38</v>
      </c>
      <c r="H893" s="19">
        <v>190</v>
      </c>
      <c r="K89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6</v>
      </c>
      <c r="L893" s="21" t="b">
        <f>IF(IFERROR(FIND("Positive",ReportedData[[#This Row],[COVIDStatus]],1),FALSE),TRUE,FALSE)</f>
        <v>1</v>
      </c>
      <c r="M893" s="21">
        <v>52.2</v>
      </c>
      <c r="N893" s="8" t="s">
        <v>16</v>
      </c>
    </row>
    <row r="894" spans="1:14" x14ac:dyDescent="0.35">
      <c r="A894" s="21">
        <f>IFERROR(VLOOKUP(IF(ReportedData[[#This Row],[AgeGroup]]="",IF(ReportedData[[#This Row],[Gender]]="",ReportedData[[#This Row],[RaceEthnicity]],ReportedData[[#This Row],[Gender]]),ReportedData[[#This Row],[AgeGroup]]),SortOrder[],2,FALSE),"")</f>
        <v>21</v>
      </c>
      <c r="B894" s="18">
        <v>43940</v>
      </c>
      <c r="C894" s="8" t="s">
        <v>13</v>
      </c>
      <c r="D894" s="8" t="s">
        <v>14</v>
      </c>
      <c r="G894" s="8" t="s">
        <v>39</v>
      </c>
      <c r="H894" s="19">
        <v>25</v>
      </c>
      <c r="K89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894" s="21" t="b">
        <f>IF(IFERROR(FIND("Positive",ReportedData[[#This Row],[COVIDStatus]],1),FALSE),TRUE,FALSE)</f>
        <v>1</v>
      </c>
      <c r="M894" s="21">
        <v>169.9</v>
      </c>
      <c r="N894" s="8" t="s">
        <v>16</v>
      </c>
    </row>
    <row r="895" spans="1:14" x14ac:dyDescent="0.35">
      <c r="A895" s="21">
        <f>IFERROR(VLOOKUP(IF(ReportedData[[#This Row],[AgeGroup]]="",IF(ReportedData[[#This Row],[Gender]]="",ReportedData[[#This Row],[RaceEthnicity]],ReportedData[[#This Row],[Gender]]),ReportedData[[#This Row],[AgeGroup]]),SortOrder[],2,FALSE),"")</f>
        <v>22</v>
      </c>
      <c r="B895" s="18">
        <v>43940</v>
      </c>
      <c r="C895" s="8" t="s">
        <v>13</v>
      </c>
      <c r="D895" s="8" t="s">
        <v>14</v>
      </c>
      <c r="G895" s="8" t="s">
        <v>40</v>
      </c>
      <c r="H895" s="19">
        <v>6</v>
      </c>
      <c r="K89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95" s="21" t="b">
        <f>IF(IFERROR(FIND("Positive",ReportedData[[#This Row],[COVIDStatus]],1),FALSE),TRUE,FALSE)</f>
        <v>1</v>
      </c>
      <c r="M895" s="21"/>
      <c r="N895" s="8" t="s">
        <v>16</v>
      </c>
    </row>
    <row r="896" spans="1:14" x14ac:dyDescent="0.35">
      <c r="A896" s="21">
        <f>IFERROR(VLOOKUP(IF(ReportedData[[#This Row],[AgeGroup]]="",IF(ReportedData[[#This Row],[Gender]]="",ReportedData[[#This Row],[RaceEthnicity]],ReportedData[[#This Row],[Gender]]),ReportedData[[#This Row],[AgeGroup]]),SortOrder[],2,FALSE),"")</f>
        <v>23</v>
      </c>
      <c r="B896" s="18">
        <v>43940</v>
      </c>
      <c r="C896" s="8" t="s">
        <v>13</v>
      </c>
      <c r="D896" s="8" t="s">
        <v>14</v>
      </c>
      <c r="G896" s="8" t="s">
        <v>41</v>
      </c>
      <c r="H896" s="19">
        <v>25</v>
      </c>
      <c r="K89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896" s="21" t="b">
        <f>IF(IFERROR(FIND("Positive",ReportedData[[#This Row],[COVIDStatus]],1),FALSE),TRUE,FALSE)</f>
        <v>1</v>
      </c>
      <c r="M896" s="21">
        <v>22.3</v>
      </c>
      <c r="N896" s="8" t="s">
        <v>16</v>
      </c>
    </row>
    <row r="897" spans="1:14" x14ac:dyDescent="0.35">
      <c r="A897" s="21">
        <f>IFERROR(VLOOKUP(IF(ReportedData[[#This Row],[AgeGroup]]="",IF(ReportedData[[#This Row],[Gender]]="",ReportedData[[#This Row],[RaceEthnicity]],ReportedData[[#This Row],[Gender]]),ReportedData[[#This Row],[AgeGroup]]),SortOrder[],2,FALSE),"")</f>
        <v>24</v>
      </c>
      <c r="B897" s="18">
        <v>43940</v>
      </c>
      <c r="C897" s="8" t="s">
        <v>13</v>
      </c>
      <c r="D897" s="8" t="s">
        <v>14</v>
      </c>
      <c r="G897" s="8" t="s">
        <v>42</v>
      </c>
      <c r="H897" s="19">
        <v>416</v>
      </c>
      <c r="K89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897" s="21" t="b">
        <f>IF(IFERROR(FIND("Positive",ReportedData[[#This Row],[COVIDStatus]],1),FALSE),TRUE,FALSE)</f>
        <v>1</v>
      </c>
      <c r="M897" s="21"/>
      <c r="N897" s="8" t="s">
        <v>16</v>
      </c>
    </row>
    <row r="898" spans="1:14" x14ac:dyDescent="0.35">
      <c r="A898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898" s="18">
        <v>43941</v>
      </c>
      <c r="C898" s="8" t="s">
        <v>13</v>
      </c>
      <c r="D898" s="8" t="s">
        <v>14</v>
      </c>
      <c r="E898" s="8" t="s">
        <v>26</v>
      </c>
      <c r="H898" s="19">
        <v>18</v>
      </c>
      <c r="I898" s="19">
        <v>1</v>
      </c>
      <c r="K89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98" s="8" t="b">
        <f>IF(IFERROR(FIND("Positive",ReportedData[[#This Row],[COVIDStatus]],1),FALSE),TRUE,FALSE)</f>
        <v>1</v>
      </c>
      <c r="N898" s="8" t="s">
        <v>16</v>
      </c>
    </row>
    <row r="899" spans="1:14" x14ac:dyDescent="0.35">
      <c r="A899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899" s="18">
        <v>43941</v>
      </c>
      <c r="C899" s="8" t="s">
        <v>13</v>
      </c>
      <c r="D899" s="8" t="s">
        <v>14</v>
      </c>
      <c r="E899" s="8" t="s">
        <v>27</v>
      </c>
      <c r="H899" s="19">
        <v>46</v>
      </c>
      <c r="I899" s="19">
        <v>2</v>
      </c>
      <c r="K89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99" s="8" t="b">
        <f>IF(IFERROR(FIND("Positive",ReportedData[[#This Row],[COVIDStatus]],1),FALSE),TRUE,FALSE)</f>
        <v>1</v>
      </c>
      <c r="N899" s="8" t="s">
        <v>16</v>
      </c>
    </row>
    <row r="900" spans="1:14" x14ac:dyDescent="0.35">
      <c r="A900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900" s="18">
        <v>43941</v>
      </c>
      <c r="C900" s="8" t="s">
        <v>13</v>
      </c>
      <c r="D900" s="8" t="s">
        <v>14</v>
      </c>
      <c r="E900" s="8" t="s">
        <v>28</v>
      </c>
      <c r="H900" s="19">
        <v>370</v>
      </c>
      <c r="I900" s="19">
        <v>26</v>
      </c>
      <c r="K90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900" s="8" t="b">
        <f>IF(IFERROR(FIND("Positive",ReportedData[[#This Row],[COVIDStatus]],1),FALSE),TRUE,FALSE)</f>
        <v>1</v>
      </c>
      <c r="N900" s="8" t="s">
        <v>16</v>
      </c>
    </row>
    <row r="901" spans="1:14" x14ac:dyDescent="0.35">
      <c r="A901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901" s="18">
        <v>43941</v>
      </c>
      <c r="C901" s="8" t="s">
        <v>13</v>
      </c>
      <c r="D901" s="8" t="s">
        <v>14</v>
      </c>
      <c r="E901" s="8" t="s">
        <v>29</v>
      </c>
      <c r="H901" s="19">
        <v>451</v>
      </c>
      <c r="I901" s="19">
        <v>52</v>
      </c>
      <c r="K90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901" s="8" t="b">
        <f>IF(IFERROR(FIND("Positive",ReportedData[[#This Row],[COVIDStatus]],1),FALSE),TRUE,FALSE)</f>
        <v>1</v>
      </c>
      <c r="N901" s="8" t="s">
        <v>16</v>
      </c>
    </row>
    <row r="902" spans="1:14" x14ac:dyDescent="0.35">
      <c r="A902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902" s="18">
        <v>43941</v>
      </c>
      <c r="C902" s="8" t="s">
        <v>13</v>
      </c>
      <c r="D902" s="8" t="s">
        <v>14</v>
      </c>
      <c r="E902" s="8" t="s">
        <v>30</v>
      </c>
      <c r="H902" s="19">
        <v>420</v>
      </c>
      <c r="I902" s="19">
        <v>77</v>
      </c>
      <c r="K90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902" s="8" t="b">
        <f>IF(IFERROR(FIND("Positive",ReportedData[[#This Row],[COVIDStatus]],1),FALSE),TRUE,FALSE)</f>
        <v>1</v>
      </c>
      <c r="N902" s="8" t="s">
        <v>16</v>
      </c>
    </row>
    <row r="903" spans="1:14" x14ac:dyDescent="0.35">
      <c r="A903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903" s="18">
        <v>43941</v>
      </c>
      <c r="C903" s="8" t="s">
        <v>13</v>
      </c>
      <c r="D903" s="8" t="s">
        <v>14</v>
      </c>
      <c r="E903" s="8" t="s">
        <v>31</v>
      </c>
      <c r="H903" s="19">
        <v>459</v>
      </c>
      <c r="I903" s="19">
        <v>114</v>
      </c>
      <c r="K90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6</v>
      </c>
      <c r="L903" s="8" t="b">
        <f>IF(IFERROR(FIND("Positive",ReportedData[[#This Row],[COVIDStatus]],1),FALSE),TRUE,FALSE)</f>
        <v>1</v>
      </c>
      <c r="N903" s="8" t="s">
        <v>16</v>
      </c>
    </row>
    <row r="904" spans="1:14" x14ac:dyDescent="0.35">
      <c r="A904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904" s="18">
        <v>43941</v>
      </c>
      <c r="C904" s="8" t="s">
        <v>13</v>
      </c>
      <c r="D904" s="8" t="s">
        <v>14</v>
      </c>
      <c r="E904" s="8" t="s">
        <v>32</v>
      </c>
      <c r="H904" s="19">
        <v>329</v>
      </c>
      <c r="I904" s="19">
        <v>123</v>
      </c>
      <c r="K90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12</v>
      </c>
      <c r="L904" s="8" t="b">
        <f>IF(IFERROR(FIND("Positive",ReportedData[[#This Row],[COVIDStatus]],1),FALSE),TRUE,FALSE)</f>
        <v>1</v>
      </c>
      <c r="N904" s="8" t="s">
        <v>16</v>
      </c>
    </row>
    <row r="905" spans="1:14" x14ac:dyDescent="0.35">
      <c r="A905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905" s="18">
        <v>43941</v>
      </c>
      <c r="C905" s="8" t="s">
        <v>13</v>
      </c>
      <c r="D905" s="8" t="s">
        <v>14</v>
      </c>
      <c r="E905" s="8" t="s">
        <v>33</v>
      </c>
      <c r="H905" s="19">
        <v>186</v>
      </c>
      <c r="I905" s="19">
        <v>103</v>
      </c>
      <c r="K90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20</v>
      </c>
      <c r="L905" s="8" t="b">
        <f>IF(IFERROR(FIND("Positive",ReportedData[[#This Row],[COVIDStatus]],1),FALSE),TRUE,FALSE)</f>
        <v>1</v>
      </c>
      <c r="N905" s="8" t="s">
        <v>16</v>
      </c>
    </row>
    <row r="906" spans="1:14" x14ac:dyDescent="0.35">
      <c r="A906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906" s="18">
        <v>43941</v>
      </c>
      <c r="C906" s="8" t="s">
        <v>13</v>
      </c>
      <c r="D906" s="8" t="s">
        <v>14</v>
      </c>
      <c r="E906" s="8" t="s">
        <v>34</v>
      </c>
      <c r="H906" s="19">
        <v>151</v>
      </c>
      <c r="I906" s="19">
        <v>93</v>
      </c>
      <c r="K90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44</v>
      </c>
      <c r="L906" s="8" t="b">
        <f>IF(IFERROR(FIND("Positive",ReportedData[[#This Row],[COVIDStatus]],1),FALSE),TRUE,FALSE)</f>
        <v>1</v>
      </c>
      <c r="N906" s="8" t="s">
        <v>16</v>
      </c>
    </row>
    <row r="907" spans="1:14" x14ac:dyDescent="0.35">
      <c r="A907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907" s="18">
        <v>43941</v>
      </c>
      <c r="C907" s="8" t="s">
        <v>13</v>
      </c>
      <c r="D907" s="8" t="s">
        <v>14</v>
      </c>
      <c r="E907" s="8" t="s">
        <v>15</v>
      </c>
      <c r="H907" s="19">
        <v>4</v>
      </c>
      <c r="I907" s="19">
        <v>1</v>
      </c>
      <c r="J907" s="19">
        <v>199</v>
      </c>
      <c r="K90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907" s="8" t="b">
        <f>IF(IFERROR(FIND("Positive",ReportedData[[#This Row],[COVIDStatus]],1),FALSE),TRUE,FALSE)</f>
        <v>1</v>
      </c>
      <c r="N907" s="8" t="s">
        <v>16</v>
      </c>
    </row>
    <row r="908" spans="1:14" x14ac:dyDescent="0.35">
      <c r="A908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908" s="18">
        <v>43941</v>
      </c>
      <c r="C908" s="8" t="s">
        <v>13</v>
      </c>
      <c r="D908" s="8" t="s">
        <v>14</v>
      </c>
      <c r="F908" s="8" t="s">
        <v>22</v>
      </c>
      <c r="H908" s="19">
        <v>1185</v>
      </c>
      <c r="K90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39</v>
      </c>
      <c r="L908" s="8" t="b">
        <f>IF(IFERROR(FIND("Positive",ReportedData[[#This Row],[COVIDStatus]],1),FALSE),TRUE,FALSE)</f>
        <v>1</v>
      </c>
      <c r="N908" s="8" t="s">
        <v>16</v>
      </c>
    </row>
    <row r="909" spans="1:14" x14ac:dyDescent="0.35">
      <c r="A909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909" s="18">
        <v>43941</v>
      </c>
      <c r="C909" s="8" t="s">
        <v>13</v>
      </c>
      <c r="D909" s="8" t="s">
        <v>14</v>
      </c>
      <c r="F909" s="8" t="s">
        <v>23</v>
      </c>
      <c r="H909" s="19">
        <v>1243</v>
      </c>
      <c r="K90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48</v>
      </c>
      <c r="L909" s="8" t="b">
        <f>IF(IFERROR(FIND("Positive",ReportedData[[#This Row],[COVIDStatus]],1),FALSE),TRUE,FALSE)</f>
        <v>1</v>
      </c>
      <c r="N909" s="8" t="s">
        <v>16</v>
      </c>
    </row>
    <row r="910" spans="1:14" x14ac:dyDescent="0.35">
      <c r="A910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910" s="18">
        <v>43941</v>
      </c>
      <c r="C910" s="8" t="s">
        <v>13</v>
      </c>
      <c r="D910" s="8" t="s">
        <v>14</v>
      </c>
      <c r="F910" s="8" t="s">
        <v>24</v>
      </c>
      <c r="H910" s="19">
        <v>6</v>
      </c>
      <c r="K91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910" s="8" t="b">
        <f>IF(IFERROR(FIND("Positive",ReportedData[[#This Row],[COVIDStatus]],1),FALSE),TRUE,FALSE)</f>
        <v>1</v>
      </c>
      <c r="N910" s="8" t="s">
        <v>16</v>
      </c>
    </row>
    <row r="911" spans="1:14" x14ac:dyDescent="0.35">
      <c r="A911" s="21">
        <f>IFERROR(VLOOKUP(IF(ReportedData[[#This Row],[AgeGroup]]="",IF(ReportedData[[#This Row],[Gender]]="",ReportedData[[#This Row],[RaceEthnicity]],ReportedData[[#This Row],[Gender]]),ReportedData[[#This Row],[AgeGroup]]),SortOrder[],2,FALSE),"")</f>
        <v>17</v>
      </c>
      <c r="B911" s="18">
        <v>43941</v>
      </c>
      <c r="C911" s="8" t="s">
        <v>13</v>
      </c>
      <c r="D911" s="8" t="s">
        <v>14</v>
      </c>
      <c r="G911" s="8" t="s">
        <v>35</v>
      </c>
      <c r="H911" s="19">
        <v>880</v>
      </c>
      <c r="K91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25</v>
      </c>
      <c r="L911" s="21" t="b">
        <f>IF(IFERROR(FIND("Positive",ReportedData[[#This Row],[COVIDStatus]],1),FALSE),TRUE,FALSE)</f>
        <v>1</v>
      </c>
      <c r="M911" s="21">
        <v>76.5</v>
      </c>
      <c r="N911" s="8" t="s">
        <v>16</v>
      </c>
    </row>
    <row r="912" spans="1:14" x14ac:dyDescent="0.35">
      <c r="A912" s="21">
        <f>IFERROR(VLOOKUP(IF(ReportedData[[#This Row],[AgeGroup]]="",IF(ReportedData[[#This Row],[Gender]]="",ReportedData[[#This Row],[RaceEthnicity]],ReportedData[[#This Row],[Gender]]),ReportedData[[#This Row],[AgeGroup]]),SortOrder[],2,FALSE),"")</f>
        <v>18</v>
      </c>
      <c r="B912" s="18">
        <v>43941</v>
      </c>
      <c r="C912" s="8" t="s">
        <v>13</v>
      </c>
      <c r="D912" s="8" t="s">
        <v>14</v>
      </c>
      <c r="G912" s="8" t="s">
        <v>36</v>
      </c>
      <c r="H912" s="19">
        <v>748</v>
      </c>
      <c r="K91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47</v>
      </c>
      <c r="L912" s="21" t="b">
        <f>IF(IFERROR(FIND("Positive",ReportedData[[#This Row],[COVIDStatus]],1),FALSE),TRUE,FALSE)</f>
        <v>1</v>
      </c>
      <c r="M912" s="21">
        <v>49</v>
      </c>
      <c r="N912" s="8" t="s">
        <v>16</v>
      </c>
    </row>
    <row r="913" spans="1:14" x14ac:dyDescent="0.35">
      <c r="A913" s="21">
        <f>IFERROR(VLOOKUP(IF(ReportedData[[#This Row],[AgeGroup]]="",IF(ReportedData[[#This Row],[Gender]]="",ReportedData[[#This Row],[RaceEthnicity]],ReportedData[[#This Row],[Gender]]),ReportedData[[#This Row],[AgeGroup]]),SortOrder[],2,FALSE),"")</f>
        <v>19</v>
      </c>
      <c r="B913" s="18">
        <v>43941</v>
      </c>
      <c r="C913" s="8" t="s">
        <v>13</v>
      </c>
      <c r="D913" s="8" t="s">
        <v>14</v>
      </c>
      <c r="G913" s="8" t="s">
        <v>37</v>
      </c>
      <c r="H913" s="19">
        <v>104</v>
      </c>
      <c r="K91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913" s="21" t="b">
        <f>IF(IFERROR(FIND("Positive",ReportedData[[#This Row],[COVIDStatus]],1),FALSE),TRUE,FALSE)</f>
        <v>1</v>
      </c>
      <c r="M913" s="21">
        <v>70.400000000000006</v>
      </c>
      <c r="N913" s="8" t="s">
        <v>16</v>
      </c>
    </row>
    <row r="914" spans="1:14" x14ac:dyDescent="0.35">
      <c r="A914" s="21">
        <f>IFERROR(VLOOKUP(IF(ReportedData[[#This Row],[AgeGroup]]="",IF(ReportedData[[#This Row],[Gender]]="",ReportedData[[#This Row],[RaceEthnicity]],ReportedData[[#This Row],[Gender]]),ReportedData[[#This Row],[AgeGroup]]),SortOrder[],2,FALSE),"")</f>
        <v>20</v>
      </c>
      <c r="B914" s="18">
        <v>43941</v>
      </c>
      <c r="C914" s="8" t="s">
        <v>13</v>
      </c>
      <c r="D914" s="8" t="s">
        <v>14</v>
      </c>
      <c r="G914" s="8" t="s">
        <v>38</v>
      </c>
      <c r="H914" s="19">
        <v>199</v>
      </c>
      <c r="K91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9</v>
      </c>
      <c r="L914" s="21" t="b">
        <f>IF(IFERROR(FIND("Positive",ReportedData[[#This Row],[COVIDStatus]],1),FALSE),TRUE,FALSE)</f>
        <v>1</v>
      </c>
      <c r="M914" s="21">
        <v>54.6</v>
      </c>
      <c r="N914" s="8" t="s">
        <v>16</v>
      </c>
    </row>
    <row r="915" spans="1:14" x14ac:dyDescent="0.35">
      <c r="A915" s="21">
        <f>IFERROR(VLOOKUP(IF(ReportedData[[#This Row],[AgeGroup]]="",IF(ReportedData[[#This Row],[Gender]]="",ReportedData[[#This Row],[RaceEthnicity]],ReportedData[[#This Row],[Gender]]),ReportedData[[#This Row],[AgeGroup]]),SortOrder[],2,FALSE),"")</f>
        <v>21</v>
      </c>
      <c r="B915" s="18">
        <v>43941</v>
      </c>
      <c r="C915" s="8" t="s">
        <v>13</v>
      </c>
      <c r="D915" s="8" t="s">
        <v>14</v>
      </c>
      <c r="G915" s="8" t="s">
        <v>39</v>
      </c>
      <c r="H915" s="19">
        <v>27</v>
      </c>
      <c r="K91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915" s="21" t="b">
        <f>IF(IFERROR(FIND("Positive",ReportedData[[#This Row],[COVIDStatus]],1),FALSE),TRUE,FALSE)</f>
        <v>1</v>
      </c>
      <c r="M915" s="21">
        <v>183.5</v>
      </c>
      <c r="N915" s="8" t="s">
        <v>16</v>
      </c>
    </row>
    <row r="916" spans="1:14" x14ac:dyDescent="0.35">
      <c r="A916" s="21">
        <f>IFERROR(VLOOKUP(IF(ReportedData[[#This Row],[AgeGroup]]="",IF(ReportedData[[#This Row],[Gender]]="",ReportedData[[#This Row],[RaceEthnicity]],ReportedData[[#This Row],[Gender]]),ReportedData[[#This Row],[AgeGroup]]),SortOrder[],2,FALSE),"")</f>
        <v>22</v>
      </c>
      <c r="B916" s="18">
        <v>43941</v>
      </c>
      <c r="C916" s="8" t="s">
        <v>13</v>
      </c>
      <c r="D916" s="8" t="s">
        <v>14</v>
      </c>
      <c r="G916" s="8" t="s">
        <v>40</v>
      </c>
      <c r="H916" s="19">
        <v>6</v>
      </c>
      <c r="K91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916" s="21" t="b">
        <f>IF(IFERROR(FIND("Positive",ReportedData[[#This Row],[COVIDStatus]],1),FALSE),TRUE,FALSE)</f>
        <v>1</v>
      </c>
      <c r="M916" s="21"/>
      <c r="N916" s="8" t="s">
        <v>16</v>
      </c>
    </row>
    <row r="917" spans="1:14" x14ac:dyDescent="0.35">
      <c r="A917" s="21">
        <f>IFERROR(VLOOKUP(IF(ReportedData[[#This Row],[AgeGroup]]="",IF(ReportedData[[#This Row],[Gender]]="",ReportedData[[#This Row],[RaceEthnicity]],ReportedData[[#This Row],[Gender]]),ReportedData[[#This Row],[AgeGroup]]),SortOrder[],2,FALSE),"")</f>
        <v>23</v>
      </c>
      <c r="B917" s="18">
        <v>43941</v>
      </c>
      <c r="C917" s="8" t="s">
        <v>13</v>
      </c>
      <c r="D917" s="8" t="s">
        <v>14</v>
      </c>
      <c r="G917" s="8" t="s">
        <v>41</v>
      </c>
      <c r="H917" s="19">
        <v>26</v>
      </c>
      <c r="K91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917" s="21" t="b">
        <f>IF(IFERROR(FIND("Positive",ReportedData[[#This Row],[COVIDStatus]],1),FALSE),TRUE,FALSE)</f>
        <v>1</v>
      </c>
      <c r="M917" s="21">
        <v>23.2</v>
      </c>
      <c r="N917" s="8" t="s">
        <v>16</v>
      </c>
    </row>
    <row r="918" spans="1:14" x14ac:dyDescent="0.35">
      <c r="A918" s="21">
        <f>IFERROR(VLOOKUP(IF(ReportedData[[#This Row],[AgeGroup]]="",IF(ReportedData[[#This Row],[Gender]]="",ReportedData[[#This Row],[RaceEthnicity]],ReportedData[[#This Row],[Gender]]),ReportedData[[#This Row],[AgeGroup]]),SortOrder[],2,FALSE),"")</f>
        <v>24</v>
      </c>
      <c r="B918" s="18">
        <v>43941</v>
      </c>
      <c r="C918" s="8" t="s">
        <v>13</v>
      </c>
      <c r="D918" s="8" t="s">
        <v>14</v>
      </c>
      <c r="G918" s="8" t="s">
        <v>42</v>
      </c>
      <c r="H918" s="19">
        <v>444</v>
      </c>
      <c r="K91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</v>
      </c>
      <c r="L918" s="21" t="b">
        <f>IF(IFERROR(FIND("Positive",ReportedData[[#This Row],[COVIDStatus]],1),FALSE),TRUE,FALSE)</f>
        <v>1</v>
      </c>
      <c r="M918" s="21"/>
      <c r="N918" s="8" t="s">
        <v>16</v>
      </c>
    </row>
    <row r="919" spans="1:14" x14ac:dyDescent="0.35">
      <c r="A919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919" s="18">
        <v>43942</v>
      </c>
      <c r="C919" s="8" t="s">
        <v>13</v>
      </c>
      <c r="D919" s="8" t="s">
        <v>14</v>
      </c>
      <c r="E919" s="8" t="s">
        <v>26</v>
      </c>
      <c r="H919" s="19">
        <v>19</v>
      </c>
      <c r="I919" s="19">
        <v>1</v>
      </c>
      <c r="K91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919" s="8" t="b">
        <f>IF(IFERROR(FIND("Positive",ReportedData[[#This Row],[COVIDStatus]],1),FALSE),TRUE,FALSE)</f>
        <v>1</v>
      </c>
      <c r="N919" s="8" t="s">
        <v>16</v>
      </c>
    </row>
    <row r="920" spans="1:14" x14ac:dyDescent="0.35">
      <c r="A920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920" s="18">
        <v>43942</v>
      </c>
      <c r="C920" s="8" t="s">
        <v>13</v>
      </c>
      <c r="D920" s="8" t="s">
        <v>14</v>
      </c>
      <c r="E920" s="8" t="s">
        <v>27</v>
      </c>
      <c r="H920" s="19">
        <v>47</v>
      </c>
      <c r="I920" s="19">
        <v>3</v>
      </c>
      <c r="K92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920" s="8" t="b">
        <f>IF(IFERROR(FIND("Positive",ReportedData[[#This Row],[COVIDStatus]],1),FALSE),TRUE,FALSE)</f>
        <v>1</v>
      </c>
      <c r="N920" s="8" t="s">
        <v>16</v>
      </c>
    </row>
    <row r="921" spans="1:14" x14ac:dyDescent="0.35">
      <c r="A921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921" s="18">
        <v>43942</v>
      </c>
      <c r="C921" s="8" t="s">
        <v>13</v>
      </c>
      <c r="D921" s="8" t="s">
        <v>14</v>
      </c>
      <c r="E921" s="8" t="s">
        <v>28</v>
      </c>
      <c r="H921" s="19">
        <v>378</v>
      </c>
      <c r="I921" s="19">
        <v>27</v>
      </c>
      <c r="K92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921" s="8" t="b">
        <f>IF(IFERROR(FIND("Positive",ReportedData[[#This Row],[COVIDStatus]],1),FALSE),TRUE,FALSE)</f>
        <v>1</v>
      </c>
      <c r="N921" s="8" t="s">
        <v>16</v>
      </c>
    </row>
    <row r="922" spans="1:14" x14ac:dyDescent="0.35">
      <c r="A922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922" s="18">
        <v>43942</v>
      </c>
      <c r="C922" s="8" t="s">
        <v>13</v>
      </c>
      <c r="D922" s="8" t="s">
        <v>14</v>
      </c>
      <c r="E922" s="8" t="s">
        <v>29</v>
      </c>
      <c r="H922" s="19">
        <v>464</v>
      </c>
      <c r="I922" s="19">
        <v>52</v>
      </c>
      <c r="K92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922" s="8" t="b">
        <f>IF(IFERROR(FIND("Positive",ReportedData[[#This Row],[COVIDStatus]],1),FALSE),TRUE,FALSE)</f>
        <v>1</v>
      </c>
      <c r="N922" s="8" t="s">
        <v>16</v>
      </c>
    </row>
    <row r="923" spans="1:14" x14ac:dyDescent="0.35">
      <c r="A923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923" s="18">
        <v>43942</v>
      </c>
      <c r="C923" s="8" t="s">
        <v>13</v>
      </c>
      <c r="D923" s="8" t="s">
        <v>14</v>
      </c>
      <c r="E923" s="8" t="s">
        <v>30</v>
      </c>
      <c r="H923" s="19">
        <v>427</v>
      </c>
      <c r="I923" s="19">
        <v>79</v>
      </c>
      <c r="K92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923" s="8" t="b">
        <f>IF(IFERROR(FIND("Positive",ReportedData[[#This Row],[COVIDStatus]],1),FALSE),TRUE,FALSE)</f>
        <v>1</v>
      </c>
      <c r="N923" s="8" t="s">
        <v>16</v>
      </c>
    </row>
    <row r="924" spans="1:14" x14ac:dyDescent="0.35">
      <c r="A924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924" s="18">
        <v>43942</v>
      </c>
      <c r="C924" s="8" t="s">
        <v>13</v>
      </c>
      <c r="D924" s="8" t="s">
        <v>14</v>
      </c>
      <c r="E924" s="8" t="s">
        <v>31</v>
      </c>
      <c r="H924" s="19">
        <v>473</v>
      </c>
      <c r="I924" s="19">
        <v>121</v>
      </c>
      <c r="K92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6</v>
      </c>
      <c r="L924" s="8" t="b">
        <f>IF(IFERROR(FIND("Positive",ReportedData[[#This Row],[COVIDStatus]],1),FALSE),TRUE,FALSE)</f>
        <v>1</v>
      </c>
      <c r="N924" s="8" t="s">
        <v>16</v>
      </c>
    </row>
    <row r="925" spans="1:14" x14ac:dyDescent="0.35">
      <c r="A925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925" s="18">
        <v>43942</v>
      </c>
      <c r="C925" s="8" t="s">
        <v>13</v>
      </c>
      <c r="D925" s="8" t="s">
        <v>14</v>
      </c>
      <c r="E925" s="8" t="s">
        <v>32</v>
      </c>
      <c r="H925" s="19">
        <v>334</v>
      </c>
      <c r="I925" s="19">
        <v>125</v>
      </c>
      <c r="K92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15</v>
      </c>
      <c r="L925" s="8" t="b">
        <f>IF(IFERROR(FIND("Positive",ReportedData[[#This Row],[COVIDStatus]],1),FALSE),TRUE,FALSE)</f>
        <v>1</v>
      </c>
      <c r="N925" s="8" t="s">
        <v>16</v>
      </c>
    </row>
    <row r="926" spans="1:14" x14ac:dyDescent="0.35">
      <c r="A926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926" s="18">
        <v>43942</v>
      </c>
      <c r="C926" s="8" t="s">
        <v>13</v>
      </c>
      <c r="D926" s="8" t="s">
        <v>14</v>
      </c>
      <c r="E926" s="8" t="s">
        <v>33</v>
      </c>
      <c r="H926" s="19">
        <v>191</v>
      </c>
      <c r="I926" s="19">
        <v>107</v>
      </c>
      <c r="K92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21</v>
      </c>
      <c r="L926" s="8" t="b">
        <f>IF(IFERROR(FIND("Positive",ReportedData[[#This Row],[COVIDStatus]],1),FALSE),TRUE,FALSE)</f>
        <v>1</v>
      </c>
      <c r="N926" s="8" t="s">
        <v>16</v>
      </c>
    </row>
    <row r="927" spans="1:14" x14ac:dyDescent="0.35">
      <c r="A927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927" s="18">
        <v>43942</v>
      </c>
      <c r="C927" s="8" t="s">
        <v>13</v>
      </c>
      <c r="D927" s="8" t="s">
        <v>14</v>
      </c>
      <c r="E927" s="8" t="s">
        <v>34</v>
      </c>
      <c r="H927" s="19">
        <v>154</v>
      </c>
      <c r="I927" s="19">
        <v>95</v>
      </c>
      <c r="K92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48</v>
      </c>
      <c r="L927" s="8" t="b">
        <f>IF(IFERROR(FIND("Positive",ReportedData[[#This Row],[COVIDStatus]],1),FALSE),TRUE,FALSE)</f>
        <v>1</v>
      </c>
      <c r="N927" s="8" t="s">
        <v>16</v>
      </c>
    </row>
    <row r="928" spans="1:14" x14ac:dyDescent="0.35">
      <c r="A928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928" s="18">
        <v>43942</v>
      </c>
      <c r="C928" s="8" t="s">
        <v>13</v>
      </c>
      <c r="D928" s="8" t="s">
        <v>14</v>
      </c>
      <c r="E928" s="8" t="s">
        <v>15</v>
      </c>
      <c r="H928" s="19">
        <v>4</v>
      </c>
      <c r="I928" s="19">
        <v>1</v>
      </c>
      <c r="J928" s="19">
        <v>206</v>
      </c>
      <c r="K92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928" s="8" t="b">
        <f>IF(IFERROR(FIND("Positive",ReportedData[[#This Row],[COVIDStatus]],1),FALSE),TRUE,FALSE)</f>
        <v>1</v>
      </c>
      <c r="N928" s="8" t="s">
        <v>16</v>
      </c>
    </row>
    <row r="929" spans="1:14" x14ac:dyDescent="0.35">
      <c r="A929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929" s="18">
        <v>43942</v>
      </c>
      <c r="C929" s="8" t="s">
        <v>13</v>
      </c>
      <c r="D929" s="8" t="s">
        <v>14</v>
      </c>
      <c r="F929" s="8" t="s">
        <v>22</v>
      </c>
      <c r="H929" s="19">
        <v>1214</v>
      </c>
      <c r="K92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42</v>
      </c>
      <c r="L929" s="8" t="b">
        <f>IF(IFERROR(FIND("Positive",ReportedData[[#This Row],[COVIDStatus]],1),FALSE),TRUE,FALSE)</f>
        <v>1</v>
      </c>
      <c r="N929" s="8" t="s">
        <v>16</v>
      </c>
    </row>
    <row r="930" spans="1:14" x14ac:dyDescent="0.35">
      <c r="A930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930" s="18">
        <v>43942</v>
      </c>
      <c r="C930" s="8" t="s">
        <v>13</v>
      </c>
      <c r="D930" s="8" t="s">
        <v>14</v>
      </c>
      <c r="F930" s="8" t="s">
        <v>23</v>
      </c>
      <c r="H930" s="19">
        <v>1271</v>
      </c>
      <c r="K93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54</v>
      </c>
      <c r="L930" s="8" t="b">
        <f>IF(IFERROR(FIND("Positive",ReportedData[[#This Row],[COVIDStatus]],1),FALSE),TRUE,FALSE)</f>
        <v>1</v>
      </c>
      <c r="N930" s="8" t="s">
        <v>16</v>
      </c>
    </row>
    <row r="931" spans="1:14" x14ac:dyDescent="0.35">
      <c r="A931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931" s="18">
        <v>43942</v>
      </c>
      <c r="C931" s="8" t="s">
        <v>13</v>
      </c>
      <c r="D931" s="8" t="s">
        <v>14</v>
      </c>
      <c r="F931" s="8" t="s">
        <v>24</v>
      </c>
      <c r="H931" s="19">
        <v>6</v>
      </c>
      <c r="K93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931" s="8" t="b">
        <f>IF(IFERROR(FIND("Positive",ReportedData[[#This Row],[COVIDStatus]],1),FALSE),TRUE,FALSE)</f>
        <v>1</v>
      </c>
      <c r="N931" s="8" t="s">
        <v>16</v>
      </c>
    </row>
    <row r="932" spans="1:14" x14ac:dyDescent="0.35">
      <c r="A932" s="21">
        <f>IFERROR(VLOOKUP(IF(ReportedData[[#This Row],[AgeGroup]]="",IF(ReportedData[[#This Row],[Gender]]="",ReportedData[[#This Row],[RaceEthnicity]],ReportedData[[#This Row],[Gender]]),ReportedData[[#This Row],[AgeGroup]]),SortOrder[],2,FALSE),"")</f>
        <v>17</v>
      </c>
      <c r="B932" s="18">
        <v>43942</v>
      </c>
      <c r="C932" s="8" t="s">
        <v>13</v>
      </c>
      <c r="D932" s="8" t="s">
        <v>14</v>
      </c>
      <c r="G932" s="8" t="s">
        <v>35</v>
      </c>
      <c r="H932" s="19">
        <v>914</v>
      </c>
      <c r="K93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28</v>
      </c>
      <c r="L932" s="21" t="b">
        <f>IF(IFERROR(FIND("Positive",ReportedData[[#This Row],[COVIDStatus]],1),FALSE),TRUE,FALSE)</f>
        <v>1</v>
      </c>
      <c r="M932" s="21">
        <v>79.400000000000006</v>
      </c>
      <c r="N932" s="8" t="s">
        <v>16</v>
      </c>
    </row>
    <row r="933" spans="1:14" x14ac:dyDescent="0.35">
      <c r="A933" s="21">
        <f>IFERROR(VLOOKUP(IF(ReportedData[[#This Row],[AgeGroup]]="",IF(ReportedData[[#This Row],[Gender]]="",ReportedData[[#This Row],[RaceEthnicity]],ReportedData[[#This Row],[Gender]]),ReportedData[[#This Row],[AgeGroup]]),SortOrder[],2,FALSE),"")</f>
        <v>18</v>
      </c>
      <c r="B933" s="18">
        <v>43942</v>
      </c>
      <c r="C933" s="8" t="s">
        <v>13</v>
      </c>
      <c r="D933" s="8" t="s">
        <v>14</v>
      </c>
      <c r="G933" s="8" t="s">
        <v>36</v>
      </c>
      <c r="H933" s="19">
        <v>761</v>
      </c>
      <c r="K93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51</v>
      </c>
      <c r="L933" s="21" t="b">
        <f>IF(IFERROR(FIND("Positive",ReportedData[[#This Row],[COVIDStatus]],1),FALSE),TRUE,FALSE)</f>
        <v>1</v>
      </c>
      <c r="M933" s="21">
        <v>49.9</v>
      </c>
      <c r="N933" s="8" t="s">
        <v>16</v>
      </c>
    </row>
    <row r="934" spans="1:14" x14ac:dyDescent="0.35">
      <c r="A934" s="21">
        <f>IFERROR(VLOOKUP(IF(ReportedData[[#This Row],[AgeGroup]]="",IF(ReportedData[[#This Row],[Gender]]="",ReportedData[[#This Row],[RaceEthnicity]],ReportedData[[#This Row],[Gender]]),ReportedData[[#This Row],[AgeGroup]]),SortOrder[],2,FALSE),"")</f>
        <v>19</v>
      </c>
      <c r="B934" s="18">
        <v>43942</v>
      </c>
      <c r="C934" s="8" t="s">
        <v>13</v>
      </c>
      <c r="D934" s="8" t="s">
        <v>14</v>
      </c>
      <c r="G934" s="8" t="s">
        <v>37</v>
      </c>
      <c r="H934" s="19">
        <v>106</v>
      </c>
      <c r="K93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934" s="21" t="b">
        <f>IF(IFERROR(FIND("Positive",ReportedData[[#This Row],[COVIDStatus]],1),FALSE),TRUE,FALSE)</f>
        <v>1</v>
      </c>
      <c r="M934" s="21">
        <v>71.8</v>
      </c>
      <c r="N934" s="8" t="s">
        <v>16</v>
      </c>
    </row>
    <row r="935" spans="1:14" x14ac:dyDescent="0.35">
      <c r="A935" s="21">
        <f>IFERROR(VLOOKUP(IF(ReportedData[[#This Row],[AgeGroup]]="",IF(ReportedData[[#This Row],[Gender]]="",ReportedData[[#This Row],[RaceEthnicity]],ReportedData[[#This Row],[Gender]]),ReportedData[[#This Row],[AgeGroup]]),SortOrder[],2,FALSE),"")</f>
        <v>20</v>
      </c>
      <c r="B935" s="18">
        <v>43942</v>
      </c>
      <c r="C935" s="8" t="s">
        <v>13</v>
      </c>
      <c r="D935" s="8" t="s">
        <v>14</v>
      </c>
      <c r="G935" s="8" t="s">
        <v>38</v>
      </c>
      <c r="H935" s="19">
        <v>205</v>
      </c>
      <c r="K93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9</v>
      </c>
      <c r="L935" s="21" t="b">
        <f>IF(IFERROR(FIND("Positive",ReportedData[[#This Row],[COVIDStatus]],1),FALSE),TRUE,FALSE)</f>
        <v>1</v>
      </c>
      <c r="M935" s="21">
        <v>56.3</v>
      </c>
      <c r="N935" s="8" t="s">
        <v>16</v>
      </c>
    </row>
    <row r="936" spans="1:14" x14ac:dyDescent="0.35">
      <c r="A936" s="21">
        <f>IFERROR(VLOOKUP(IF(ReportedData[[#This Row],[AgeGroup]]="",IF(ReportedData[[#This Row],[Gender]]="",ReportedData[[#This Row],[RaceEthnicity]],ReportedData[[#This Row],[Gender]]),ReportedData[[#This Row],[AgeGroup]]),SortOrder[],2,FALSE),"")</f>
        <v>21</v>
      </c>
      <c r="B936" s="18">
        <v>43942</v>
      </c>
      <c r="C936" s="8" t="s">
        <v>13</v>
      </c>
      <c r="D936" s="8" t="s">
        <v>14</v>
      </c>
      <c r="G936" s="8" t="s">
        <v>39</v>
      </c>
      <c r="H936" s="19">
        <v>26</v>
      </c>
      <c r="K93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936" s="21" t="b">
        <f>IF(IFERROR(FIND("Positive",ReportedData[[#This Row],[COVIDStatus]],1),FALSE),TRUE,FALSE)</f>
        <v>1</v>
      </c>
      <c r="M936" s="21">
        <v>176.7</v>
      </c>
      <c r="N936" s="8" t="s">
        <v>16</v>
      </c>
    </row>
    <row r="937" spans="1:14" x14ac:dyDescent="0.35">
      <c r="A937" s="21">
        <f>IFERROR(VLOOKUP(IF(ReportedData[[#This Row],[AgeGroup]]="",IF(ReportedData[[#This Row],[Gender]]="",ReportedData[[#This Row],[RaceEthnicity]],ReportedData[[#This Row],[Gender]]),ReportedData[[#This Row],[AgeGroup]]),SortOrder[],2,FALSE),"")</f>
        <v>22</v>
      </c>
      <c r="B937" s="18">
        <v>43942</v>
      </c>
      <c r="C937" s="8" t="s">
        <v>13</v>
      </c>
      <c r="D937" s="8" t="s">
        <v>14</v>
      </c>
      <c r="G937" s="8" t="s">
        <v>40</v>
      </c>
      <c r="H937" s="19">
        <v>7</v>
      </c>
      <c r="K93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937" s="21" t="b">
        <f>IF(IFERROR(FIND("Positive",ReportedData[[#This Row],[COVIDStatus]],1),FALSE),TRUE,FALSE)</f>
        <v>1</v>
      </c>
      <c r="M937" s="21"/>
      <c r="N937" s="8" t="s">
        <v>16</v>
      </c>
    </row>
    <row r="938" spans="1:14" x14ac:dyDescent="0.35">
      <c r="A938" s="21">
        <f>IFERROR(VLOOKUP(IF(ReportedData[[#This Row],[AgeGroup]]="",IF(ReportedData[[#This Row],[Gender]]="",ReportedData[[#This Row],[RaceEthnicity]],ReportedData[[#This Row],[Gender]]),ReportedData[[#This Row],[AgeGroup]]),SortOrder[],2,FALSE),"")</f>
        <v>23</v>
      </c>
      <c r="B938" s="18">
        <v>43942</v>
      </c>
      <c r="C938" s="8" t="s">
        <v>13</v>
      </c>
      <c r="D938" s="8" t="s">
        <v>14</v>
      </c>
      <c r="G938" s="8" t="s">
        <v>41</v>
      </c>
      <c r="H938" s="19">
        <v>28</v>
      </c>
      <c r="K93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938" s="21" t="b">
        <f>IF(IFERROR(FIND("Positive",ReportedData[[#This Row],[COVIDStatus]],1),FALSE),TRUE,FALSE)</f>
        <v>1</v>
      </c>
      <c r="M938" s="21">
        <v>25</v>
      </c>
      <c r="N938" s="8" t="s">
        <v>16</v>
      </c>
    </row>
    <row r="939" spans="1:14" x14ac:dyDescent="0.35">
      <c r="A939" s="21">
        <f>IFERROR(VLOOKUP(IF(ReportedData[[#This Row],[AgeGroup]]="",IF(ReportedData[[#This Row],[Gender]]="",ReportedData[[#This Row],[RaceEthnicity]],ReportedData[[#This Row],[Gender]]),ReportedData[[#This Row],[AgeGroup]]),SortOrder[],2,FALSE),"")</f>
        <v>24</v>
      </c>
      <c r="B939" s="18">
        <v>43942</v>
      </c>
      <c r="C939" s="8" t="s">
        <v>13</v>
      </c>
      <c r="D939" s="8" t="s">
        <v>14</v>
      </c>
      <c r="G939" s="8" t="s">
        <v>42</v>
      </c>
      <c r="H939" s="19">
        <v>444</v>
      </c>
      <c r="K93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</v>
      </c>
      <c r="L939" s="21" t="b">
        <f>IF(IFERROR(FIND("Positive",ReportedData[[#This Row],[COVIDStatus]],1),FALSE),TRUE,FALSE)</f>
        <v>1</v>
      </c>
      <c r="M939" s="21"/>
      <c r="N939" s="8" t="s">
        <v>16</v>
      </c>
    </row>
    <row r="940" spans="1:14" x14ac:dyDescent="0.35">
      <c r="A940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940" s="18">
        <v>43943</v>
      </c>
      <c r="C940" s="8" t="s">
        <v>13</v>
      </c>
      <c r="D940" s="8" t="s">
        <v>14</v>
      </c>
      <c r="E940" s="8" t="s">
        <v>26</v>
      </c>
      <c r="H940" s="19">
        <v>21</v>
      </c>
      <c r="I940" s="19">
        <v>1</v>
      </c>
      <c r="K94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940" s="8" t="b">
        <f>IF(IFERROR(FIND("Positive",ReportedData[[#This Row],[COVIDStatus]],1),FALSE),TRUE,FALSE)</f>
        <v>1</v>
      </c>
      <c r="N940" s="8" t="s">
        <v>16</v>
      </c>
    </row>
    <row r="941" spans="1:14" x14ac:dyDescent="0.35">
      <c r="A941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941" s="18">
        <v>43943</v>
      </c>
      <c r="C941" s="8" t="s">
        <v>13</v>
      </c>
      <c r="D941" s="8" t="s">
        <v>14</v>
      </c>
      <c r="E941" s="8" t="s">
        <v>27</v>
      </c>
      <c r="H941" s="19">
        <v>51</v>
      </c>
      <c r="I941" s="19">
        <v>3</v>
      </c>
      <c r="K94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941" s="8" t="b">
        <f>IF(IFERROR(FIND("Positive",ReportedData[[#This Row],[COVIDStatus]],1),FALSE),TRUE,FALSE)</f>
        <v>1</v>
      </c>
      <c r="N941" s="8" t="s">
        <v>16</v>
      </c>
    </row>
    <row r="942" spans="1:14" x14ac:dyDescent="0.35">
      <c r="A942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942" s="18">
        <v>43943</v>
      </c>
      <c r="C942" s="8" t="s">
        <v>13</v>
      </c>
      <c r="D942" s="8" t="s">
        <v>14</v>
      </c>
      <c r="E942" s="8" t="s">
        <v>28</v>
      </c>
      <c r="H942" s="19">
        <v>398</v>
      </c>
      <c r="I942" s="19">
        <v>28</v>
      </c>
      <c r="K94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942" s="8" t="b">
        <f>IF(IFERROR(FIND("Positive",ReportedData[[#This Row],[COVIDStatus]],1),FALSE),TRUE,FALSE)</f>
        <v>1</v>
      </c>
      <c r="N942" s="8" t="s">
        <v>16</v>
      </c>
    </row>
    <row r="943" spans="1:14" x14ac:dyDescent="0.35">
      <c r="A943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943" s="18">
        <v>43943</v>
      </c>
      <c r="C943" s="8" t="s">
        <v>13</v>
      </c>
      <c r="D943" s="8" t="s">
        <v>14</v>
      </c>
      <c r="E943" s="8" t="s">
        <v>29</v>
      </c>
      <c r="H943" s="19">
        <v>488</v>
      </c>
      <c r="I943" s="19">
        <v>52</v>
      </c>
      <c r="K94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943" s="8" t="b">
        <f>IF(IFERROR(FIND("Positive",ReportedData[[#This Row],[COVIDStatus]],1),FALSE),TRUE,FALSE)</f>
        <v>1</v>
      </c>
      <c r="N943" s="8" t="s">
        <v>16</v>
      </c>
    </row>
    <row r="944" spans="1:14" x14ac:dyDescent="0.35">
      <c r="A944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944" s="18">
        <v>43943</v>
      </c>
      <c r="C944" s="8" t="s">
        <v>13</v>
      </c>
      <c r="D944" s="8" t="s">
        <v>14</v>
      </c>
      <c r="E944" s="8" t="s">
        <v>30</v>
      </c>
      <c r="H944" s="19">
        <v>452</v>
      </c>
      <c r="I944" s="19">
        <v>82</v>
      </c>
      <c r="K94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944" s="8" t="b">
        <f>IF(IFERROR(FIND("Positive",ReportedData[[#This Row],[COVIDStatus]],1),FALSE),TRUE,FALSE)</f>
        <v>1</v>
      </c>
      <c r="N944" s="8" t="s">
        <v>16</v>
      </c>
    </row>
    <row r="945" spans="1:14" x14ac:dyDescent="0.35">
      <c r="A945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945" s="18">
        <v>43943</v>
      </c>
      <c r="C945" s="8" t="s">
        <v>13</v>
      </c>
      <c r="D945" s="8" t="s">
        <v>14</v>
      </c>
      <c r="E945" s="8" t="s">
        <v>31</v>
      </c>
      <c r="H945" s="19">
        <v>506</v>
      </c>
      <c r="I945" s="19">
        <v>127</v>
      </c>
      <c r="K94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6</v>
      </c>
      <c r="L945" s="8" t="b">
        <f>IF(IFERROR(FIND("Positive",ReportedData[[#This Row],[COVIDStatus]],1),FALSE),TRUE,FALSE)</f>
        <v>1</v>
      </c>
      <c r="N945" s="8" t="s">
        <v>16</v>
      </c>
    </row>
    <row r="946" spans="1:14" x14ac:dyDescent="0.35">
      <c r="A946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946" s="18">
        <v>43943</v>
      </c>
      <c r="C946" s="8" t="s">
        <v>13</v>
      </c>
      <c r="D946" s="8" t="s">
        <v>14</v>
      </c>
      <c r="E946" s="8" t="s">
        <v>32</v>
      </c>
      <c r="H946" s="19">
        <v>344</v>
      </c>
      <c r="I946" s="19">
        <v>129</v>
      </c>
      <c r="K94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16</v>
      </c>
      <c r="L946" s="8" t="b">
        <f>IF(IFERROR(FIND("Positive",ReportedData[[#This Row],[COVIDStatus]],1),FALSE),TRUE,FALSE)</f>
        <v>1</v>
      </c>
      <c r="N946" s="8" t="s">
        <v>16</v>
      </c>
    </row>
    <row r="947" spans="1:14" x14ac:dyDescent="0.35">
      <c r="A947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947" s="18">
        <v>43943</v>
      </c>
      <c r="C947" s="8" t="s">
        <v>13</v>
      </c>
      <c r="D947" s="8" t="s">
        <v>14</v>
      </c>
      <c r="E947" s="8" t="s">
        <v>33</v>
      </c>
      <c r="H947" s="19">
        <v>200</v>
      </c>
      <c r="I947" s="19">
        <v>110</v>
      </c>
      <c r="K94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24</v>
      </c>
      <c r="L947" s="8" t="b">
        <f>IF(IFERROR(FIND("Positive",ReportedData[[#This Row],[COVIDStatus]],1),FALSE),TRUE,FALSE)</f>
        <v>1</v>
      </c>
      <c r="N947" s="8" t="s">
        <v>16</v>
      </c>
    </row>
    <row r="948" spans="1:14" x14ac:dyDescent="0.35">
      <c r="A948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948" s="18">
        <v>43943</v>
      </c>
      <c r="C948" s="8" t="s">
        <v>13</v>
      </c>
      <c r="D948" s="8" t="s">
        <v>14</v>
      </c>
      <c r="E948" s="8" t="s">
        <v>34</v>
      </c>
      <c r="H948" s="19">
        <v>179</v>
      </c>
      <c r="I948" s="19">
        <v>101</v>
      </c>
      <c r="K94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48</v>
      </c>
      <c r="L948" s="8" t="b">
        <f>IF(IFERROR(FIND("Positive",ReportedData[[#This Row],[COVIDStatus]],1),FALSE),TRUE,FALSE)</f>
        <v>1</v>
      </c>
      <c r="N948" s="8" t="s">
        <v>16</v>
      </c>
    </row>
    <row r="949" spans="1:14" x14ac:dyDescent="0.35">
      <c r="A949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949" s="18">
        <v>43943</v>
      </c>
      <c r="C949" s="8" t="s">
        <v>13</v>
      </c>
      <c r="D949" s="8" t="s">
        <v>14</v>
      </c>
      <c r="E949" s="8" t="s">
        <v>15</v>
      </c>
      <c r="H949" s="19">
        <v>4</v>
      </c>
      <c r="I949" s="19">
        <v>1</v>
      </c>
      <c r="J949" s="19">
        <v>213</v>
      </c>
      <c r="K94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949" s="8" t="b">
        <f>IF(IFERROR(FIND("Positive",ReportedData[[#This Row],[COVIDStatus]],1),FALSE),TRUE,FALSE)</f>
        <v>1</v>
      </c>
      <c r="N949" s="8" t="s">
        <v>16</v>
      </c>
    </row>
    <row r="950" spans="1:14" x14ac:dyDescent="0.35">
      <c r="A950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950" s="18">
        <v>43943</v>
      </c>
      <c r="C950" s="8" t="s">
        <v>13</v>
      </c>
      <c r="D950" s="8" t="s">
        <v>14</v>
      </c>
      <c r="F950" s="8" t="s">
        <v>22</v>
      </c>
      <c r="H950" s="19">
        <v>1284</v>
      </c>
      <c r="K95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44</v>
      </c>
      <c r="L950" s="8" t="b">
        <f>IF(IFERROR(FIND("Positive",ReportedData[[#This Row],[COVIDStatus]],1),FALSE),TRUE,FALSE)</f>
        <v>1</v>
      </c>
      <c r="N950" s="8" t="s">
        <v>16</v>
      </c>
    </row>
    <row r="951" spans="1:14" x14ac:dyDescent="0.35">
      <c r="A951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951" s="18">
        <v>43943</v>
      </c>
      <c r="C951" s="8" t="s">
        <v>13</v>
      </c>
      <c r="D951" s="8" t="s">
        <v>14</v>
      </c>
      <c r="F951" s="8" t="s">
        <v>23</v>
      </c>
      <c r="H951" s="19">
        <v>1355</v>
      </c>
      <c r="K95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56</v>
      </c>
      <c r="L951" s="8" t="b">
        <f>IF(IFERROR(FIND("Positive",ReportedData[[#This Row],[COVIDStatus]],1),FALSE),TRUE,FALSE)</f>
        <v>1</v>
      </c>
      <c r="N951" s="8" t="s">
        <v>16</v>
      </c>
    </row>
    <row r="952" spans="1:14" x14ac:dyDescent="0.35">
      <c r="A952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952" s="18">
        <v>43943</v>
      </c>
      <c r="C952" s="8" t="s">
        <v>13</v>
      </c>
      <c r="D952" s="8" t="s">
        <v>14</v>
      </c>
      <c r="F952" s="8" t="s">
        <v>24</v>
      </c>
      <c r="H952" s="19">
        <v>4</v>
      </c>
      <c r="K95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952" s="8" t="b">
        <f>IF(IFERROR(FIND("Positive",ReportedData[[#This Row],[COVIDStatus]],1),FALSE),TRUE,FALSE)</f>
        <v>1</v>
      </c>
      <c r="N952" s="8" t="s">
        <v>16</v>
      </c>
    </row>
    <row r="953" spans="1:14" x14ac:dyDescent="0.35">
      <c r="A953" s="21">
        <f>IFERROR(VLOOKUP(IF(ReportedData[[#This Row],[AgeGroup]]="",IF(ReportedData[[#This Row],[Gender]]="",ReportedData[[#This Row],[RaceEthnicity]],ReportedData[[#This Row],[Gender]]),ReportedData[[#This Row],[AgeGroup]]),SortOrder[],2,FALSE),"")</f>
        <v>17</v>
      </c>
      <c r="B953" s="18">
        <v>43943</v>
      </c>
      <c r="C953" s="8" t="s">
        <v>13</v>
      </c>
      <c r="D953" s="8" t="s">
        <v>14</v>
      </c>
      <c r="G953" s="8" t="s">
        <v>35</v>
      </c>
      <c r="H953" s="19">
        <v>976</v>
      </c>
      <c r="K95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30</v>
      </c>
      <c r="L953" s="21" t="b">
        <f>IF(IFERROR(FIND("Positive",ReportedData[[#This Row],[COVIDStatus]],1),FALSE),TRUE,FALSE)</f>
        <v>1</v>
      </c>
      <c r="M953" s="21">
        <v>84.8</v>
      </c>
      <c r="N953" s="8" t="s">
        <v>16</v>
      </c>
    </row>
    <row r="954" spans="1:14" x14ac:dyDescent="0.35">
      <c r="A954" s="21">
        <f>IFERROR(VLOOKUP(IF(ReportedData[[#This Row],[AgeGroup]]="",IF(ReportedData[[#This Row],[Gender]]="",ReportedData[[#This Row],[RaceEthnicity]],ReportedData[[#This Row],[Gender]]),ReportedData[[#This Row],[AgeGroup]]),SortOrder[],2,FALSE),"")</f>
        <v>18</v>
      </c>
      <c r="B954" s="18">
        <v>43943</v>
      </c>
      <c r="C954" s="8" t="s">
        <v>13</v>
      </c>
      <c r="D954" s="8" t="s">
        <v>14</v>
      </c>
      <c r="G954" s="8" t="s">
        <v>36</v>
      </c>
      <c r="H954" s="19">
        <v>779</v>
      </c>
      <c r="K95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53</v>
      </c>
      <c r="L954" s="21" t="b">
        <f>IF(IFERROR(FIND("Positive",ReportedData[[#This Row],[COVIDStatus]],1),FALSE),TRUE,FALSE)</f>
        <v>1</v>
      </c>
      <c r="M954" s="21">
        <v>51.1</v>
      </c>
      <c r="N954" s="8" t="s">
        <v>16</v>
      </c>
    </row>
    <row r="955" spans="1:14" x14ac:dyDescent="0.35">
      <c r="A955" s="21">
        <f>IFERROR(VLOOKUP(IF(ReportedData[[#This Row],[AgeGroup]]="",IF(ReportedData[[#This Row],[Gender]]="",ReportedData[[#This Row],[RaceEthnicity]],ReportedData[[#This Row],[Gender]]),ReportedData[[#This Row],[AgeGroup]]),SortOrder[],2,FALSE),"")</f>
        <v>19</v>
      </c>
      <c r="B955" s="18">
        <v>43943</v>
      </c>
      <c r="C955" s="8" t="s">
        <v>13</v>
      </c>
      <c r="D955" s="8" t="s">
        <v>14</v>
      </c>
      <c r="G955" s="8" t="s">
        <v>37</v>
      </c>
      <c r="H955" s="19">
        <v>109</v>
      </c>
      <c r="K95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955" s="21" t="b">
        <f>IF(IFERROR(FIND("Positive",ReportedData[[#This Row],[COVIDStatus]],1),FALSE),TRUE,FALSE)</f>
        <v>1</v>
      </c>
      <c r="M955" s="21">
        <v>73.8</v>
      </c>
      <c r="N955" s="8" t="s">
        <v>16</v>
      </c>
    </row>
    <row r="956" spans="1:14" x14ac:dyDescent="0.35">
      <c r="A956" s="21">
        <f>IFERROR(VLOOKUP(IF(ReportedData[[#This Row],[AgeGroup]]="",IF(ReportedData[[#This Row],[Gender]]="",ReportedData[[#This Row],[RaceEthnicity]],ReportedData[[#This Row],[Gender]]),ReportedData[[#This Row],[AgeGroup]]),SortOrder[],2,FALSE),"")</f>
        <v>20</v>
      </c>
      <c r="B956" s="18">
        <v>43943</v>
      </c>
      <c r="C956" s="8" t="s">
        <v>13</v>
      </c>
      <c r="D956" s="8" t="s">
        <v>14</v>
      </c>
      <c r="G956" s="8" t="s">
        <v>38</v>
      </c>
      <c r="H956" s="19">
        <v>209</v>
      </c>
      <c r="K95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9</v>
      </c>
      <c r="L956" s="21" t="b">
        <f>IF(IFERROR(FIND("Positive",ReportedData[[#This Row],[COVIDStatus]],1),FALSE),TRUE,FALSE)</f>
        <v>1</v>
      </c>
      <c r="M956" s="21">
        <v>57.4</v>
      </c>
      <c r="N956" s="8" t="s">
        <v>16</v>
      </c>
    </row>
    <row r="957" spans="1:14" x14ac:dyDescent="0.35">
      <c r="A957" s="21">
        <f>IFERROR(VLOOKUP(IF(ReportedData[[#This Row],[AgeGroup]]="",IF(ReportedData[[#This Row],[Gender]]="",ReportedData[[#This Row],[RaceEthnicity]],ReportedData[[#This Row],[Gender]]),ReportedData[[#This Row],[AgeGroup]]),SortOrder[],2,FALSE),"")</f>
        <v>21</v>
      </c>
      <c r="B957" s="18">
        <v>43943</v>
      </c>
      <c r="C957" s="8" t="s">
        <v>13</v>
      </c>
      <c r="D957" s="8" t="s">
        <v>14</v>
      </c>
      <c r="G957" s="8" t="s">
        <v>39</v>
      </c>
      <c r="H957" s="19">
        <v>26</v>
      </c>
      <c r="K95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957" s="21" t="b">
        <f>IF(IFERROR(FIND("Positive",ReportedData[[#This Row],[COVIDStatus]],1),FALSE),TRUE,FALSE)</f>
        <v>1</v>
      </c>
      <c r="M957" s="21">
        <v>176.7</v>
      </c>
      <c r="N957" s="8" t="s">
        <v>16</v>
      </c>
    </row>
    <row r="958" spans="1:14" x14ac:dyDescent="0.35">
      <c r="A958" s="21">
        <f>IFERROR(VLOOKUP(IF(ReportedData[[#This Row],[AgeGroup]]="",IF(ReportedData[[#This Row],[Gender]]="",ReportedData[[#This Row],[RaceEthnicity]],ReportedData[[#This Row],[Gender]]),ReportedData[[#This Row],[AgeGroup]]),SortOrder[],2,FALSE),"")</f>
        <v>22</v>
      </c>
      <c r="B958" s="18">
        <v>43943</v>
      </c>
      <c r="C958" s="8" t="s">
        <v>13</v>
      </c>
      <c r="D958" s="8" t="s">
        <v>14</v>
      </c>
      <c r="G958" s="8" t="s">
        <v>40</v>
      </c>
      <c r="H958" s="19">
        <v>7</v>
      </c>
      <c r="K95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958" s="21" t="b">
        <f>IF(IFERROR(FIND("Positive",ReportedData[[#This Row],[COVIDStatus]],1),FALSE),TRUE,FALSE)</f>
        <v>1</v>
      </c>
      <c r="M958" s="21"/>
      <c r="N958" s="8" t="s">
        <v>16</v>
      </c>
    </row>
    <row r="959" spans="1:14" x14ac:dyDescent="0.35">
      <c r="A959" s="21">
        <f>IFERROR(VLOOKUP(IF(ReportedData[[#This Row],[AgeGroup]]="",IF(ReportedData[[#This Row],[Gender]]="",ReportedData[[#This Row],[RaceEthnicity]],ReportedData[[#This Row],[Gender]]),ReportedData[[#This Row],[AgeGroup]]),SortOrder[],2,FALSE),"")</f>
        <v>23</v>
      </c>
      <c r="B959" s="18">
        <v>43943</v>
      </c>
      <c r="C959" s="8" t="s">
        <v>13</v>
      </c>
      <c r="D959" s="8" t="s">
        <v>14</v>
      </c>
      <c r="G959" s="8" t="s">
        <v>41</v>
      </c>
      <c r="H959" s="19">
        <v>29</v>
      </c>
      <c r="K95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959" s="21" t="b">
        <f>IF(IFERROR(FIND("Positive",ReportedData[[#This Row],[COVIDStatus]],1),FALSE),TRUE,FALSE)</f>
        <v>1</v>
      </c>
      <c r="M959" s="21">
        <v>25.9</v>
      </c>
      <c r="N959" s="8" t="s">
        <v>16</v>
      </c>
    </row>
    <row r="960" spans="1:14" x14ac:dyDescent="0.35">
      <c r="A960" s="21">
        <f>IFERROR(VLOOKUP(IF(ReportedData[[#This Row],[AgeGroup]]="",IF(ReportedData[[#This Row],[Gender]]="",ReportedData[[#This Row],[RaceEthnicity]],ReportedData[[#This Row],[Gender]]),ReportedData[[#This Row],[AgeGroup]]),SortOrder[],2,FALSE),"")</f>
        <v>24</v>
      </c>
      <c r="B960" s="18">
        <v>43943</v>
      </c>
      <c r="C960" s="8" t="s">
        <v>13</v>
      </c>
      <c r="D960" s="8" t="s">
        <v>14</v>
      </c>
      <c r="G960" s="8" t="s">
        <v>42</v>
      </c>
      <c r="H960" s="19">
        <v>508</v>
      </c>
      <c r="K96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</v>
      </c>
      <c r="L960" s="21" t="b">
        <f>IF(IFERROR(FIND("Positive",ReportedData[[#This Row],[COVIDStatus]],1),FALSE),TRUE,FALSE)</f>
        <v>1</v>
      </c>
      <c r="M960" s="21"/>
      <c r="N960" s="8" t="s">
        <v>16</v>
      </c>
    </row>
    <row r="961" spans="1:14" x14ac:dyDescent="0.35">
      <c r="A961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961" s="18">
        <v>43944</v>
      </c>
      <c r="C961" s="8" t="s">
        <v>13</v>
      </c>
      <c r="D961" s="8" t="s">
        <v>14</v>
      </c>
      <c r="E961" s="8" t="s">
        <v>26</v>
      </c>
      <c r="H961" s="19">
        <v>22</v>
      </c>
      <c r="I961" s="19">
        <v>1</v>
      </c>
      <c r="K96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961" s="8" t="b">
        <f>IF(IFERROR(FIND("Positive",ReportedData[[#This Row],[COVIDStatus]],1),FALSE),TRUE,FALSE)</f>
        <v>1</v>
      </c>
      <c r="N961" s="8" t="s">
        <v>16</v>
      </c>
    </row>
    <row r="962" spans="1:14" x14ac:dyDescent="0.35">
      <c r="A962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962" s="18">
        <v>43944</v>
      </c>
      <c r="C962" s="8" t="s">
        <v>13</v>
      </c>
      <c r="D962" s="8" t="s">
        <v>14</v>
      </c>
      <c r="E962" s="8" t="s">
        <v>27</v>
      </c>
      <c r="H962" s="19">
        <v>52</v>
      </c>
      <c r="I962" s="19">
        <v>4</v>
      </c>
      <c r="K96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962" s="8" t="b">
        <f>IF(IFERROR(FIND("Positive",ReportedData[[#This Row],[COVIDStatus]],1),FALSE),TRUE,FALSE)</f>
        <v>1</v>
      </c>
      <c r="N962" s="8" t="s">
        <v>16</v>
      </c>
    </row>
    <row r="963" spans="1:14" x14ac:dyDescent="0.35">
      <c r="A963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963" s="18">
        <v>43944</v>
      </c>
      <c r="C963" s="8" t="s">
        <v>13</v>
      </c>
      <c r="D963" s="8" t="s">
        <v>14</v>
      </c>
      <c r="E963" s="8" t="s">
        <v>28</v>
      </c>
      <c r="H963" s="19">
        <v>422</v>
      </c>
      <c r="I963" s="19">
        <v>31</v>
      </c>
      <c r="K96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963" s="8" t="b">
        <f>IF(IFERROR(FIND("Positive",ReportedData[[#This Row],[COVIDStatus]],1),FALSE),TRUE,FALSE)</f>
        <v>1</v>
      </c>
      <c r="N963" s="8" t="s">
        <v>16</v>
      </c>
    </row>
    <row r="964" spans="1:14" x14ac:dyDescent="0.35">
      <c r="A964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964" s="18">
        <v>43944</v>
      </c>
      <c r="C964" s="8" t="s">
        <v>13</v>
      </c>
      <c r="D964" s="8" t="s">
        <v>14</v>
      </c>
      <c r="E964" s="8" t="s">
        <v>29</v>
      </c>
      <c r="H964" s="19">
        <v>527</v>
      </c>
      <c r="I964" s="19">
        <v>53</v>
      </c>
      <c r="K96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964" s="8" t="b">
        <f>IF(IFERROR(FIND("Positive",ReportedData[[#This Row],[COVIDStatus]],1),FALSE),TRUE,FALSE)</f>
        <v>1</v>
      </c>
      <c r="N964" s="8" t="s">
        <v>16</v>
      </c>
    </row>
    <row r="965" spans="1:14" x14ac:dyDescent="0.35">
      <c r="A965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965" s="18">
        <v>43944</v>
      </c>
      <c r="C965" s="8" t="s">
        <v>13</v>
      </c>
      <c r="D965" s="8" t="s">
        <v>14</v>
      </c>
      <c r="E965" s="8" t="s">
        <v>30</v>
      </c>
      <c r="H965" s="19">
        <v>496</v>
      </c>
      <c r="I965" s="19">
        <v>90</v>
      </c>
      <c r="K96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</v>
      </c>
      <c r="L965" s="8" t="b">
        <f>IF(IFERROR(FIND("Positive",ReportedData[[#This Row],[COVIDStatus]],1),FALSE),TRUE,FALSE)</f>
        <v>1</v>
      </c>
      <c r="N965" s="8" t="s">
        <v>16</v>
      </c>
    </row>
    <row r="966" spans="1:14" x14ac:dyDescent="0.35">
      <c r="A966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966" s="18">
        <v>43944</v>
      </c>
      <c r="C966" s="8" t="s">
        <v>13</v>
      </c>
      <c r="D966" s="8" t="s">
        <v>14</v>
      </c>
      <c r="E966" s="8" t="s">
        <v>31</v>
      </c>
      <c r="H966" s="19">
        <v>545</v>
      </c>
      <c r="I966" s="19">
        <v>132</v>
      </c>
      <c r="K96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6</v>
      </c>
      <c r="L966" s="8" t="b">
        <f>IF(IFERROR(FIND("Positive",ReportedData[[#This Row],[COVIDStatus]],1),FALSE),TRUE,FALSE)</f>
        <v>1</v>
      </c>
      <c r="N966" s="8" t="s">
        <v>16</v>
      </c>
    </row>
    <row r="967" spans="1:14" x14ac:dyDescent="0.35">
      <c r="A967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967" s="18">
        <v>43944</v>
      </c>
      <c r="C967" s="8" t="s">
        <v>13</v>
      </c>
      <c r="D967" s="8" t="s">
        <v>14</v>
      </c>
      <c r="E967" s="8" t="s">
        <v>32</v>
      </c>
      <c r="H967" s="19">
        <v>364</v>
      </c>
      <c r="I967" s="19">
        <v>131</v>
      </c>
      <c r="K96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17</v>
      </c>
      <c r="L967" s="8" t="b">
        <f>IF(IFERROR(FIND("Positive",ReportedData[[#This Row],[COVIDStatus]],1),FALSE),TRUE,FALSE)</f>
        <v>1</v>
      </c>
      <c r="N967" s="8" t="s">
        <v>16</v>
      </c>
    </row>
    <row r="968" spans="1:14" x14ac:dyDescent="0.35">
      <c r="A968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968" s="18">
        <v>43944</v>
      </c>
      <c r="C968" s="8" t="s">
        <v>13</v>
      </c>
      <c r="D968" s="8" t="s">
        <v>14</v>
      </c>
      <c r="E968" s="8" t="s">
        <v>33</v>
      </c>
      <c r="H968" s="19">
        <v>210</v>
      </c>
      <c r="I968" s="19">
        <v>110</v>
      </c>
      <c r="K96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24</v>
      </c>
      <c r="L968" s="8" t="b">
        <f>IF(IFERROR(FIND("Positive",ReportedData[[#This Row],[COVIDStatus]],1),FALSE),TRUE,FALSE)</f>
        <v>1</v>
      </c>
      <c r="N968" s="8" t="s">
        <v>16</v>
      </c>
    </row>
    <row r="969" spans="1:14" x14ac:dyDescent="0.35">
      <c r="A969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969" s="18">
        <v>43944</v>
      </c>
      <c r="C969" s="8" t="s">
        <v>13</v>
      </c>
      <c r="D969" s="8" t="s">
        <v>14</v>
      </c>
      <c r="E969" s="8" t="s">
        <v>34</v>
      </c>
      <c r="H969" s="19">
        <v>185</v>
      </c>
      <c r="I969" s="19">
        <v>105</v>
      </c>
      <c r="K96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48</v>
      </c>
      <c r="L969" s="8" t="b">
        <f>IF(IFERROR(FIND("Positive",ReportedData[[#This Row],[COVIDStatus]],1),FALSE),TRUE,FALSE)</f>
        <v>1</v>
      </c>
      <c r="N969" s="8" t="s">
        <v>16</v>
      </c>
    </row>
    <row r="970" spans="1:14" x14ac:dyDescent="0.35">
      <c r="A970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970" s="18">
        <v>43944</v>
      </c>
      <c r="C970" s="8" t="s">
        <v>13</v>
      </c>
      <c r="D970" s="8" t="s">
        <v>14</v>
      </c>
      <c r="E970" s="8" t="s">
        <v>15</v>
      </c>
      <c r="H970" s="19">
        <v>3</v>
      </c>
      <c r="I970" s="19">
        <v>1</v>
      </c>
      <c r="J970" s="19">
        <v>218</v>
      </c>
      <c r="K97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970" s="8" t="b">
        <f>IF(IFERROR(FIND("Positive",ReportedData[[#This Row],[COVIDStatus]],1),FALSE),TRUE,FALSE)</f>
        <v>1</v>
      </c>
      <c r="N970" s="8" t="s">
        <v>16</v>
      </c>
    </row>
    <row r="971" spans="1:14" x14ac:dyDescent="0.35">
      <c r="A971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971" s="18">
        <v>43944</v>
      </c>
      <c r="C971" s="8" t="s">
        <v>13</v>
      </c>
      <c r="D971" s="8" t="s">
        <v>14</v>
      </c>
      <c r="F971" s="8" t="s">
        <v>22</v>
      </c>
      <c r="H971" s="19">
        <v>1377</v>
      </c>
      <c r="K97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46</v>
      </c>
      <c r="L971" s="8" t="b">
        <f>IF(IFERROR(FIND("Positive",ReportedData[[#This Row],[COVIDStatus]],1),FALSE),TRUE,FALSE)</f>
        <v>1</v>
      </c>
      <c r="N971" s="8" t="s">
        <v>16</v>
      </c>
    </row>
    <row r="972" spans="1:14" x14ac:dyDescent="0.35">
      <c r="A972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972" s="18">
        <v>43944</v>
      </c>
      <c r="C972" s="8" t="s">
        <v>13</v>
      </c>
      <c r="D972" s="8" t="s">
        <v>14</v>
      </c>
      <c r="F972" s="8" t="s">
        <v>23</v>
      </c>
      <c r="H972" s="19">
        <v>1445</v>
      </c>
      <c r="K97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56</v>
      </c>
      <c r="L972" s="8" t="b">
        <f>IF(IFERROR(FIND("Positive",ReportedData[[#This Row],[COVIDStatus]],1),FALSE),TRUE,FALSE)</f>
        <v>1</v>
      </c>
      <c r="N972" s="8" t="s">
        <v>16</v>
      </c>
    </row>
    <row r="973" spans="1:14" x14ac:dyDescent="0.35">
      <c r="A973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973" s="18">
        <v>43944</v>
      </c>
      <c r="C973" s="8" t="s">
        <v>13</v>
      </c>
      <c r="D973" s="8" t="s">
        <v>14</v>
      </c>
      <c r="F973" s="8" t="s">
        <v>24</v>
      </c>
      <c r="H973" s="19">
        <v>4</v>
      </c>
      <c r="K97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973" s="8" t="b">
        <f>IF(IFERROR(FIND("Positive",ReportedData[[#This Row],[COVIDStatus]],1),FALSE),TRUE,FALSE)</f>
        <v>1</v>
      </c>
      <c r="N973" s="8" t="s">
        <v>16</v>
      </c>
    </row>
    <row r="974" spans="1:14" x14ac:dyDescent="0.35">
      <c r="A974" s="21">
        <f>IFERROR(VLOOKUP(IF(ReportedData[[#This Row],[AgeGroup]]="",IF(ReportedData[[#This Row],[Gender]]="",ReportedData[[#This Row],[RaceEthnicity]],ReportedData[[#This Row],[Gender]]),ReportedData[[#This Row],[AgeGroup]]),SortOrder[],2,FALSE),"")</f>
        <v>17</v>
      </c>
      <c r="B974" s="18">
        <v>43944</v>
      </c>
      <c r="C974" s="8" t="s">
        <v>13</v>
      </c>
      <c r="D974" s="8" t="s">
        <v>14</v>
      </c>
      <c r="G974" s="8" t="s">
        <v>35</v>
      </c>
      <c r="H974" s="19">
        <v>1060</v>
      </c>
      <c r="K97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32</v>
      </c>
      <c r="L974" s="21" t="b">
        <f>IF(IFERROR(FIND("Positive",ReportedData[[#This Row],[COVIDStatus]],1),FALSE),TRUE,FALSE)</f>
        <v>1</v>
      </c>
      <c r="M974" s="21">
        <v>92.1</v>
      </c>
      <c r="N974" s="8" t="s">
        <v>16</v>
      </c>
    </row>
    <row r="975" spans="1:14" x14ac:dyDescent="0.35">
      <c r="A975" s="21">
        <f>IFERROR(VLOOKUP(IF(ReportedData[[#This Row],[AgeGroup]]="",IF(ReportedData[[#This Row],[Gender]]="",ReportedData[[#This Row],[RaceEthnicity]],ReportedData[[#This Row],[Gender]]),ReportedData[[#This Row],[AgeGroup]]),SortOrder[],2,FALSE),"")</f>
        <v>18</v>
      </c>
      <c r="B975" s="18">
        <v>43944</v>
      </c>
      <c r="C975" s="8" t="s">
        <v>13</v>
      </c>
      <c r="D975" s="8" t="s">
        <v>14</v>
      </c>
      <c r="G975" s="8" t="s">
        <v>36</v>
      </c>
      <c r="H975" s="19">
        <v>800</v>
      </c>
      <c r="K97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53</v>
      </c>
      <c r="L975" s="21" t="b">
        <f>IF(IFERROR(FIND("Positive",ReportedData[[#This Row],[COVIDStatus]],1),FALSE),TRUE,FALSE)</f>
        <v>1</v>
      </c>
      <c r="M975" s="21">
        <v>52.4</v>
      </c>
      <c r="N975" s="8" t="s">
        <v>16</v>
      </c>
    </row>
    <row r="976" spans="1:14" x14ac:dyDescent="0.35">
      <c r="A976" s="21">
        <f>IFERROR(VLOOKUP(IF(ReportedData[[#This Row],[AgeGroup]]="",IF(ReportedData[[#This Row],[Gender]]="",ReportedData[[#This Row],[RaceEthnicity]],ReportedData[[#This Row],[Gender]]),ReportedData[[#This Row],[AgeGroup]]),SortOrder[],2,FALSE),"")</f>
        <v>19</v>
      </c>
      <c r="B976" s="18">
        <v>43944</v>
      </c>
      <c r="C976" s="8" t="s">
        <v>13</v>
      </c>
      <c r="D976" s="8" t="s">
        <v>14</v>
      </c>
      <c r="G976" s="8" t="s">
        <v>37</v>
      </c>
      <c r="H976" s="19">
        <v>112</v>
      </c>
      <c r="K97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976" s="21" t="b">
        <f>IF(IFERROR(FIND("Positive",ReportedData[[#This Row],[COVIDStatus]],1),FALSE),TRUE,FALSE)</f>
        <v>1</v>
      </c>
      <c r="M976" s="21">
        <v>75.8</v>
      </c>
      <c r="N976" s="8" t="s">
        <v>16</v>
      </c>
    </row>
    <row r="977" spans="1:14" x14ac:dyDescent="0.35">
      <c r="A977" s="21">
        <f>IFERROR(VLOOKUP(IF(ReportedData[[#This Row],[AgeGroup]]="",IF(ReportedData[[#This Row],[Gender]]="",ReportedData[[#This Row],[RaceEthnicity]],ReportedData[[#This Row],[Gender]]),ReportedData[[#This Row],[AgeGroup]]),SortOrder[],2,FALSE),"")</f>
        <v>20</v>
      </c>
      <c r="B977" s="18">
        <v>43944</v>
      </c>
      <c r="C977" s="8" t="s">
        <v>13</v>
      </c>
      <c r="D977" s="8" t="s">
        <v>14</v>
      </c>
      <c r="G977" s="8" t="s">
        <v>38</v>
      </c>
      <c r="H977" s="19">
        <v>220</v>
      </c>
      <c r="K97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9</v>
      </c>
      <c r="L977" s="21" t="b">
        <f>IF(IFERROR(FIND("Positive",ReportedData[[#This Row],[COVIDStatus]],1),FALSE),TRUE,FALSE)</f>
        <v>1</v>
      </c>
      <c r="M977" s="21">
        <v>60.4</v>
      </c>
      <c r="N977" s="8" t="s">
        <v>16</v>
      </c>
    </row>
    <row r="978" spans="1:14" x14ac:dyDescent="0.35">
      <c r="A978" s="21">
        <f>IFERROR(VLOOKUP(IF(ReportedData[[#This Row],[AgeGroup]]="",IF(ReportedData[[#This Row],[Gender]]="",ReportedData[[#This Row],[RaceEthnicity]],ReportedData[[#This Row],[Gender]]),ReportedData[[#This Row],[AgeGroup]]),SortOrder[],2,FALSE),"")</f>
        <v>21</v>
      </c>
      <c r="B978" s="18">
        <v>43944</v>
      </c>
      <c r="C978" s="8" t="s">
        <v>13</v>
      </c>
      <c r="D978" s="8" t="s">
        <v>14</v>
      </c>
      <c r="G978" s="8" t="s">
        <v>39</v>
      </c>
      <c r="H978" s="19">
        <v>27</v>
      </c>
      <c r="K97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978" s="21" t="b">
        <f>IF(IFERROR(FIND("Positive",ReportedData[[#This Row],[COVIDStatus]],1),FALSE),TRUE,FALSE)</f>
        <v>1</v>
      </c>
      <c r="M978" s="21">
        <v>183.5</v>
      </c>
      <c r="N978" s="8" t="s">
        <v>16</v>
      </c>
    </row>
    <row r="979" spans="1:14" x14ac:dyDescent="0.35">
      <c r="A979" s="21">
        <f>IFERROR(VLOOKUP(IF(ReportedData[[#This Row],[AgeGroup]]="",IF(ReportedData[[#This Row],[Gender]]="",ReportedData[[#This Row],[RaceEthnicity]],ReportedData[[#This Row],[Gender]]),ReportedData[[#This Row],[AgeGroup]]),SortOrder[],2,FALSE),"")</f>
        <v>22</v>
      </c>
      <c r="B979" s="18">
        <v>43944</v>
      </c>
      <c r="C979" s="8" t="s">
        <v>13</v>
      </c>
      <c r="D979" s="8" t="s">
        <v>14</v>
      </c>
      <c r="G979" s="8" t="s">
        <v>40</v>
      </c>
      <c r="H979" s="19">
        <v>7</v>
      </c>
      <c r="K97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979" s="21" t="b">
        <f>IF(IFERROR(FIND("Positive",ReportedData[[#This Row],[COVIDStatus]],1),FALSE),TRUE,FALSE)</f>
        <v>1</v>
      </c>
      <c r="M979" s="21"/>
      <c r="N979" s="8" t="s">
        <v>16</v>
      </c>
    </row>
    <row r="980" spans="1:14" x14ac:dyDescent="0.35">
      <c r="A980" s="21">
        <f>IFERROR(VLOOKUP(IF(ReportedData[[#This Row],[AgeGroup]]="",IF(ReportedData[[#This Row],[Gender]]="",ReportedData[[#This Row],[RaceEthnicity]],ReportedData[[#This Row],[Gender]]),ReportedData[[#This Row],[AgeGroup]]),SortOrder[],2,FALSE),"")</f>
        <v>23</v>
      </c>
      <c r="B980" s="18">
        <v>43944</v>
      </c>
      <c r="C980" s="8" t="s">
        <v>13</v>
      </c>
      <c r="D980" s="8" t="s">
        <v>14</v>
      </c>
      <c r="G980" s="8" t="s">
        <v>41</v>
      </c>
      <c r="H980" s="19">
        <v>30</v>
      </c>
      <c r="K98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980" s="21" t="b">
        <f>IF(IFERROR(FIND("Positive",ReportedData[[#This Row],[COVIDStatus]],1),FALSE),TRUE,FALSE)</f>
        <v>1</v>
      </c>
      <c r="M980" s="21">
        <v>26.7</v>
      </c>
      <c r="N980" s="8" t="s">
        <v>16</v>
      </c>
    </row>
    <row r="981" spans="1:14" x14ac:dyDescent="0.35">
      <c r="A981" s="21">
        <f>IFERROR(VLOOKUP(IF(ReportedData[[#This Row],[AgeGroup]]="",IF(ReportedData[[#This Row],[Gender]]="",ReportedData[[#This Row],[RaceEthnicity]],ReportedData[[#This Row],[Gender]]),ReportedData[[#This Row],[AgeGroup]]),SortOrder[],2,FALSE),"")</f>
        <v>24</v>
      </c>
      <c r="B981" s="18">
        <v>43944</v>
      </c>
      <c r="C981" s="8" t="s">
        <v>13</v>
      </c>
      <c r="D981" s="8" t="s">
        <v>14</v>
      </c>
      <c r="G981" s="8" t="s">
        <v>42</v>
      </c>
      <c r="H981" s="19">
        <v>570</v>
      </c>
      <c r="K98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</v>
      </c>
      <c r="L981" s="21" t="b">
        <f>IF(IFERROR(FIND("Positive",ReportedData[[#This Row],[COVIDStatus]],1),FALSE),TRUE,FALSE)</f>
        <v>1</v>
      </c>
      <c r="M981" s="21"/>
      <c r="N981" s="8" t="s">
        <v>16</v>
      </c>
    </row>
    <row r="982" spans="1:14" x14ac:dyDescent="0.35">
      <c r="A982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982" s="18">
        <v>43945</v>
      </c>
      <c r="C982" s="8" t="s">
        <v>13</v>
      </c>
      <c r="D982" s="8" t="s">
        <v>14</v>
      </c>
      <c r="E982" s="8" t="s">
        <v>26</v>
      </c>
      <c r="H982" s="19">
        <v>22</v>
      </c>
      <c r="I982" s="19">
        <v>1</v>
      </c>
      <c r="K98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982" s="8" t="b">
        <f>IF(IFERROR(FIND("Positive",ReportedData[[#This Row],[COVIDStatus]],1),FALSE),TRUE,FALSE)</f>
        <v>1</v>
      </c>
      <c r="N982" s="8" t="s">
        <v>16</v>
      </c>
    </row>
    <row r="983" spans="1:14" x14ac:dyDescent="0.35">
      <c r="A983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983" s="18">
        <v>43945</v>
      </c>
      <c r="C983" s="8" t="s">
        <v>13</v>
      </c>
      <c r="D983" s="8" t="s">
        <v>14</v>
      </c>
      <c r="E983" s="8" t="s">
        <v>27</v>
      </c>
      <c r="H983" s="19">
        <v>54</v>
      </c>
      <c r="I983" s="19">
        <v>5</v>
      </c>
      <c r="K98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983" s="8" t="b">
        <f>IF(IFERROR(FIND("Positive",ReportedData[[#This Row],[COVIDStatus]],1),FALSE),TRUE,FALSE)</f>
        <v>1</v>
      </c>
      <c r="N983" s="8" t="s">
        <v>16</v>
      </c>
    </row>
    <row r="984" spans="1:14" x14ac:dyDescent="0.35">
      <c r="A984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984" s="18">
        <v>43945</v>
      </c>
      <c r="C984" s="8" t="s">
        <v>13</v>
      </c>
      <c r="D984" s="8" t="s">
        <v>14</v>
      </c>
      <c r="E984" s="8" t="s">
        <v>28</v>
      </c>
      <c r="H984" s="19">
        <v>438</v>
      </c>
      <c r="I984" s="19">
        <v>34</v>
      </c>
      <c r="K98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984" s="8" t="b">
        <f>IF(IFERROR(FIND("Positive",ReportedData[[#This Row],[COVIDStatus]],1),FALSE),TRUE,FALSE)</f>
        <v>1</v>
      </c>
      <c r="N984" s="8" t="s">
        <v>16</v>
      </c>
    </row>
    <row r="985" spans="1:14" x14ac:dyDescent="0.35">
      <c r="A985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985" s="18">
        <v>43945</v>
      </c>
      <c r="C985" s="8" t="s">
        <v>13</v>
      </c>
      <c r="D985" s="8" t="s">
        <v>14</v>
      </c>
      <c r="E985" s="8" t="s">
        <v>29</v>
      </c>
      <c r="H985" s="19">
        <v>555</v>
      </c>
      <c r="I985" s="19">
        <v>55</v>
      </c>
      <c r="K98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985" s="8" t="b">
        <f>IF(IFERROR(FIND("Positive",ReportedData[[#This Row],[COVIDStatus]],1),FALSE),TRUE,FALSE)</f>
        <v>1</v>
      </c>
      <c r="N985" s="8" t="s">
        <v>16</v>
      </c>
    </row>
    <row r="986" spans="1:14" x14ac:dyDescent="0.35">
      <c r="A986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986" s="18">
        <v>43945</v>
      </c>
      <c r="C986" s="8" t="s">
        <v>13</v>
      </c>
      <c r="D986" s="8" t="s">
        <v>14</v>
      </c>
      <c r="E986" s="8" t="s">
        <v>30</v>
      </c>
      <c r="H986" s="19">
        <v>515</v>
      </c>
      <c r="I986" s="19">
        <v>92</v>
      </c>
      <c r="K98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</v>
      </c>
      <c r="L986" s="8" t="b">
        <f>IF(IFERROR(FIND("Positive",ReportedData[[#This Row],[COVIDStatus]],1),FALSE),TRUE,FALSE)</f>
        <v>1</v>
      </c>
      <c r="N986" s="8" t="s">
        <v>16</v>
      </c>
    </row>
    <row r="987" spans="1:14" x14ac:dyDescent="0.35">
      <c r="A987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987" s="18">
        <v>43945</v>
      </c>
      <c r="C987" s="8" t="s">
        <v>13</v>
      </c>
      <c r="D987" s="8" t="s">
        <v>14</v>
      </c>
      <c r="E987" s="8" t="s">
        <v>31</v>
      </c>
      <c r="H987" s="19">
        <v>576</v>
      </c>
      <c r="I987" s="19">
        <v>142</v>
      </c>
      <c r="K98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6</v>
      </c>
      <c r="L987" s="8" t="b">
        <f>IF(IFERROR(FIND("Positive",ReportedData[[#This Row],[COVIDStatus]],1),FALSE),TRUE,FALSE)</f>
        <v>1</v>
      </c>
      <c r="N987" s="8" t="s">
        <v>16</v>
      </c>
    </row>
    <row r="988" spans="1:14" x14ac:dyDescent="0.35">
      <c r="A988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988" s="18">
        <v>43945</v>
      </c>
      <c r="C988" s="8" t="s">
        <v>13</v>
      </c>
      <c r="D988" s="8" t="s">
        <v>14</v>
      </c>
      <c r="E988" s="8" t="s">
        <v>32</v>
      </c>
      <c r="H988" s="19">
        <v>376</v>
      </c>
      <c r="I988" s="19">
        <v>136</v>
      </c>
      <c r="K98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18</v>
      </c>
      <c r="L988" s="8" t="b">
        <f>IF(IFERROR(FIND("Positive",ReportedData[[#This Row],[COVIDStatus]],1),FALSE),TRUE,FALSE)</f>
        <v>1</v>
      </c>
      <c r="N988" s="8" t="s">
        <v>16</v>
      </c>
    </row>
    <row r="989" spans="1:14" x14ac:dyDescent="0.35">
      <c r="A989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989" s="18">
        <v>43945</v>
      </c>
      <c r="C989" s="8" t="s">
        <v>13</v>
      </c>
      <c r="D989" s="8" t="s">
        <v>14</v>
      </c>
      <c r="E989" s="8" t="s">
        <v>33</v>
      </c>
      <c r="H989" s="19">
        <v>213</v>
      </c>
      <c r="I989" s="19">
        <v>112</v>
      </c>
      <c r="K98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27</v>
      </c>
      <c r="L989" s="8" t="b">
        <f>IF(IFERROR(FIND("Positive",ReportedData[[#This Row],[COVIDStatus]],1),FALSE),TRUE,FALSE)</f>
        <v>1</v>
      </c>
      <c r="N989" s="8" t="s">
        <v>16</v>
      </c>
    </row>
    <row r="990" spans="1:14" x14ac:dyDescent="0.35">
      <c r="A990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990" s="18">
        <v>43945</v>
      </c>
      <c r="C990" s="8" t="s">
        <v>13</v>
      </c>
      <c r="D990" s="8" t="s">
        <v>14</v>
      </c>
      <c r="E990" s="8" t="s">
        <v>34</v>
      </c>
      <c r="H990" s="19">
        <v>191</v>
      </c>
      <c r="I990" s="19">
        <v>105</v>
      </c>
      <c r="K99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52</v>
      </c>
      <c r="L990" s="8" t="b">
        <f>IF(IFERROR(FIND("Positive",ReportedData[[#This Row],[COVIDStatus]],1),FALSE),TRUE,FALSE)</f>
        <v>1</v>
      </c>
      <c r="N990" s="8" t="s">
        <v>16</v>
      </c>
    </row>
    <row r="991" spans="1:14" x14ac:dyDescent="0.35">
      <c r="A991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991" s="18">
        <v>43945</v>
      </c>
      <c r="C991" s="8" t="s">
        <v>13</v>
      </c>
      <c r="D991" s="8" t="s">
        <v>14</v>
      </c>
      <c r="E991" s="8" t="s">
        <v>15</v>
      </c>
      <c r="H991" s="19">
        <v>3</v>
      </c>
      <c r="I991" s="19">
        <v>1</v>
      </c>
      <c r="J991" s="19">
        <v>225</v>
      </c>
      <c r="K99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991" s="8" t="b">
        <f>IF(IFERROR(FIND("Positive",ReportedData[[#This Row],[COVIDStatus]],1),FALSE),TRUE,FALSE)</f>
        <v>1</v>
      </c>
      <c r="N991" s="8" t="s">
        <v>16</v>
      </c>
    </row>
    <row r="992" spans="1:14" x14ac:dyDescent="0.35">
      <c r="A992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992" s="18">
        <v>43945</v>
      </c>
      <c r="C992" s="8" t="s">
        <v>13</v>
      </c>
      <c r="D992" s="8" t="s">
        <v>14</v>
      </c>
      <c r="F992" s="8" t="s">
        <v>22</v>
      </c>
      <c r="H992" s="19">
        <v>1445</v>
      </c>
      <c r="K99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50</v>
      </c>
      <c r="L992" s="8" t="b">
        <f>IF(IFERROR(FIND("Positive",ReportedData[[#This Row],[COVIDStatus]],1),FALSE),TRUE,FALSE)</f>
        <v>1</v>
      </c>
      <c r="N992" s="8" t="s">
        <v>16</v>
      </c>
    </row>
    <row r="993" spans="1:14" x14ac:dyDescent="0.35">
      <c r="A993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993" s="18">
        <v>43945</v>
      </c>
      <c r="C993" s="8" t="s">
        <v>13</v>
      </c>
      <c r="D993" s="8" t="s">
        <v>14</v>
      </c>
      <c r="F993" s="8" t="s">
        <v>23</v>
      </c>
      <c r="H993" s="19">
        <v>1494</v>
      </c>
      <c r="K99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61</v>
      </c>
      <c r="L993" s="8" t="b">
        <f>IF(IFERROR(FIND("Positive",ReportedData[[#This Row],[COVIDStatus]],1),FALSE),TRUE,FALSE)</f>
        <v>1</v>
      </c>
      <c r="N993" s="8" t="s">
        <v>16</v>
      </c>
    </row>
    <row r="994" spans="1:14" x14ac:dyDescent="0.35">
      <c r="A994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994" s="18">
        <v>43945</v>
      </c>
      <c r="C994" s="8" t="s">
        <v>13</v>
      </c>
      <c r="D994" s="8" t="s">
        <v>14</v>
      </c>
      <c r="F994" s="8" t="s">
        <v>24</v>
      </c>
      <c r="H994" s="19">
        <v>4</v>
      </c>
      <c r="K99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994" s="8" t="b">
        <f>IF(IFERROR(FIND("Positive",ReportedData[[#This Row],[COVIDStatus]],1),FALSE),TRUE,FALSE)</f>
        <v>1</v>
      </c>
      <c r="N994" s="8" t="s">
        <v>16</v>
      </c>
    </row>
    <row r="995" spans="1:14" x14ac:dyDescent="0.35">
      <c r="A995" s="21">
        <f>IFERROR(VLOOKUP(IF(ReportedData[[#This Row],[AgeGroup]]="",IF(ReportedData[[#This Row],[Gender]]="",ReportedData[[#This Row],[RaceEthnicity]],ReportedData[[#This Row],[Gender]]),ReportedData[[#This Row],[AgeGroup]]),SortOrder[],2,FALSE),"")</f>
        <v>17</v>
      </c>
      <c r="B995" s="18">
        <v>43945</v>
      </c>
      <c r="C995" s="8" t="s">
        <v>13</v>
      </c>
      <c r="D995" s="8" t="s">
        <v>14</v>
      </c>
      <c r="G995" s="8" t="s">
        <v>35</v>
      </c>
      <c r="H995" s="19">
        <v>1110</v>
      </c>
      <c r="K99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35</v>
      </c>
      <c r="L995" s="21" t="b">
        <f>IF(IFERROR(FIND("Positive",ReportedData[[#This Row],[COVIDStatus]],1),FALSE),TRUE,FALSE)</f>
        <v>1</v>
      </c>
      <c r="M995" s="21">
        <v>96.5</v>
      </c>
      <c r="N995" s="8" t="s">
        <v>16</v>
      </c>
    </row>
    <row r="996" spans="1:14" x14ac:dyDescent="0.35">
      <c r="A996" s="21">
        <f>IFERROR(VLOOKUP(IF(ReportedData[[#This Row],[AgeGroup]]="",IF(ReportedData[[#This Row],[Gender]]="",ReportedData[[#This Row],[RaceEthnicity]],ReportedData[[#This Row],[Gender]]),ReportedData[[#This Row],[AgeGroup]]),SortOrder[],2,FALSE),"")</f>
        <v>18</v>
      </c>
      <c r="B996" s="18">
        <v>43945</v>
      </c>
      <c r="C996" s="8" t="s">
        <v>13</v>
      </c>
      <c r="D996" s="8" t="s">
        <v>14</v>
      </c>
      <c r="G996" s="8" t="s">
        <v>36</v>
      </c>
      <c r="H996" s="19">
        <v>811</v>
      </c>
      <c r="K99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57</v>
      </c>
      <c r="L996" s="21" t="b">
        <f>IF(IFERROR(FIND("Positive",ReportedData[[#This Row],[COVIDStatus]],1),FALSE),TRUE,FALSE)</f>
        <v>1</v>
      </c>
      <c r="M996" s="21">
        <v>53.2</v>
      </c>
      <c r="N996" s="8" t="s">
        <v>16</v>
      </c>
    </row>
    <row r="997" spans="1:14" x14ac:dyDescent="0.35">
      <c r="A997" s="21">
        <f>IFERROR(VLOOKUP(IF(ReportedData[[#This Row],[AgeGroup]]="",IF(ReportedData[[#This Row],[Gender]]="",ReportedData[[#This Row],[RaceEthnicity]],ReportedData[[#This Row],[Gender]]),ReportedData[[#This Row],[AgeGroup]]),SortOrder[],2,FALSE),"")</f>
        <v>19</v>
      </c>
      <c r="B997" s="18">
        <v>43945</v>
      </c>
      <c r="C997" s="8" t="s">
        <v>13</v>
      </c>
      <c r="D997" s="8" t="s">
        <v>14</v>
      </c>
      <c r="G997" s="8" t="s">
        <v>37</v>
      </c>
      <c r="H997" s="19">
        <v>115</v>
      </c>
      <c r="K99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997" s="21" t="b">
        <f>IF(IFERROR(FIND("Positive",ReportedData[[#This Row],[COVIDStatus]],1),FALSE),TRUE,FALSE)</f>
        <v>1</v>
      </c>
      <c r="M997" s="21">
        <v>77.900000000000006</v>
      </c>
      <c r="N997" s="8" t="s">
        <v>16</v>
      </c>
    </row>
    <row r="998" spans="1:14" x14ac:dyDescent="0.35">
      <c r="A998" s="21">
        <f>IFERROR(VLOOKUP(IF(ReportedData[[#This Row],[AgeGroup]]="",IF(ReportedData[[#This Row],[Gender]]="",ReportedData[[#This Row],[RaceEthnicity]],ReportedData[[#This Row],[Gender]]),ReportedData[[#This Row],[AgeGroup]]),SortOrder[],2,FALSE),"")</f>
        <v>20</v>
      </c>
      <c r="B998" s="18">
        <v>43945</v>
      </c>
      <c r="C998" s="8" t="s">
        <v>13</v>
      </c>
      <c r="D998" s="8" t="s">
        <v>14</v>
      </c>
      <c r="G998" s="8" t="s">
        <v>38</v>
      </c>
      <c r="H998" s="19">
        <v>227</v>
      </c>
      <c r="K99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9</v>
      </c>
      <c r="L998" s="21" t="b">
        <f>IF(IFERROR(FIND("Positive",ReportedData[[#This Row],[COVIDStatus]],1),FALSE),TRUE,FALSE)</f>
        <v>1</v>
      </c>
      <c r="M998" s="21">
        <v>62.3</v>
      </c>
      <c r="N998" s="8" t="s">
        <v>16</v>
      </c>
    </row>
    <row r="999" spans="1:14" x14ac:dyDescent="0.35">
      <c r="A999" s="21">
        <f>IFERROR(VLOOKUP(IF(ReportedData[[#This Row],[AgeGroup]]="",IF(ReportedData[[#This Row],[Gender]]="",ReportedData[[#This Row],[RaceEthnicity]],ReportedData[[#This Row],[Gender]]),ReportedData[[#This Row],[AgeGroup]]),SortOrder[],2,FALSE),"")</f>
        <v>21</v>
      </c>
      <c r="B999" s="18">
        <v>43945</v>
      </c>
      <c r="C999" s="8" t="s">
        <v>13</v>
      </c>
      <c r="D999" s="8" t="s">
        <v>14</v>
      </c>
      <c r="G999" s="8" t="s">
        <v>39</v>
      </c>
      <c r="H999" s="19">
        <v>27</v>
      </c>
      <c r="K99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999" s="21" t="b">
        <f>IF(IFERROR(FIND("Positive",ReportedData[[#This Row],[COVIDStatus]],1),FALSE),TRUE,FALSE)</f>
        <v>1</v>
      </c>
      <c r="M999" s="21">
        <v>183.5</v>
      </c>
      <c r="N999" s="8" t="s">
        <v>16</v>
      </c>
    </row>
    <row r="1000" spans="1:14" x14ac:dyDescent="0.35">
      <c r="A1000" s="21">
        <f>IFERROR(VLOOKUP(IF(ReportedData[[#This Row],[AgeGroup]]="",IF(ReportedData[[#This Row],[Gender]]="",ReportedData[[#This Row],[RaceEthnicity]],ReportedData[[#This Row],[Gender]]),ReportedData[[#This Row],[AgeGroup]]),SortOrder[],2,FALSE),"")</f>
        <v>22</v>
      </c>
      <c r="B1000" s="18">
        <v>43945</v>
      </c>
      <c r="C1000" s="8" t="s">
        <v>13</v>
      </c>
      <c r="D1000" s="8" t="s">
        <v>14</v>
      </c>
      <c r="G1000" s="8" t="s">
        <v>40</v>
      </c>
      <c r="H1000" s="19">
        <v>8</v>
      </c>
      <c r="K100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1000" s="21" t="b">
        <f>IF(IFERROR(FIND("Positive",ReportedData[[#This Row],[COVIDStatus]],1),FALSE),TRUE,FALSE)</f>
        <v>1</v>
      </c>
      <c r="M1000" s="21"/>
      <c r="N1000" s="8" t="s">
        <v>16</v>
      </c>
    </row>
    <row r="1001" spans="1:14" x14ac:dyDescent="0.35">
      <c r="A1001" s="21">
        <f>IFERROR(VLOOKUP(IF(ReportedData[[#This Row],[AgeGroup]]="",IF(ReportedData[[#This Row],[Gender]]="",ReportedData[[#This Row],[RaceEthnicity]],ReportedData[[#This Row],[Gender]]),ReportedData[[#This Row],[AgeGroup]]),SortOrder[],2,FALSE),"")</f>
        <v>23</v>
      </c>
      <c r="B1001" s="18">
        <v>43945</v>
      </c>
      <c r="C1001" s="8" t="s">
        <v>13</v>
      </c>
      <c r="D1001" s="8" t="s">
        <v>14</v>
      </c>
      <c r="G1001" s="8" t="s">
        <v>41</v>
      </c>
      <c r="H1001" s="19">
        <v>31</v>
      </c>
      <c r="K100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1001" s="21" t="b">
        <f>IF(IFERROR(FIND("Positive",ReportedData[[#This Row],[COVIDStatus]],1),FALSE),TRUE,FALSE)</f>
        <v>1</v>
      </c>
      <c r="M1001" s="21">
        <v>27.6</v>
      </c>
      <c r="N1001" s="8" t="s">
        <v>16</v>
      </c>
    </row>
    <row r="1002" spans="1:14" x14ac:dyDescent="0.35">
      <c r="A1002" s="21">
        <f>IFERROR(VLOOKUP(IF(ReportedData[[#This Row],[AgeGroup]]="",IF(ReportedData[[#This Row],[Gender]]="",ReportedData[[#This Row],[RaceEthnicity]],ReportedData[[#This Row],[Gender]]),ReportedData[[#This Row],[AgeGroup]]),SortOrder[],2,FALSE),"")</f>
        <v>24</v>
      </c>
      <c r="B1002" s="18">
        <v>43945</v>
      </c>
      <c r="C1002" s="8" t="s">
        <v>13</v>
      </c>
      <c r="D1002" s="8" t="s">
        <v>14</v>
      </c>
      <c r="G1002" s="8" t="s">
        <v>42</v>
      </c>
      <c r="H1002" s="19">
        <v>614</v>
      </c>
      <c r="K100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5</v>
      </c>
      <c r="L1002" s="21" t="b">
        <f>IF(IFERROR(FIND("Positive",ReportedData[[#This Row],[COVIDStatus]],1),FALSE),TRUE,FALSE)</f>
        <v>1</v>
      </c>
      <c r="M1002" s="21"/>
      <c r="N1002" s="8" t="s">
        <v>16</v>
      </c>
    </row>
    <row r="1003" spans="1:14" x14ac:dyDescent="0.35">
      <c r="A1003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1003" s="18">
        <v>43946</v>
      </c>
      <c r="C1003" s="8" t="s">
        <v>13</v>
      </c>
      <c r="D1003" s="8" t="s">
        <v>14</v>
      </c>
      <c r="E1003" s="8" t="s">
        <v>26</v>
      </c>
      <c r="H1003" s="19">
        <v>23</v>
      </c>
      <c r="I1003" s="19">
        <v>2</v>
      </c>
      <c r="K100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003" s="8" t="b">
        <f>IF(IFERROR(FIND("Positive",ReportedData[[#This Row],[COVIDStatus]],1),FALSE),TRUE,FALSE)</f>
        <v>1</v>
      </c>
      <c r="N1003" s="8" t="s">
        <v>16</v>
      </c>
    </row>
    <row r="1004" spans="1:14" x14ac:dyDescent="0.35">
      <c r="A1004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1004" s="18">
        <v>43946</v>
      </c>
      <c r="C1004" s="8" t="s">
        <v>13</v>
      </c>
      <c r="D1004" s="8" t="s">
        <v>14</v>
      </c>
      <c r="E1004" s="8" t="s">
        <v>27</v>
      </c>
      <c r="H1004" s="19">
        <v>57</v>
      </c>
      <c r="I1004" s="19">
        <v>5</v>
      </c>
      <c r="K100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004" s="8" t="b">
        <f>IF(IFERROR(FIND("Positive",ReportedData[[#This Row],[COVIDStatus]],1),FALSE),TRUE,FALSE)</f>
        <v>1</v>
      </c>
      <c r="N1004" s="8" t="s">
        <v>16</v>
      </c>
    </row>
    <row r="1005" spans="1:14" x14ac:dyDescent="0.35">
      <c r="A1005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1005" s="18">
        <v>43946</v>
      </c>
      <c r="C1005" s="8" t="s">
        <v>13</v>
      </c>
      <c r="D1005" s="8" t="s">
        <v>14</v>
      </c>
      <c r="E1005" s="8" t="s">
        <v>28</v>
      </c>
      <c r="H1005" s="19">
        <v>449</v>
      </c>
      <c r="I1005" s="19">
        <v>34</v>
      </c>
      <c r="K100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1005" s="8" t="b">
        <f>IF(IFERROR(FIND("Positive",ReportedData[[#This Row],[COVIDStatus]],1),FALSE),TRUE,FALSE)</f>
        <v>1</v>
      </c>
      <c r="N1005" s="8" t="s">
        <v>16</v>
      </c>
    </row>
    <row r="1006" spans="1:14" x14ac:dyDescent="0.35">
      <c r="A1006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1006" s="18">
        <v>43946</v>
      </c>
      <c r="C1006" s="8" t="s">
        <v>13</v>
      </c>
      <c r="D1006" s="8" t="s">
        <v>14</v>
      </c>
      <c r="E1006" s="8" t="s">
        <v>29</v>
      </c>
      <c r="H1006" s="19">
        <v>566</v>
      </c>
      <c r="I1006" s="19">
        <v>55</v>
      </c>
      <c r="K100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1006" s="8" t="b">
        <f>IF(IFERROR(FIND("Positive",ReportedData[[#This Row],[COVIDStatus]],1),FALSE),TRUE,FALSE)</f>
        <v>1</v>
      </c>
      <c r="N1006" s="8" t="s">
        <v>16</v>
      </c>
    </row>
    <row r="1007" spans="1:14" x14ac:dyDescent="0.35">
      <c r="A1007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1007" s="18">
        <v>43946</v>
      </c>
      <c r="C1007" s="8" t="s">
        <v>13</v>
      </c>
      <c r="D1007" s="8" t="s">
        <v>14</v>
      </c>
      <c r="E1007" s="8" t="s">
        <v>30</v>
      </c>
      <c r="H1007" s="19">
        <v>528</v>
      </c>
      <c r="I1007" s="19">
        <v>96</v>
      </c>
      <c r="K100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</v>
      </c>
      <c r="L1007" s="8" t="b">
        <f>IF(IFERROR(FIND("Positive",ReportedData[[#This Row],[COVIDStatus]],1),FALSE),TRUE,FALSE)</f>
        <v>1</v>
      </c>
      <c r="N1007" s="8" t="s">
        <v>16</v>
      </c>
    </row>
    <row r="1008" spans="1:14" x14ac:dyDescent="0.35">
      <c r="A1008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1008" s="18">
        <v>43946</v>
      </c>
      <c r="C1008" s="8" t="s">
        <v>13</v>
      </c>
      <c r="D1008" s="8" t="s">
        <v>14</v>
      </c>
      <c r="E1008" s="8" t="s">
        <v>31</v>
      </c>
      <c r="H1008" s="19">
        <v>598</v>
      </c>
      <c r="I1008" s="19">
        <v>142</v>
      </c>
      <c r="K100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6</v>
      </c>
      <c r="L1008" s="8" t="b">
        <f>IF(IFERROR(FIND("Positive",ReportedData[[#This Row],[COVIDStatus]],1),FALSE),TRUE,FALSE)</f>
        <v>1</v>
      </c>
      <c r="N1008" s="8" t="s">
        <v>16</v>
      </c>
    </row>
    <row r="1009" spans="1:14" x14ac:dyDescent="0.35">
      <c r="A1009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1009" s="18">
        <v>43946</v>
      </c>
      <c r="C1009" s="8" t="s">
        <v>13</v>
      </c>
      <c r="D1009" s="8" t="s">
        <v>14</v>
      </c>
      <c r="E1009" s="8" t="s">
        <v>32</v>
      </c>
      <c r="H1009" s="19">
        <v>393</v>
      </c>
      <c r="I1009" s="19">
        <v>139</v>
      </c>
      <c r="K100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18</v>
      </c>
      <c r="L1009" s="8" t="b">
        <f>IF(IFERROR(FIND("Positive",ReportedData[[#This Row],[COVIDStatus]],1),FALSE),TRUE,FALSE)</f>
        <v>1</v>
      </c>
      <c r="N1009" s="8" t="s">
        <v>16</v>
      </c>
    </row>
    <row r="1010" spans="1:14" x14ac:dyDescent="0.35">
      <c r="A1010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1010" s="18">
        <v>43946</v>
      </c>
      <c r="C1010" s="8" t="s">
        <v>13</v>
      </c>
      <c r="D1010" s="8" t="s">
        <v>14</v>
      </c>
      <c r="E1010" s="8" t="s">
        <v>33</v>
      </c>
      <c r="H1010" s="19">
        <v>231</v>
      </c>
      <c r="I1010" s="19">
        <v>116</v>
      </c>
      <c r="K101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27</v>
      </c>
      <c r="L1010" s="8" t="b">
        <f>IF(IFERROR(FIND("Positive",ReportedData[[#This Row],[COVIDStatus]],1),FALSE),TRUE,FALSE)</f>
        <v>1</v>
      </c>
      <c r="N1010" s="8" t="s">
        <v>16</v>
      </c>
    </row>
    <row r="1011" spans="1:14" x14ac:dyDescent="0.35">
      <c r="A1011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1011" s="18">
        <v>43946</v>
      </c>
      <c r="C1011" s="8" t="s">
        <v>13</v>
      </c>
      <c r="D1011" s="8" t="s">
        <v>14</v>
      </c>
      <c r="E1011" s="8" t="s">
        <v>34</v>
      </c>
      <c r="H1011" s="19">
        <v>195</v>
      </c>
      <c r="I1011" s="19">
        <v>106</v>
      </c>
      <c r="K101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52</v>
      </c>
      <c r="L1011" s="8" t="b">
        <f>IF(IFERROR(FIND("Positive",ReportedData[[#This Row],[COVIDStatus]],1),FALSE),TRUE,FALSE)</f>
        <v>1</v>
      </c>
      <c r="N1011" s="8" t="s">
        <v>16</v>
      </c>
    </row>
    <row r="1012" spans="1:14" x14ac:dyDescent="0.35">
      <c r="A1012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012" s="18">
        <v>43946</v>
      </c>
      <c r="C1012" s="8" t="s">
        <v>13</v>
      </c>
      <c r="D1012" s="8" t="s">
        <v>14</v>
      </c>
      <c r="E1012" s="8" t="s">
        <v>15</v>
      </c>
      <c r="H1012" s="19">
        <v>3</v>
      </c>
      <c r="I1012" s="19">
        <v>1</v>
      </c>
      <c r="J1012" s="19">
        <v>227</v>
      </c>
      <c r="K101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012" s="8" t="b">
        <f>IF(IFERROR(FIND("Positive",ReportedData[[#This Row],[COVIDStatus]],1),FALSE),TRUE,FALSE)</f>
        <v>1</v>
      </c>
      <c r="N1012" s="8" t="s">
        <v>16</v>
      </c>
    </row>
    <row r="1013" spans="1:14" x14ac:dyDescent="0.35">
      <c r="A1013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1013" s="18">
        <v>43946</v>
      </c>
      <c r="C1013" s="8" t="s">
        <v>13</v>
      </c>
      <c r="D1013" s="8" t="s">
        <v>14</v>
      </c>
      <c r="F1013" s="8" t="s">
        <v>22</v>
      </c>
      <c r="H1013" s="19">
        <v>1489</v>
      </c>
      <c r="K101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50</v>
      </c>
      <c r="L1013" s="8" t="b">
        <f>IF(IFERROR(FIND("Positive",ReportedData[[#This Row],[COVIDStatus]],1),FALSE),TRUE,FALSE)</f>
        <v>1</v>
      </c>
      <c r="N1013" s="8" t="s">
        <v>16</v>
      </c>
    </row>
    <row r="1014" spans="1:14" x14ac:dyDescent="0.35">
      <c r="A1014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1014" s="18">
        <v>43946</v>
      </c>
      <c r="C1014" s="8" t="s">
        <v>13</v>
      </c>
      <c r="D1014" s="8" t="s">
        <v>14</v>
      </c>
      <c r="F1014" s="8" t="s">
        <v>23</v>
      </c>
      <c r="H1014" s="19">
        <v>1551</v>
      </c>
      <c r="K101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61</v>
      </c>
      <c r="L1014" s="8" t="b">
        <f>IF(IFERROR(FIND("Positive",ReportedData[[#This Row],[COVIDStatus]],1),FALSE),TRUE,FALSE)</f>
        <v>1</v>
      </c>
      <c r="N1014" s="8" t="s">
        <v>16</v>
      </c>
    </row>
    <row r="1015" spans="1:14" x14ac:dyDescent="0.35">
      <c r="A1015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1015" s="18">
        <v>43946</v>
      </c>
      <c r="C1015" s="8" t="s">
        <v>13</v>
      </c>
      <c r="D1015" s="8" t="s">
        <v>14</v>
      </c>
      <c r="F1015" s="8" t="s">
        <v>24</v>
      </c>
      <c r="H1015" s="19">
        <v>3</v>
      </c>
      <c r="K101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015" s="8" t="b">
        <f>IF(IFERROR(FIND("Positive",ReportedData[[#This Row],[COVIDStatus]],1),FALSE),TRUE,FALSE)</f>
        <v>1</v>
      </c>
      <c r="N1015" s="8" t="s">
        <v>16</v>
      </c>
    </row>
    <row r="1016" spans="1:14" x14ac:dyDescent="0.35">
      <c r="A1016" s="21">
        <f>IFERROR(VLOOKUP(IF(ReportedData[[#This Row],[AgeGroup]]="",IF(ReportedData[[#This Row],[Gender]]="",ReportedData[[#This Row],[RaceEthnicity]],ReportedData[[#This Row],[Gender]]),ReportedData[[#This Row],[AgeGroup]]),SortOrder[],2,FALSE),"")</f>
        <v>17</v>
      </c>
      <c r="B1016" s="18">
        <v>43946</v>
      </c>
      <c r="C1016" s="8" t="s">
        <v>13</v>
      </c>
      <c r="D1016" s="8" t="s">
        <v>14</v>
      </c>
      <c r="G1016" s="8" t="s">
        <v>35</v>
      </c>
      <c r="H1016" s="19">
        <v>1179</v>
      </c>
      <c r="K101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35</v>
      </c>
      <c r="L1016" s="21" t="b">
        <f>IF(IFERROR(FIND("Positive",ReportedData[[#This Row],[COVIDStatus]],1),FALSE),TRUE,FALSE)</f>
        <v>1</v>
      </c>
      <c r="M1016" s="21">
        <v>102.5</v>
      </c>
      <c r="N1016" s="8" t="s">
        <v>16</v>
      </c>
    </row>
    <row r="1017" spans="1:14" x14ac:dyDescent="0.35">
      <c r="A1017" s="21">
        <f>IFERROR(VLOOKUP(IF(ReportedData[[#This Row],[AgeGroup]]="",IF(ReportedData[[#This Row],[Gender]]="",ReportedData[[#This Row],[RaceEthnicity]],ReportedData[[#This Row],[Gender]]),ReportedData[[#This Row],[AgeGroup]]),SortOrder[],2,FALSE),"")</f>
        <v>18</v>
      </c>
      <c r="B1017" s="18">
        <v>43946</v>
      </c>
      <c r="C1017" s="8" t="s">
        <v>13</v>
      </c>
      <c r="D1017" s="8" t="s">
        <v>14</v>
      </c>
      <c r="G1017" s="8" t="s">
        <v>36</v>
      </c>
      <c r="H1017" s="19">
        <v>828</v>
      </c>
      <c r="K101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57</v>
      </c>
      <c r="L1017" s="21" t="b">
        <f>IF(IFERROR(FIND("Positive",ReportedData[[#This Row],[COVIDStatus]],1),FALSE),TRUE,FALSE)</f>
        <v>1</v>
      </c>
      <c r="M1017" s="21">
        <v>54.3</v>
      </c>
      <c r="N1017" s="8" t="s">
        <v>16</v>
      </c>
    </row>
    <row r="1018" spans="1:14" x14ac:dyDescent="0.35">
      <c r="A1018" s="21">
        <f>IFERROR(VLOOKUP(IF(ReportedData[[#This Row],[AgeGroup]]="",IF(ReportedData[[#This Row],[Gender]]="",ReportedData[[#This Row],[RaceEthnicity]],ReportedData[[#This Row],[Gender]]),ReportedData[[#This Row],[AgeGroup]]),SortOrder[],2,FALSE),"")</f>
        <v>19</v>
      </c>
      <c r="B1018" s="18">
        <v>43946</v>
      </c>
      <c r="C1018" s="8" t="s">
        <v>13</v>
      </c>
      <c r="D1018" s="8" t="s">
        <v>14</v>
      </c>
      <c r="G1018" s="8" t="s">
        <v>37</v>
      </c>
      <c r="H1018" s="19">
        <v>118</v>
      </c>
      <c r="K101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1018" s="21" t="b">
        <f>IF(IFERROR(FIND("Positive",ReportedData[[#This Row],[COVIDStatus]],1),FALSE),TRUE,FALSE)</f>
        <v>1</v>
      </c>
      <c r="M1018" s="21">
        <v>79.900000000000006</v>
      </c>
      <c r="N1018" s="8" t="s">
        <v>16</v>
      </c>
    </row>
    <row r="1019" spans="1:14" x14ac:dyDescent="0.35">
      <c r="A1019" s="21">
        <f>IFERROR(VLOOKUP(IF(ReportedData[[#This Row],[AgeGroup]]="",IF(ReportedData[[#This Row],[Gender]]="",ReportedData[[#This Row],[RaceEthnicity]],ReportedData[[#This Row],[Gender]]),ReportedData[[#This Row],[AgeGroup]]),SortOrder[],2,FALSE),"")</f>
        <v>20</v>
      </c>
      <c r="B1019" s="18">
        <v>43946</v>
      </c>
      <c r="C1019" s="8" t="s">
        <v>13</v>
      </c>
      <c r="D1019" s="8" t="s">
        <v>14</v>
      </c>
      <c r="G1019" s="8" t="s">
        <v>38</v>
      </c>
      <c r="H1019" s="19">
        <v>231</v>
      </c>
      <c r="K101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9</v>
      </c>
      <c r="L1019" s="21" t="b">
        <f>IF(IFERROR(FIND("Positive",ReportedData[[#This Row],[COVIDStatus]],1),FALSE),TRUE,FALSE)</f>
        <v>1</v>
      </c>
      <c r="M1019" s="21">
        <v>63.4</v>
      </c>
      <c r="N1019" s="8" t="s">
        <v>16</v>
      </c>
    </row>
    <row r="1020" spans="1:14" x14ac:dyDescent="0.35">
      <c r="A1020" s="21">
        <f>IFERROR(VLOOKUP(IF(ReportedData[[#This Row],[AgeGroup]]="",IF(ReportedData[[#This Row],[Gender]]="",ReportedData[[#This Row],[RaceEthnicity]],ReportedData[[#This Row],[Gender]]),ReportedData[[#This Row],[AgeGroup]]),SortOrder[],2,FALSE),"")</f>
        <v>21</v>
      </c>
      <c r="B1020" s="18">
        <v>43946</v>
      </c>
      <c r="C1020" s="8" t="s">
        <v>13</v>
      </c>
      <c r="D1020" s="8" t="s">
        <v>14</v>
      </c>
      <c r="G1020" s="8" t="s">
        <v>39</v>
      </c>
      <c r="H1020" s="19">
        <v>28</v>
      </c>
      <c r="K102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1020" s="21" t="b">
        <f>IF(IFERROR(FIND("Positive",ReportedData[[#This Row],[COVIDStatus]],1),FALSE),TRUE,FALSE)</f>
        <v>1</v>
      </c>
      <c r="M1020" s="21">
        <v>190.3</v>
      </c>
      <c r="N1020" s="8" t="s">
        <v>16</v>
      </c>
    </row>
    <row r="1021" spans="1:14" x14ac:dyDescent="0.35">
      <c r="A1021" s="21">
        <f>IFERROR(VLOOKUP(IF(ReportedData[[#This Row],[AgeGroup]]="",IF(ReportedData[[#This Row],[Gender]]="",ReportedData[[#This Row],[RaceEthnicity]],ReportedData[[#This Row],[Gender]]),ReportedData[[#This Row],[AgeGroup]]),SortOrder[],2,FALSE),"")</f>
        <v>22</v>
      </c>
      <c r="B1021" s="18">
        <v>43946</v>
      </c>
      <c r="C1021" s="8" t="s">
        <v>13</v>
      </c>
      <c r="D1021" s="8" t="s">
        <v>14</v>
      </c>
      <c r="G1021" s="8" t="s">
        <v>40</v>
      </c>
      <c r="H1021" s="19">
        <v>7</v>
      </c>
      <c r="K102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1021" s="21" t="b">
        <f>IF(IFERROR(FIND("Positive",ReportedData[[#This Row],[COVIDStatus]],1),FALSE),TRUE,FALSE)</f>
        <v>1</v>
      </c>
      <c r="M1021" s="21"/>
      <c r="N1021" s="8" t="s">
        <v>16</v>
      </c>
    </row>
    <row r="1022" spans="1:14" x14ac:dyDescent="0.35">
      <c r="A1022" s="21">
        <f>IFERROR(VLOOKUP(IF(ReportedData[[#This Row],[AgeGroup]]="",IF(ReportedData[[#This Row],[Gender]]="",ReportedData[[#This Row],[RaceEthnicity]],ReportedData[[#This Row],[Gender]]),ReportedData[[#This Row],[AgeGroup]]),SortOrder[],2,FALSE),"")</f>
        <v>23</v>
      </c>
      <c r="B1022" s="18">
        <v>43946</v>
      </c>
      <c r="C1022" s="8" t="s">
        <v>13</v>
      </c>
      <c r="D1022" s="8" t="s">
        <v>14</v>
      </c>
      <c r="G1022" s="8" t="s">
        <v>41</v>
      </c>
      <c r="H1022" s="19">
        <v>32</v>
      </c>
      <c r="K102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1022" s="21" t="b">
        <f>IF(IFERROR(FIND("Positive",ReportedData[[#This Row],[COVIDStatus]],1),FALSE),TRUE,FALSE)</f>
        <v>1</v>
      </c>
      <c r="M1022" s="21">
        <v>28.5</v>
      </c>
      <c r="N1022" s="8" t="s">
        <v>16</v>
      </c>
    </row>
    <row r="1023" spans="1:14" x14ac:dyDescent="0.35">
      <c r="A1023" s="21">
        <f>IFERROR(VLOOKUP(IF(ReportedData[[#This Row],[AgeGroup]]="",IF(ReportedData[[#This Row],[Gender]]="",ReportedData[[#This Row],[RaceEthnicity]],ReportedData[[#This Row],[Gender]]),ReportedData[[#This Row],[AgeGroup]]),SortOrder[],2,FALSE),"")</f>
        <v>24</v>
      </c>
      <c r="B1023" s="18">
        <v>43946</v>
      </c>
      <c r="C1023" s="8" t="s">
        <v>13</v>
      </c>
      <c r="D1023" s="8" t="s">
        <v>14</v>
      </c>
      <c r="G1023" s="8" t="s">
        <v>42</v>
      </c>
      <c r="H1023" s="19">
        <v>620</v>
      </c>
      <c r="K102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5</v>
      </c>
      <c r="L1023" s="21" t="b">
        <f>IF(IFERROR(FIND("Positive",ReportedData[[#This Row],[COVIDStatus]],1),FALSE),TRUE,FALSE)</f>
        <v>1</v>
      </c>
      <c r="M1023" s="21"/>
      <c r="N1023" s="8" t="s">
        <v>16</v>
      </c>
    </row>
    <row r="1024" spans="1:14" x14ac:dyDescent="0.35">
      <c r="A1024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1024" s="18">
        <v>43947</v>
      </c>
      <c r="C1024" s="8" t="s">
        <v>13</v>
      </c>
      <c r="D1024" s="8" t="s">
        <v>14</v>
      </c>
      <c r="E1024" s="8" t="s">
        <v>26</v>
      </c>
      <c r="H1024" s="19">
        <v>24</v>
      </c>
      <c r="I1024" s="19">
        <v>2</v>
      </c>
      <c r="K102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024" s="8" t="b">
        <f>IF(IFERROR(FIND("Positive",ReportedData[[#This Row],[COVIDStatus]],1),FALSE),TRUE,FALSE)</f>
        <v>1</v>
      </c>
      <c r="N1024" s="8" t="s">
        <v>16</v>
      </c>
    </row>
    <row r="1025" spans="1:14" x14ac:dyDescent="0.35">
      <c r="A1025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1025" s="18">
        <v>43947</v>
      </c>
      <c r="C1025" s="8" t="s">
        <v>13</v>
      </c>
      <c r="D1025" s="8" t="s">
        <v>14</v>
      </c>
      <c r="E1025" s="8" t="s">
        <v>27</v>
      </c>
      <c r="H1025" s="19">
        <v>65</v>
      </c>
      <c r="I1025" s="19">
        <v>5</v>
      </c>
      <c r="K102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025" s="8" t="b">
        <f>IF(IFERROR(FIND("Positive",ReportedData[[#This Row],[COVIDStatus]],1),FALSE),TRUE,FALSE)</f>
        <v>1</v>
      </c>
      <c r="N1025" s="8" t="s">
        <v>16</v>
      </c>
    </row>
    <row r="1026" spans="1:14" x14ac:dyDescent="0.35">
      <c r="A1026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1026" s="18">
        <v>43947</v>
      </c>
      <c r="C1026" s="8" t="s">
        <v>13</v>
      </c>
      <c r="D1026" s="8" t="s">
        <v>14</v>
      </c>
      <c r="E1026" s="8" t="s">
        <v>28</v>
      </c>
      <c r="H1026" s="19">
        <v>472</v>
      </c>
      <c r="I1026" s="19">
        <v>34</v>
      </c>
      <c r="K102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1026" s="8" t="b">
        <f>IF(IFERROR(FIND("Positive",ReportedData[[#This Row],[COVIDStatus]],1),FALSE),TRUE,FALSE)</f>
        <v>1</v>
      </c>
      <c r="N1026" s="8" t="s">
        <v>16</v>
      </c>
    </row>
    <row r="1027" spans="1:14" x14ac:dyDescent="0.35">
      <c r="A1027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1027" s="18">
        <v>43947</v>
      </c>
      <c r="C1027" s="8" t="s">
        <v>13</v>
      </c>
      <c r="D1027" s="8" t="s">
        <v>14</v>
      </c>
      <c r="E1027" s="8" t="s">
        <v>29</v>
      </c>
      <c r="H1027" s="19">
        <v>602</v>
      </c>
      <c r="I1027" s="19">
        <v>56</v>
      </c>
      <c r="K102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1027" s="8" t="b">
        <f>IF(IFERROR(FIND("Positive",ReportedData[[#This Row],[COVIDStatus]],1),FALSE),TRUE,FALSE)</f>
        <v>1</v>
      </c>
      <c r="N1027" s="8" t="s">
        <v>16</v>
      </c>
    </row>
    <row r="1028" spans="1:14" x14ac:dyDescent="0.35">
      <c r="A1028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1028" s="18">
        <v>43947</v>
      </c>
      <c r="C1028" s="8" t="s">
        <v>13</v>
      </c>
      <c r="D1028" s="8" t="s">
        <v>14</v>
      </c>
      <c r="E1028" s="8" t="s">
        <v>30</v>
      </c>
      <c r="H1028" s="19">
        <v>537</v>
      </c>
      <c r="I1028" s="19">
        <v>96</v>
      </c>
      <c r="K102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</v>
      </c>
      <c r="L1028" s="8" t="b">
        <f>IF(IFERROR(FIND("Positive",ReportedData[[#This Row],[COVIDStatus]],1),FALSE),TRUE,FALSE)</f>
        <v>1</v>
      </c>
      <c r="N1028" s="8" t="s">
        <v>16</v>
      </c>
    </row>
    <row r="1029" spans="1:14" x14ac:dyDescent="0.35">
      <c r="A1029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1029" s="18">
        <v>43947</v>
      </c>
      <c r="C1029" s="8" t="s">
        <v>13</v>
      </c>
      <c r="D1029" s="8" t="s">
        <v>14</v>
      </c>
      <c r="E1029" s="8" t="s">
        <v>31</v>
      </c>
      <c r="H1029" s="19">
        <v>609</v>
      </c>
      <c r="I1029" s="19">
        <v>146</v>
      </c>
      <c r="K102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7</v>
      </c>
      <c r="L1029" s="8" t="b">
        <f>IF(IFERROR(FIND("Positive",ReportedData[[#This Row],[COVIDStatus]],1),FALSE),TRUE,FALSE)</f>
        <v>1</v>
      </c>
      <c r="N1029" s="8" t="s">
        <v>16</v>
      </c>
    </row>
    <row r="1030" spans="1:14" x14ac:dyDescent="0.35">
      <c r="A1030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1030" s="18">
        <v>43947</v>
      </c>
      <c r="C1030" s="8" t="s">
        <v>13</v>
      </c>
      <c r="D1030" s="8" t="s">
        <v>14</v>
      </c>
      <c r="E1030" s="8" t="s">
        <v>32</v>
      </c>
      <c r="H1030" s="19">
        <v>397</v>
      </c>
      <c r="I1030" s="19">
        <v>141</v>
      </c>
      <c r="K103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19</v>
      </c>
      <c r="L1030" s="8" t="b">
        <f>IF(IFERROR(FIND("Positive",ReportedData[[#This Row],[COVIDStatus]],1),FALSE),TRUE,FALSE)</f>
        <v>1</v>
      </c>
      <c r="N1030" s="8" t="s">
        <v>16</v>
      </c>
    </row>
    <row r="1031" spans="1:14" x14ac:dyDescent="0.35">
      <c r="A1031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1031" s="18">
        <v>43947</v>
      </c>
      <c r="C1031" s="8" t="s">
        <v>13</v>
      </c>
      <c r="D1031" s="8" t="s">
        <v>14</v>
      </c>
      <c r="E1031" s="8" t="s">
        <v>33</v>
      </c>
      <c r="H1031" s="19">
        <v>233</v>
      </c>
      <c r="I1031" s="19">
        <v>118</v>
      </c>
      <c r="K103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27</v>
      </c>
      <c r="L1031" s="8" t="b">
        <f>IF(IFERROR(FIND("Positive",ReportedData[[#This Row],[COVIDStatus]],1),FALSE),TRUE,FALSE)</f>
        <v>1</v>
      </c>
      <c r="N1031" s="8" t="s">
        <v>16</v>
      </c>
    </row>
    <row r="1032" spans="1:14" x14ac:dyDescent="0.35">
      <c r="A1032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1032" s="18">
        <v>43947</v>
      </c>
      <c r="C1032" s="8" t="s">
        <v>13</v>
      </c>
      <c r="D1032" s="8" t="s">
        <v>14</v>
      </c>
      <c r="E1032" s="8" t="s">
        <v>34</v>
      </c>
      <c r="H1032" s="19">
        <v>199</v>
      </c>
      <c r="I1032" s="19">
        <v>107</v>
      </c>
      <c r="K103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52</v>
      </c>
      <c r="L1032" s="8" t="b">
        <f>IF(IFERROR(FIND("Positive",ReportedData[[#This Row],[COVIDStatus]],1),FALSE),TRUE,FALSE)</f>
        <v>1</v>
      </c>
      <c r="N1032" s="8" t="s">
        <v>16</v>
      </c>
    </row>
    <row r="1033" spans="1:14" x14ac:dyDescent="0.35">
      <c r="A1033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033" s="18">
        <v>43947</v>
      </c>
      <c r="C1033" s="8" t="s">
        <v>13</v>
      </c>
      <c r="D1033" s="8" t="s">
        <v>14</v>
      </c>
      <c r="E1033" s="8" t="s">
        <v>15</v>
      </c>
      <c r="H1033" s="19">
        <v>3</v>
      </c>
      <c r="I1033" s="19">
        <v>1</v>
      </c>
      <c r="J1033" s="19">
        <v>230</v>
      </c>
      <c r="K103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033" s="8" t="b">
        <f>IF(IFERROR(FIND("Positive",ReportedData[[#This Row],[COVIDStatus]],1),FALSE),TRUE,FALSE)</f>
        <v>1</v>
      </c>
      <c r="N1033" s="8" t="s">
        <v>16</v>
      </c>
    </row>
    <row r="1034" spans="1:14" x14ac:dyDescent="0.35">
      <c r="A1034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1034" s="18">
        <v>43947</v>
      </c>
      <c r="C1034" s="8" t="s">
        <v>13</v>
      </c>
      <c r="D1034" s="8" t="s">
        <v>14</v>
      </c>
      <c r="F1034" s="8" t="s">
        <v>22</v>
      </c>
      <c r="H1034" s="19">
        <v>1537</v>
      </c>
      <c r="K103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51</v>
      </c>
      <c r="L1034" s="8" t="b">
        <f>IF(IFERROR(FIND("Positive",ReportedData[[#This Row],[COVIDStatus]],1),FALSE),TRUE,FALSE)</f>
        <v>1</v>
      </c>
      <c r="N1034" s="8" t="s">
        <v>16</v>
      </c>
    </row>
    <row r="1035" spans="1:14" x14ac:dyDescent="0.35">
      <c r="A1035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1035" s="18">
        <v>43947</v>
      </c>
      <c r="C1035" s="8" t="s">
        <v>13</v>
      </c>
      <c r="D1035" s="8" t="s">
        <v>14</v>
      </c>
      <c r="F1035" s="8" t="s">
        <v>23</v>
      </c>
      <c r="H1035" s="19">
        <v>1601</v>
      </c>
      <c r="K103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62</v>
      </c>
      <c r="L1035" s="8" t="b">
        <f>IF(IFERROR(FIND("Positive",ReportedData[[#This Row],[COVIDStatus]],1),FALSE),TRUE,FALSE)</f>
        <v>1</v>
      </c>
      <c r="N1035" s="8" t="s">
        <v>16</v>
      </c>
    </row>
    <row r="1036" spans="1:14" x14ac:dyDescent="0.35">
      <c r="A1036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1036" s="18">
        <v>43947</v>
      </c>
      <c r="C1036" s="8" t="s">
        <v>13</v>
      </c>
      <c r="D1036" s="8" t="s">
        <v>14</v>
      </c>
      <c r="F1036" s="8" t="s">
        <v>24</v>
      </c>
      <c r="H1036" s="19">
        <v>3</v>
      </c>
      <c r="K103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036" s="8" t="b">
        <f>IF(IFERROR(FIND("Positive",ReportedData[[#This Row],[COVIDStatus]],1),FALSE),TRUE,FALSE)</f>
        <v>1</v>
      </c>
      <c r="N1036" s="8" t="s">
        <v>16</v>
      </c>
    </row>
    <row r="1037" spans="1:14" x14ac:dyDescent="0.35">
      <c r="A1037" s="21">
        <f>IFERROR(VLOOKUP(IF(ReportedData[[#This Row],[AgeGroup]]="",IF(ReportedData[[#This Row],[Gender]]="",ReportedData[[#This Row],[RaceEthnicity]],ReportedData[[#This Row],[Gender]]),ReportedData[[#This Row],[AgeGroup]]),SortOrder[],2,FALSE),"")</f>
        <v>17</v>
      </c>
      <c r="B1037" s="18">
        <v>43947</v>
      </c>
      <c r="C1037" s="8" t="s">
        <v>13</v>
      </c>
      <c r="D1037" s="8" t="s">
        <v>14</v>
      </c>
      <c r="G1037" s="8" t="s">
        <v>35</v>
      </c>
      <c r="H1037" s="19">
        <v>1220</v>
      </c>
      <c r="K103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37</v>
      </c>
      <c r="L1037" s="21" t="b">
        <f>IF(IFERROR(FIND("Positive",ReportedData[[#This Row],[COVIDStatus]],1),FALSE),TRUE,FALSE)</f>
        <v>1</v>
      </c>
      <c r="M1037" s="21">
        <v>106</v>
      </c>
      <c r="N1037" s="8" t="s">
        <v>16</v>
      </c>
    </row>
    <row r="1038" spans="1:14" x14ac:dyDescent="0.35">
      <c r="A1038" s="21">
        <f>IFERROR(VLOOKUP(IF(ReportedData[[#This Row],[AgeGroup]]="",IF(ReportedData[[#This Row],[Gender]]="",ReportedData[[#This Row],[RaceEthnicity]],ReportedData[[#This Row],[Gender]]),ReportedData[[#This Row],[AgeGroup]]),SortOrder[],2,FALSE),"")</f>
        <v>18</v>
      </c>
      <c r="B1038" s="18">
        <v>43947</v>
      </c>
      <c r="C1038" s="8" t="s">
        <v>13</v>
      </c>
      <c r="D1038" s="8" t="s">
        <v>14</v>
      </c>
      <c r="G1038" s="8" t="s">
        <v>36</v>
      </c>
      <c r="H1038" s="19">
        <v>838</v>
      </c>
      <c r="K103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57</v>
      </c>
      <c r="L1038" s="21" t="b">
        <f>IF(IFERROR(FIND("Positive",ReportedData[[#This Row],[COVIDStatus]],1),FALSE),TRUE,FALSE)</f>
        <v>1</v>
      </c>
      <c r="M1038" s="21">
        <v>54.9</v>
      </c>
      <c r="N1038" s="8" t="s">
        <v>16</v>
      </c>
    </row>
    <row r="1039" spans="1:14" x14ac:dyDescent="0.35">
      <c r="A1039" s="21">
        <f>IFERROR(VLOOKUP(IF(ReportedData[[#This Row],[AgeGroup]]="",IF(ReportedData[[#This Row],[Gender]]="",ReportedData[[#This Row],[RaceEthnicity]],ReportedData[[#This Row],[Gender]]),ReportedData[[#This Row],[AgeGroup]]),SortOrder[],2,FALSE),"")</f>
        <v>19</v>
      </c>
      <c r="B1039" s="18">
        <v>43947</v>
      </c>
      <c r="C1039" s="8" t="s">
        <v>13</v>
      </c>
      <c r="D1039" s="8" t="s">
        <v>14</v>
      </c>
      <c r="G1039" s="8" t="s">
        <v>37</v>
      </c>
      <c r="H1039" s="19">
        <v>118</v>
      </c>
      <c r="K103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1039" s="21" t="b">
        <f>IF(IFERROR(FIND("Positive",ReportedData[[#This Row],[COVIDStatus]],1),FALSE),TRUE,FALSE)</f>
        <v>1</v>
      </c>
      <c r="M1039" s="21">
        <v>79.900000000000006</v>
      </c>
      <c r="N1039" s="8" t="s">
        <v>16</v>
      </c>
    </row>
    <row r="1040" spans="1:14" x14ac:dyDescent="0.35">
      <c r="A1040" s="21">
        <f>IFERROR(VLOOKUP(IF(ReportedData[[#This Row],[AgeGroup]]="",IF(ReportedData[[#This Row],[Gender]]="",ReportedData[[#This Row],[RaceEthnicity]],ReportedData[[#This Row],[Gender]]),ReportedData[[#This Row],[AgeGroup]]),SortOrder[],2,FALSE),"")</f>
        <v>20</v>
      </c>
      <c r="B1040" s="18">
        <v>43947</v>
      </c>
      <c r="C1040" s="8" t="s">
        <v>13</v>
      </c>
      <c r="D1040" s="8" t="s">
        <v>14</v>
      </c>
      <c r="G1040" s="8" t="s">
        <v>38</v>
      </c>
      <c r="H1040" s="19">
        <v>232</v>
      </c>
      <c r="K104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9</v>
      </c>
      <c r="L1040" s="21" t="b">
        <f>IF(IFERROR(FIND("Positive",ReportedData[[#This Row],[COVIDStatus]],1),FALSE),TRUE,FALSE)</f>
        <v>1</v>
      </c>
      <c r="M1040" s="21">
        <v>63.7</v>
      </c>
      <c r="N1040" s="8" t="s">
        <v>16</v>
      </c>
    </row>
    <row r="1041" spans="1:14" x14ac:dyDescent="0.35">
      <c r="A1041" s="21">
        <f>IFERROR(VLOOKUP(IF(ReportedData[[#This Row],[AgeGroup]]="",IF(ReportedData[[#This Row],[Gender]]="",ReportedData[[#This Row],[RaceEthnicity]],ReportedData[[#This Row],[Gender]]),ReportedData[[#This Row],[AgeGroup]]),SortOrder[],2,FALSE),"")</f>
        <v>21</v>
      </c>
      <c r="B1041" s="18">
        <v>43947</v>
      </c>
      <c r="C1041" s="8" t="s">
        <v>13</v>
      </c>
      <c r="D1041" s="8" t="s">
        <v>14</v>
      </c>
      <c r="G1041" s="8" t="s">
        <v>39</v>
      </c>
      <c r="H1041" s="19">
        <v>29</v>
      </c>
      <c r="K104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1041" s="21" t="b">
        <f>IF(IFERROR(FIND("Positive",ReportedData[[#This Row],[COVIDStatus]],1),FALSE),TRUE,FALSE)</f>
        <v>1</v>
      </c>
      <c r="M1041" s="21">
        <v>197.1</v>
      </c>
      <c r="N1041" s="8" t="s">
        <v>16</v>
      </c>
    </row>
    <row r="1042" spans="1:14" x14ac:dyDescent="0.35">
      <c r="A1042" s="21">
        <f>IFERROR(VLOOKUP(IF(ReportedData[[#This Row],[AgeGroup]]="",IF(ReportedData[[#This Row],[Gender]]="",ReportedData[[#This Row],[RaceEthnicity]],ReportedData[[#This Row],[Gender]]),ReportedData[[#This Row],[AgeGroup]]),SortOrder[],2,FALSE),"")</f>
        <v>22</v>
      </c>
      <c r="B1042" s="18">
        <v>43947</v>
      </c>
      <c r="C1042" s="8" t="s">
        <v>13</v>
      </c>
      <c r="D1042" s="8" t="s">
        <v>14</v>
      </c>
      <c r="G1042" s="8" t="s">
        <v>40</v>
      </c>
      <c r="H1042" s="19">
        <v>7</v>
      </c>
      <c r="K104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1042" s="21" t="b">
        <f>IF(IFERROR(FIND("Positive",ReportedData[[#This Row],[COVIDStatus]],1),FALSE),TRUE,FALSE)</f>
        <v>1</v>
      </c>
      <c r="M1042" s="21"/>
      <c r="N1042" s="8" t="s">
        <v>16</v>
      </c>
    </row>
    <row r="1043" spans="1:14" x14ac:dyDescent="0.35">
      <c r="A1043" s="21">
        <f>IFERROR(VLOOKUP(IF(ReportedData[[#This Row],[AgeGroup]]="",IF(ReportedData[[#This Row],[Gender]]="",ReportedData[[#This Row],[RaceEthnicity]],ReportedData[[#This Row],[Gender]]),ReportedData[[#This Row],[AgeGroup]]),SortOrder[],2,FALSE),"")</f>
        <v>23</v>
      </c>
      <c r="B1043" s="18">
        <v>43947</v>
      </c>
      <c r="C1043" s="8" t="s">
        <v>13</v>
      </c>
      <c r="D1043" s="8" t="s">
        <v>14</v>
      </c>
      <c r="G1043" s="8" t="s">
        <v>41</v>
      </c>
      <c r="H1043" s="19">
        <v>32</v>
      </c>
      <c r="K104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1043" s="21" t="b">
        <f>IF(IFERROR(FIND("Positive",ReportedData[[#This Row],[COVIDStatus]],1),FALSE),TRUE,FALSE)</f>
        <v>1</v>
      </c>
      <c r="M1043" s="21">
        <v>28.5</v>
      </c>
      <c r="N1043" s="8" t="s">
        <v>16</v>
      </c>
    </row>
    <row r="1044" spans="1:14" x14ac:dyDescent="0.35">
      <c r="A1044" s="21">
        <f>IFERROR(VLOOKUP(IF(ReportedData[[#This Row],[AgeGroup]]="",IF(ReportedData[[#This Row],[Gender]]="",ReportedData[[#This Row],[RaceEthnicity]],ReportedData[[#This Row],[Gender]]),ReportedData[[#This Row],[AgeGroup]]),SortOrder[],2,FALSE),"")</f>
        <v>24</v>
      </c>
      <c r="B1044" s="18">
        <v>43947</v>
      </c>
      <c r="C1044" s="8" t="s">
        <v>13</v>
      </c>
      <c r="D1044" s="8" t="s">
        <v>14</v>
      </c>
      <c r="G1044" s="8" t="s">
        <v>42</v>
      </c>
      <c r="H1044" s="19">
        <v>665</v>
      </c>
      <c r="K104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5</v>
      </c>
      <c r="L1044" s="21" t="b">
        <f>IF(IFERROR(FIND("Positive",ReportedData[[#This Row],[COVIDStatus]],1),FALSE),TRUE,FALSE)</f>
        <v>1</v>
      </c>
      <c r="M1044" s="21"/>
      <c r="N1044" s="8" t="s">
        <v>16</v>
      </c>
    </row>
    <row r="1045" spans="1:14" x14ac:dyDescent="0.35">
      <c r="A1045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1045" s="18">
        <v>43948</v>
      </c>
      <c r="C1045" s="8" t="s">
        <v>13</v>
      </c>
      <c r="D1045" s="8" t="s">
        <v>14</v>
      </c>
      <c r="E1045" s="8" t="s">
        <v>26</v>
      </c>
      <c r="H1045" s="19">
        <v>26</v>
      </c>
      <c r="I1045" s="19">
        <v>3</v>
      </c>
      <c r="K104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045" s="8" t="b">
        <f>IF(IFERROR(FIND("Positive",ReportedData[[#This Row],[COVIDStatus]],1),FALSE),TRUE,FALSE)</f>
        <v>1</v>
      </c>
      <c r="N1045" s="8" t="s">
        <v>16</v>
      </c>
    </row>
    <row r="1046" spans="1:14" x14ac:dyDescent="0.35">
      <c r="A1046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1046" s="18">
        <v>43948</v>
      </c>
      <c r="C1046" s="8" t="s">
        <v>13</v>
      </c>
      <c r="D1046" s="8" t="s">
        <v>14</v>
      </c>
      <c r="E1046" s="8" t="s">
        <v>27</v>
      </c>
      <c r="H1046" s="19">
        <v>74</v>
      </c>
      <c r="I1046" s="19">
        <v>6</v>
      </c>
      <c r="K104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046" s="8" t="b">
        <f>IF(IFERROR(FIND("Positive",ReportedData[[#This Row],[COVIDStatus]],1),FALSE),TRUE,FALSE)</f>
        <v>1</v>
      </c>
      <c r="N1046" s="8" t="s">
        <v>16</v>
      </c>
    </row>
    <row r="1047" spans="1:14" x14ac:dyDescent="0.35">
      <c r="A1047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1047" s="18">
        <v>43948</v>
      </c>
      <c r="C1047" s="8" t="s">
        <v>13</v>
      </c>
      <c r="D1047" s="8" t="s">
        <v>14</v>
      </c>
      <c r="E1047" s="8" t="s">
        <v>28</v>
      </c>
      <c r="H1047" s="19">
        <v>498</v>
      </c>
      <c r="I1047" s="19">
        <v>33</v>
      </c>
      <c r="K104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1047" s="8" t="b">
        <f>IF(IFERROR(FIND("Positive",ReportedData[[#This Row],[COVIDStatus]],1),FALSE),TRUE,FALSE)</f>
        <v>1</v>
      </c>
      <c r="N1047" s="8" t="s">
        <v>16</v>
      </c>
    </row>
    <row r="1048" spans="1:14" x14ac:dyDescent="0.35">
      <c r="A1048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1048" s="18">
        <v>43948</v>
      </c>
      <c r="C1048" s="8" t="s">
        <v>13</v>
      </c>
      <c r="D1048" s="8" t="s">
        <v>14</v>
      </c>
      <c r="E1048" s="8" t="s">
        <v>29</v>
      </c>
      <c r="H1048" s="19">
        <v>629</v>
      </c>
      <c r="I1048" s="19">
        <v>57</v>
      </c>
      <c r="K104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1048" s="8" t="b">
        <f>IF(IFERROR(FIND("Positive",ReportedData[[#This Row],[COVIDStatus]],1),FALSE),TRUE,FALSE)</f>
        <v>1</v>
      </c>
      <c r="N1048" s="8" t="s">
        <v>16</v>
      </c>
    </row>
    <row r="1049" spans="1:14" x14ac:dyDescent="0.35">
      <c r="A1049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1049" s="18">
        <v>43948</v>
      </c>
      <c r="C1049" s="8" t="s">
        <v>13</v>
      </c>
      <c r="D1049" s="8" t="s">
        <v>14</v>
      </c>
      <c r="E1049" s="8" t="s">
        <v>30</v>
      </c>
      <c r="H1049" s="19">
        <v>576</v>
      </c>
      <c r="I1049" s="19">
        <v>102</v>
      </c>
      <c r="K104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</v>
      </c>
      <c r="L1049" s="8" t="b">
        <f>IF(IFERROR(FIND("Positive",ReportedData[[#This Row],[COVIDStatus]],1),FALSE),TRUE,FALSE)</f>
        <v>1</v>
      </c>
      <c r="N1049" s="8" t="s">
        <v>16</v>
      </c>
    </row>
    <row r="1050" spans="1:14" x14ac:dyDescent="0.35">
      <c r="A1050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1050" s="18">
        <v>43948</v>
      </c>
      <c r="C1050" s="8" t="s">
        <v>13</v>
      </c>
      <c r="D1050" s="8" t="s">
        <v>14</v>
      </c>
      <c r="E1050" s="8" t="s">
        <v>31</v>
      </c>
      <c r="H1050" s="19">
        <v>632</v>
      </c>
      <c r="I1050" s="19">
        <v>151</v>
      </c>
      <c r="K105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8</v>
      </c>
      <c r="L1050" s="8" t="b">
        <f>IF(IFERROR(FIND("Positive",ReportedData[[#This Row],[COVIDStatus]],1),FALSE),TRUE,FALSE)</f>
        <v>1</v>
      </c>
      <c r="N1050" s="8" t="s">
        <v>16</v>
      </c>
    </row>
    <row r="1051" spans="1:14" x14ac:dyDescent="0.35">
      <c r="A1051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1051" s="18">
        <v>43948</v>
      </c>
      <c r="C1051" s="8" t="s">
        <v>13</v>
      </c>
      <c r="D1051" s="8" t="s">
        <v>14</v>
      </c>
      <c r="E1051" s="8" t="s">
        <v>32</v>
      </c>
      <c r="H1051" s="19">
        <v>414</v>
      </c>
      <c r="I1051" s="19">
        <v>146</v>
      </c>
      <c r="K105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19</v>
      </c>
      <c r="L1051" s="8" t="b">
        <f>IF(IFERROR(FIND("Positive",ReportedData[[#This Row],[COVIDStatus]],1),FALSE),TRUE,FALSE)</f>
        <v>1</v>
      </c>
      <c r="N1051" s="8" t="s">
        <v>16</v>
      </c>
    </row>
    <row r="1052" spans="1:14" x14ac:dyDescent="0.35">
      <c r="A1052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1052" s="18">
        <v>43948</v>
      </c>
      <c r="C1052" s="8" t="s">
        <v>13</v>
      </c>
      <c r="D1052" s="8" t="s">
        <v>14</v>
      </c>
      <c r="E1052" s="8" t="s">
        <v>33</v>
      </c>
      <c r="H1052" s="19">
        <v>247</v>
      </c>
      <c r="I1052" s="19">
        <v>123</v>
      </c>
      <c r="K105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29</v>
      </c>
      <c r="L1052" s="8" t="b">
        <f>IF(IFERROR(FIND("Positive",ReportedData[[#This Row],[COVIDStatus]],1),FALSE),TRUE,FALSE)</f>
        <v>1</v>
      </c>
      <c r="N1052" s="8" t="s">
        <v>16</v>
      </c>
    </row>
    <row r="1053" spans="1:14" x14ac:dyDescent="0.35">
      <c r="A1053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1053" s="18">
        <v>43948</v>
      </c>
      <c r="C1053" s="8" t="s">
        <v>13</v>
      </c>
      <c r="D1053" s="8" t="s">
        <v>14</v>
      </c>
      <c r="E1053" s="8" t="s">
        <v>34</v>
      </c>
      <c r="H1053" s="19">
        <v>215</v>
      </c>
      <c r="I1053" s="19">
        <v>111</v>
      </c>
      <c r="K105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54</v>
      </c>
      <c r="L1053" s="8" t="b">
        <f>IF(IFERROR(FIND("Positive",ReportedData[[#This Row],[COVIDStatus]],1),FALSE),TRUE,FALSE)</f>
        <v>1</v>
      </c>
      <c r="N1053" s="8" t="s">
        <v>16</v>
      </c>
    </row>
    <row r="1054" spans="1:14" x14ac:dyDescent="0.35">
      <c r="A1054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054" s="18">
        <v>43948</v>
      </c>
      <c r="C1054" s="8" t="s">
        <v>13</v>
      </c>
      <c r="D1054" s="8" t="s">
        <v>14</v>
      </c>
      <c r="E1054" s="8" t="s">
        <v>15</v>
      </c>
      <c r="H1054" s="19">
        <v>3</v>
      </c>
      <c r="I1054" s="19">
        <v>1</v>
      </c>
      <c r="J1054" s="19">
        <v>238</v>
      </c>
      <c r="K105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054" s="8" t="b">
        <f>IF(IFERROR(FIND("Positive",ReportedData[[#This Row],[COVIDStatus]],1),FALSE),TRUE,FALSE)</f>
        <v>1</v>
      </c>
      <c r="N1054" s="8" t="s">
        <v>16</v>
      </c>
    </row>
    <row r="1055" spans="1:14" x14ac:dyDescent="0.35">
      <c r="A1055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1055" s="18">
        <v>43948</v>
      </c>
      <c r="C1055" s="8" t="s">
        <v>13</v>
      </c>
      <c r="D1055" s="8" t="s">
        <v>14</v>
      </c>
      <c r="F1055" s="8" t="s">
        <v>22</v>
      </c>
      <c r="H1055" s="19">
        <v>1618</v>
      </c>
      <c r="K105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53</v>
      </c>
      <c r="L1055" s="8" t="b">
        <f>IF(IFERROR(FIND("Positive",ReportedData[[#This Row],[COVIDStatus]],1),FALSE),TRUE,FALSE)</f>
        <v>1</v>
      </c>
      <c r="N1055" s="8" t="s">
        <v>16</v>
      </c>
    </row>
    <row r="1056" spans="1:14" x14ac:dyDescent="0.35">
      <c r="A1056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1056" s="18">
        <v>43948</v>
      </c>
      <c r="C1056" s="8" t="s">
        <v>13</v>
      </c>
      <c r="D1056" s="8" t="s">
        <v>14</v>
      </c>
      <c r="F1056" s="8" t="s">
        <v>23</v>
      </c>
      <c r="H1056" s="19">
        <v>1691</v>
      </c>
      <c r="K105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65</v>
      </c>
      <c r="L1056" s="8" t="b">
        <f>IF(IFERROR(FIND("Positive",ReportedData[[#This Row],[COVIDStatus]],1),FALSE),TRUE,FALSE)</f>
        <v>1</v>
      </c>
      <c r="N1056" s="8" t="s">
        <v>16</v>
      </c>
    </row>
    <row r="1057" spans="1:14" x14ac:dyDescent="0.35">
      <c r="A1057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1057" s="18">
        <v>43948</v>
      </c>
      <c r="C1057" s="8" t="s">
        <v>13</v>
      </c>
      <c r="D1057" s="8" t="s">
        <v>14</v>
      </c>
      <c r="F1057" s="8" t="s">
        <v>24</v>
      </c>
      <c r="H1057" s="19">
        <v>5</v>
      </c>
      <c r="K105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057" s="8" t="b">
        <f>IF(IFERROR(FIND("Positive",ReportedData[[#This Row],[COVIDStatus]],1),FALSE),TRUE,FALSE)</f>
        <v>1</v>
      </c>
      <c r="N1057" s="8" t="s">
        <v>16</v>
      </c>
    </row>
    <row r="1058" spans="1:14" x14ac:dyDescent="0.35">
      <c r="A1058" s="21">
        <f>IFERROR(VLOOKUP(IF(ReportedData[[#This Row],[AgeGroup]]="",IF(ReportedData[[#This Row],[Gender]]="",ReportedData[[#This Row],[RaceEthnicity]],ReportedData[[#This Row],[Gender]]),ReportedData[[#This Row],[AgeGroup]]),SortOrder[],2,FALSE),"")</f>
        <v>17</v>
      </c>
      <c r="B1058" s="18">
        <v>43948</v>
      </c>
      <c r="C1058" s="8" t="s">
        <v>13</v>
      </c>
      <c r="D1058" s="8" t="s">
        <v>14</v>
      </c>
      <c r="G1058" s="8" t="s">
        <v>35</v>
      </c>
      <c r="H1058" s="19">
        <v>1315</v>
      </c>
      <c r="K105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38</v>
      </c>
      <c r="L1058" s="21" t="b">
        <f>IF(IFERROR(FIND("Positive",ReportedData[[#This Row],[COVIDStatus]],1),FALSE),TRUE,FALSE)</f>
        <v>1</v>
      </c>
      <c r="M1058" s="21">
        <v>114.3</v>
      </c>
      <c r="N1058" s="8" t="s">
        <v>16</v>
      </c>
    </row>
    <row r="1059" spans="1:14" x14ac:dyDescent="0.35">
      <c r="A1059" s="21">
        <f>IFERROR(VLOOKUP(IF(ReportedData[[#This Row],[AgeGroup]]="",IF(ReportedData[[#This Row],[Gender]]="",ReportedData[[#This Row],[RaceEthnicity]],ReportedData[[#This Row],[Gender]]),ReportedData[[#This Row],[AgeGroup]]),SortOrder[],2,FALSE),"")</f>
        <v>18</v>
      </c>
      <c r="B1059" s="18">
        <v>43948</v>
      </c>
      <c r="C1059" s="8" t="s">
        <v>13</v>
      </c>
      <c r="D1059" s="8" t="s">
        <v>14</v>
      </c>
      <c r="G1059" s="8" t="s">
        <v>36</v>
      </c>
      <c r="H1059" s="19">
        <v>860</v>
      </c>
      <c r="K105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60</v>
      </c>
      <c r="L1059" s="21" t="b">
        <f>IF(IFERROR(FIND("Positive",ReportedData[[#This Row],[COVIDStatus]],1),FALSE),TRUE,FALSE)</f>
        <v>1</v>
      </c>
      <c r="M1059" s="21">
        <v>56.4</v>
      </c>
      <c r="N1059" s="8" t="s">
        <v>16</v>
      </c>
    </row>
    <row r="1060" spans="1:14" x14ac:dyDescent="0.35">
      <c r="A1060" s="21">
        <f>IFERROR(VLOOKUP(IF(ReportedData[[#This Row],[AgeGroup]]="",IF(ReportedData[[#This Row],[Gender]]="",ReportedData[[#This Row],[RaceEthnicity]],ReportedData[[#This Row],[Gender]]),ReportedData[[#This Row],[AgeGroup]]),SortOrder[],2,FALSE),"")</f>
        <v>19</v>
      </c>
      <c r="B1060" s="18">
        <v>43948</v>
      </c>
      <c r="C1060" s="8" t="s">
        <v>13</v>
      </c>
      <c r="D1060" s="8" t="s">
        <v>14</v>
      </c>
      <c r="G1060" s="8" t="s">
        <v>37</v>
      </c>
      <c r="H1060" s="19">
        <v>124</v>
      </c>
      <c r="K106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</v>
      </c>
      <c r="L1060" s="21" t="b">
        <f>IF(IFERROR(FIND("Positive",ReportedData[[#This Row],[COVIDStatus]],1),FALSE),TRUE,FALSE)</f>
        <v>1</v>
      </c>
      <c r="M1060" s="21">
        <v>83.9</v>
      </c>
      <c r="N1060" s="8" t="s">
        <v>16</v>
      </c>
    </row>
    <row r="1061" spans="1:14" x14ac:dyDescent="0.35">
      <c r="A1061" s="21">
        <f>IFERROR(VLOOKUP(IF(ReportedData[[#This Row],[AgeGroup]]="",IF(ReportedData[[#This Row],[Gender]]="",ReportedData[[#This Row],[RaceEthnicity]],ReportedData[[#This Row],[Gender]]),ReportedData[[#This Row],[AgeGroup]]),SortOrder[],2,FALSE),"")</f>
        <v>20</v>
      </c>
      <c r="B1061" s="18">
        <v>43948</v>
      </c>
      <c r="C1061" s="8" t="s">
        <v>13</v>
      </c>
      <c r="D1061" s="8" t="s">
        <v>14</v>
      </c>
      <c r="G1061" s="8" t="s">
        <v>38</v>
      </c>
      <c r="H1061" s="19">
        <v>240</v>
      </c>
      <c r="K106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9</v>
      </c>
      <c r="L1061" s="21" t="b">
        <f>IF(IFERROR(FIND("Positive",ReportedData[[#This Row],[COVIDStatus]],1),FALSE),TRUE,FALSE)</f>
        <v>1</v>
      </c>
      <c r="M1061" s="21">
        <v>65.900000000000006</v>
      </c>
      <c r="N1061" s="8" t="s">
        <v>16</v>
      </c>
    </row>
    <row r="1062" spans="1:14" x14ac:dyDescent="0.35">
      <c r="A1062" s="21">
        <f>IFERROR(VLOOKUP(IF(ReportedData[[#This Row],[AgeGroup]]="",IF(ReportedData[[#This Row],[Gender]]="",ReportedData[[#This Row],[RaceEthnicity]],ReportedData[[#This Row],[Gender]]),ReportedData[[#This Row],[AgeGroup]]),SortOrder[],2,FALSE),"")</f>
        <v>21</v>
      </c>
      <c r="B1062" s="18">
        <v>43948</v>
      </c>
      <c r="C1062" s="8" t="s">
        <v>13</v>
      </c>
      <c r="D1062" s="8" t="s">
        <v>14</v>
      </c>
      <c r="G1062" s="8" t="s">
        <v>39</v>
      </c>
      <c r="H1062" s="19">
        <v>32</v>
      </c>
      <c r="K106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1062" s="21" t="b">
        <f>IF(IFERROR(FIND("Positive",ReportedData[[#This Row],[COVIDStatus]],1),FALSE),TRUE,FALSE)</f>
        <v>1</v>
      </c>
      <c r="M1062" s="21">
        <v>217.5</v>
      </c>
      <c r="N1062" s="8" t="s">
        <v>16</v>
      </c>
    </row>
    <row r="1063" spans="1:14" x14ac:dyDescent="0.35">
      <c r="A1063" s="21">
        <f>IFERROR(VLOOKUP(IF(ReportedData[[#This Row],[AgeGroup]]="",IF(ReportedData[[#This Row],[Gender]]="",ReportedData[[#This Row],[RaceEthnicity]],ReportedData[[#This Row],[Gender]]),ReportedData[[#This Row],[AgeGroup]]),SortOrder[],2,FALSE),"")</f>
        <v>22</v>
      </c>
      <c r="B1063" s="18">
        <v>43948</v>
      </c>
      <c r="C1063" s="8" t="s">
        <v>13</v>
      </c>
      <c r="D1063" s="8" t="s">
        <v>14</v>
      </c>
      <c r="G1063" s="8" t="s">
        <v>40</v>
      </c>
      <c r="H1063" s="19">
        <v>8</v>
      </c>
      <c r="K106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1063" s="21" t="b">
        <f>IF(IFERROR(FIND("Positive",ReportedData[[#This Row],[COVIDStatus]],1),FALSE),TRUE,FALSE)</f>
        <v>1</v>
      </c>
      <c r="M1063" s="21"/>
      <c r="N1063" s="8" t="s">
        <v>16</v>
      </c>
    </row>
    <row r="1064" spans="1:14" x14ac:dyDescent="0.35">
      <c r="A1064" s="21">
        <f>IFERROR(VLOOKUP(IF(ReportedData[[#This Row],[AgeGroup]]="",IF(ReportedData[[#This Row],[Gender]]="",ReportedData[[#This Row],[RaceEthnicity]],ReportedData[[#This Row],[Gender]]),ReportedData[[#This Row],[AgeGroup]]),SortOrder[],2,FALSE),"")</f>
        <v>23</v>
      </c>
      <c r="B1064" s="18">
        <v>43948</v>
      </c>
      <c r="C1064" s="8" t="s">
        <v>13</v>
      </c>
      <c r="D1064" s="8" t="s">
        <v>14</v>
      </c>
      <c r="G1064" s="8" t="s">
        <v>41</v>
      </c>
      <c r="H1064" s="19">
        <v>32</v>
      </c>
      <c r="K106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1064" s="21" t="b">
        <f>IF(IFERROR(FIND("Positive",ReportedData[[#This Row],[COVIDStatus]],1),FALSE),TRUE,FALSE)</f>
        <v>1</v>
      </c>
      <c r="M1064" s="21">
        <v>28.5</v>
      </c>
      <c r="N1064" s="8" t="s">
        <v>16</v>
      </c>
    </row>
    <row r="1065" spans="1:14" x14ac:dyDescent="0.35">
      <c r="A1065" s="21">
        <f>IFERROR(VLOOKUP(IF(ReportedData[[#This Row],[AgeGroup]]="",IF(ReportedData[[#This Row],[Gender]]="",ReportedData[[#This Row],[RaceEthnicity]],ReportedData[[#This Row],[Gender]]),ReportedData[[#This Row],[AgeGroup]]),SortOrder[],2,FALSE),"")</f>
        <v>24</v>
      </c>
      <c r="B1065" s="18">
        <v>43948</v>
      </c>
      <c r="C1065" s="8" t="s">
        <v>13</v>
      </c>
      <c r="D1065" s="8" t="s">
        <v>14</v>
      </c>
      <c r="G1065" s="8" t="s">
        <v>42</v>
      </c>
      <c r="H1065" s="19">
        <v>703</v>
      </c>
      <c r="K106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5</v>
      </c>
      <c r="L1065" s="21" t="b">
        <f>IF(IFERROR(FIND("Positive",ReportedData[[#This Row],[COVIDStatus]],1),FALSE),TRUE,FALSE)</f>
        <v>1</v>
      </c>
      <c r="M1065" s="21"/>
      <c r="N1065" s="8" t="s">
        <v>16</v>
      </c>
    </row>
    <row r="1066" spans="1:14" x14ac:dyDescent="0.35">
      <c r="A1066" s="21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1066" s="18">
        <v>43949</v>
      </c>
      <c r="C1066" s="8" t="s">
        <v>13</v>
      </c>
      <c r="D1066" s="8" t="s">
        <v>14</v>
      </c>
      <c r="E1066" s="8" t="s">
        <v>26</v>
      </c>
      <c r="H1066" s="19">
        <v>26</v>
      </c>
      <c r="I1066" s="19">
        <v>3</v>
      </c>
      <c r="K106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066" s="21" t="b">
        <f>IF(IFERROR(FIND("Positive",ReportedData[[#This Row],[COVIDStatus]],1),FALSE),TRUE,FALSE)</f>
        <v>1</v>
      </c>
      <c r="M1066" s="21"/>
      <c r="N1066" s="8" t="s">
        <v>16</v>
      </c>
    </row>
    <row r="1067" spans="1:14" x14ac:dyDescent="0.35">
      <c r="A1067" s="21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1067" s="18">
        <v>43949</v>
      </c>
      <c r="C1067" s="8" t="s">
        <v>13</v>
      </c>
      <c r="D1067" s="8" t="s">
        <v>14</v>
      </c>
      <c r="E1067" s="8" t="s">
        <v>27</v>
      </c>
      <c r="H1067" s="19">
        <v>81</v>
      </c>
      <c r="I1067" s="19">
        <v>7</v>
      </c>
      <c r="K106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067" s="21" t="b">
        <f>IF(IFERROR(FIND("Positive",ReportedData[[#This Row],[COVIDStatus]],1),FALSE),TRUE,FALSE)</f>
        <v>1</v>
      </c>
      <c r="M1067" s="21"/>
      <c r="N1067" s="8" t="s">
        <v>16</v>
      </c>
    </row>
    <row r="1068" spans="1:14" x14ac:dyDescent="0.35">
      <c r="A1068" s="21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1068" s="18">
        <v>43949</v>
      </c>
      <c r="C1068" s="8" t="s">
        <v>13</v>
      </c>
      <c r="D1068" s="8" t="s">
        <v>14</v>
      </c>
      <c r="E1068" s="8" t="s">
        <v>28</v>
      </c>
      <c r="H1068" s="19">
        <v>519</v>
      </c>
      <c r="I1068" s="19">
        <v>34</v>
      </c>
      <c r="K106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1068" s="21" t="b">
        <f>IF(IFERROR(FIND("Positive",ReportedData[[#This Row],[COVIDStatus]],1),FALSE),TRUE,FALSE)</f>
        <v>1</v>
      </c>
      <c r="M1068" s="21"/>
      <c r="N1068" s="8" t="s">
        <v>16</v>
      </c>
    </row>
    <row r="1069" spans="1:14" x14ac:dyDescent="0.35">
      <c r="A1069" s="21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1069" s="18">
        <v>43949</v>
      </c>
      <c r="C1069" s="8" t="s">
        <v>13</v>
      </c>
      <c r="D1069" s="8" t="s">
        <v>14</v>
      </c>
      <c r="E1069" s="8" t="s">
        <v>29</v>
      </c>
      <c r="H1069" s="19">
        <v>642</v>
      </c>
      <c r="I1069" s="19">
        <v>57</v>
      </c>
      <c r="K106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1069" s="21" t="b">
        <f>IF(IFERROR(FIND("Positive",ReportedData[[#This Row],[COVIDStatus]],1),FALSE),TRUE,FALSE)</f>
        <v>1</v>
      </c>
      <c r="M1069" s="21"/>
      <c r="N1069" s="8" t="s">
        <v>16</v>
      </c>
    </row>
    <row r="1070" spans="1:14" x14ac:dyDescent="0.35">
      <c r="A1070" s="21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1070" s="18">
        <v>43949</v>
      </c>
      <c r="C1070" s="8" t="s">
        <v>13</v>
      </c>
      <c r="D1070" s="8" t="s">
        <v>14</v>
      </c>
      <c r="E1070" s="8" t="s">
        <v>30</v>
      </c>
      <c r="H1070" s="19">
        <v>598</v>
      </c>
      <c r="I1070" s="19">
        <v>106</v>
      </c>
      <c r="K107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</v>
      </c>
      <c r="L1070" s="21" t="b">
        <f>IF(IFERROR(FIND("Positive",ReportedData[[#This Row],[COVIDStatus]],1),FALSE),TRUE,FALSE)</f>
        <v>1</v>
      </c>
      <c r="M1070" s="21"/>
      <c r="N1070" s="8" t="s">
        <v>16</v>
      </c>
    </row>
    <row r="1071" spans="1:14" x14ac:dyDescent="0.35">
      <c r="A1071" s="21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1071" s="18">
        <v>43949</v>
      </c>
      <c r="C1071" s="8" t="s">
        <v>13</v>
      </c>
      <c r="D1071" s="8" t="s">
        <v>14</v>
      </c>
      <c r="E1071" s="8" t="s">
        <v>31</v>
      </c>
      <c r="H1071" s="19">
        <v>649</v>
      </c>
      <c r="I1071" s="19">
        <v>159</v>
      </c>
      <c r="K107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8</v>
      </c>
      <c r="L1071" s="21" t="b">
        <f>IF(IFERROR(FIND("Positive",ReportedData[[#This Row],[COVIDStatus]],1),FALSE),TRUE,FALSE)</f>
        <v>1</v>
      </c>
      <c r="M1071" s="21"/>
      <c r="N1071" s="8" t="s">
        <v>16</v>
      </c>
    </row>
    <row r="1072" spans="1:14" x14ac:dyDescent="0.35">
      <c r="A1072" s="21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1072" s="18">
        <v>43949</v>
      </c>
      <c r="C1072" s="8" t="s">
        <v>13</v>
      </c>
      <c r="D1072" s="8" t="s">
        <v>14</v>
      </c>
      <c r="E1072" s="8" t="s">
        <v>32</v>
      </c>
      <c r="H1072" s="19">
        <v>431</v>
      </c>
      <c r="I1072" s="19">
        <v>150</v>
      </c>
      <c r="K107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19</v>
      </c>
      <c r="L1072" s="21" t="b">
        <f>IF(IFERROR(FIND("Positive",ReportedData[[#This Row],[COVIDStatus]],1),FALSE),TRUE,FALSE)</f>
        <v>1</v>
      </c>
      <c r="M1072" s="21"/>
      <c r="N1072" s="8" t="s">
        <v>16</v>
      </c>
    </row>
    <row r="1073" spans="1:14" x14ac:dyDescent="0.35">
      <c r="A1073" s="21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1073" s="18">
        <v>43949</v>
      </c>
      <c r="C1073" s="8" t="s">
        <v>13</v>
      </c>
      <c r="D1073" s="8" t="s">
        <v>14</v>
      </c>
      <c r="E1073" s="8" t="s">
        <v>33</v>
      </c>
      <c r="H1073" s="19">
        <v>259</v>
      </c>
      <c r="I1073" s="19">
        <v>131</v>
      </c>
      <c r="K107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30</v>
      </c>
      <c r="L1073" s="21" t="b">
        <f>IF(IFERROR(FIND("Positive",ReportedData[[#This Row],[COVIDStatus]],1),FALSE),TRUE,FALSE)</f>
        <v>1</v>
      </c>
      <c r="M1073" s="21"/>
      <c r="N1073" s="8" t="s">
        <v>16</v>
      </c>
    </row>
    <row r="1074" spans="1:14" x14ac:dyDescent="0.35">
      <c r="A1074" s="21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1074" s="18">
        <v>43949</v>
      </c>
      <c r="C1074" s="8" t="s">
        <v>13</v>
      </c>
      <c r="D1074" s="8" t="s">
        <v>14</v>
      </c>
      <c r="E1074" s="8" t="s">
        <v>34</v>
      </c>
      <c r="H1074" s="19">
        <v>224</v>
      </c>
      <c r="I1074" s="19">
        <v>113</v>
      </c>
      <c r="K107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55</v>
      </c>
      <c r="L1074" s="21" t="b">
        <f>IF(IFERROR(FIND("Positive",ReportedData[[#This Row],[COVIDStatus]],1),FALSE),TRUE,FALSE)</f>
        <v>1</v>
      </c>
      <c r="M1074" s="21"/>
      <c r="N1074" s="8" t="s">
        <v>16</v>
      </c>
    </row>
    <row r="1075" spans="1:14" x14ac:dyDescent="0.35">
      <c r="A1075" s="21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075" s="18">
        <v>43949</v>
      </c>
      <c r="C1075" s="8" t="s">
        <v>13</v>
      </c>
      <c r="D1075" s="8" t="s">
        <v>14</v>
      </c>
      <c r="E1075" s="8" t="s">
        <v>15</v>
      </c>
      <c r="H1075" s="19">
        <v>3</v>
      </c>
      <c r="I1075" s="19">
        <v>1</v>
      </c>
      <c r="J1075" s="19">
        <v>241</v>
      </c>
      <c r="K107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075" s="21" t="b">
        <f>IF(IFERROR(FIND("Positive",ReportedData[[#This Row],[COVIDStatus]],1),FALSE),TRUE,FALSE)</f>
        <v>1</v>
      </c>
      <c r="M1075" s="21"/>
      <c r="N1075" s="8" t="s">
        <v>16</v>
      </c>
    </row>
    <row r="1076" spans="1:14" x14ac:dyDescent="0.35">
      <c r="A1076" s="21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1076" s="18">
        <v>43949</v>
      </c>
      <c r="C1076" s="8" t="s">
        <v>13</v>
      </c>
      <c r="D1076" s="8" t="s">
        <v>14</v>
      </c>
      <c r="F1076" s="8" t="s">
        <v>22</v>
      </c>
      <c r="H1076" s="19">
        <v>1673</v>
      </c>
      <c r="K107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54</v>
      </c>
      <c r="L1076" s="21" t="b">
        <f>IF(IFERROR(FIND("Positive",ReportedData[[#This Row],[COVIDStatus]],1),FALSE),TRUE,FALSE)</f>
        <v>1</v>
      </c>
      <c r="M1076" s="21"/>
      <c r="N1076" s="8" t="s">
        <v>16</v>
      </c>
    </row>
    <row r="1077" spans="1:14" x14ac:dyDescent="0.35">
      <c r="A1077" s="21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1077" s="18">
        <v>43949</v>
      </c>
      <c r="C1077" s="8" t="s">
        <v>13</v>
      </c>
      <c r="D1077" s="8" t="s">
        <v>14</v>
      </c>
      <c r="F1077" s="8" t="s">
        <v>23</v>
      </c>
      <c r="H1077" s="19">
        <v>1754</v>
      </c>
      <c r="K107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66</v>
      </c>
      <c r="L1077" s="21" t="b">
        <f>IF(IFERROR(FIND("Positive",ReportedData[[#This Row],[COVIDStatus]],1),FALSE),TRUE,FALSE)</f>
        <v>1</v>
      </c>
      <c r="M1077" s="21"/>
      <c r="N1077" s="8" t="s">
        <v>16</v>
      </c>
    </row>
    <row r="1078" spans="1:14" x14ac:dyDescent="0.35">
      <c r="A1078" s="21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1078" s="18">
        <v>43949</v>
      </c>
      <c r="C1078" s="8" t="s">
        <v>13</v>
      </c>
      <c r="D1078" s="8" t="s">
        <v>14</v>
      </c>
      <c r="F1078" s="8" t="s">
        <v>24</v>
      </c>
      <c r="H1078" s="19">
        <v>5</v>
      </c>
      <c r="K107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078" s="21" t="b">
        <f>IF(IFERROR(FIND("Positive",ReportedData[[#This Row],[COVIDStatus]],1),FALSE),TRUE,FALSE)</f>
        <v>1</v>
      </c>
      <c r="M1078" s="21"/>
      <c r="N1078" s="8" t="s">
        <v>16</v>
      </c>
    </row>
    <row r="1079" spans="1:14" x14ac:dyDescent="0.35">
      <c r="A1079" s="21">
        <f>IFERROR(VLOOKUP(IF(ReportedData[[#This Row],[AgeGroup]]="",IF(ReportedData[[#This Row],[Gender]]="",ReportedData[[#This Row],[RaceEthnicity]],ReportedData[[#This Row],[Gender]]),ReportedData[[#This Row],[AgeGroup]]),SortOrder[],2,FALSE),"")</f>
        <v>17</v>
      </c>
      <c r="B1079" s="18">
        <v>43949</v>
      </c>
      <c r="C1079" s="8" t="s">
        <v>13</v>
      </c>
      <c r="D1079" s="8" t="s">
        <v>14</v>
      </c>
      <c r="G1079" s="8" t="s">
        <v>35</v>
      </c>
      <c r="H1079" s="19">
        <v>1405</v>
      </c>
      <c r="K107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39</v>
      </c>
      <c r="L1079" s="21" t="b">
        <f>IF(IFERROR(FIND("Positive",ReportedData[[#This Row],[COVIDStatus]],1),FALSE),TRUE,FALSE)</f>
        <v>1</v>
      </c>
      <c r="M1079" s="21">
        <v>122.1</v>
      </c>
      <c r="N1079" s="8" t="s">
        <v>16</v>
      </c>
    </row>
    <row r="1080" spans="1:14" x14ac:dyDescent="0.35">
      <c r="A1080" s="21">
        <f>IFERROR(VLOOKUP(IF(ReportedData[[#This Row],[AgeGroup]]="",IF(ReportedData[[#This Row],[Gender]]="",ReportedData[[#This Row],[RaceEthnicity]],ReportedData[[#This Row],[Gender]]),ReportedData[[#This Row],[AgeGroup]]),SortOrder[],2,FALSE),"")</f>
        <v>18</v>
      </c>
      <c r="B1080" s="18">
        <v>43949</v>
      </c>
      <c r="C1080" s="8" t="s">
        <v>13</v>
      </c>
      <c r="D1080" s="8" t="s">
        <v>14</v>
      </c>
      <c r="G1080" s="8" t="s">
        <v>36</v>
      </c>
      <c r="H1080" s="19">
        <v>905</v>
      </c>
      <c r="K108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61</v>
      </c>
      <c r="L1080" s="21" t="b">
        <f>IF(IFERROR(FIND("Positive",ReportedData[[#This Row],[COVIDStatus]],1),FALSE),TRUE,FALSE)</f>
        <v>1</v>
      </c>
      <c r="M1080" s="21">
        <v>59.3</v>
      </c>
      <c r="N1080" s="8" t="s">
        <v>16</v>
      </c>
    </row>
    <row r="1081" spans="1:14" x14ac:dyDescent="0.35">
      <c r="A1081" s="21">
        <f>IFERROR(VLOOKUP(IF(ReportedData[[#This Row],[AgeGroup]]="",IF(ReportedData[[#This Row],[Gender]]="",ReportedData[[#This Row],[RaceEthnicity]],ReportedData[[#This Row],[Gender]]),ReportedData[[#This Row],[AgeGroup]]),SortOrder[],2,FALSE),"")</f>
        <v>19</v>
      </c>
      <c r="B1081" s="18">
        <v>43949</v>
      </c>
      <c r="C1081" s="8" t="s">
        <v>13</v>
      </c>
      <c r="D1081" s="8" t="s">
        <v>14</v>
      </c>
      <c r="G1081" s="8" t="s">
        <v>37</v>
      </c>
      <c r="H1081" s="19">
        <v>134</v>
      </c>
      <c r="K108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</v>
      </c>
      <c r="L1081" s="21" t="b">
        <f>IF(IFERROR(FIND("Positive",ReportedData[[#This Row],[COVIDStatus]],1),FALSE),TRUE,FALSE)</f>
        <v>1</v>
      </c>
      <c r="M1081" s="21">
        <v>90.7</v>
      </c>
      <c r="N1081" s="8" t="s">
        <v>16</v>
      </c>
    </row>
    <row r="1082" spans="1:14" x14ac:dyDescent="0.35">
      <c r="A1082" s="21">
        <f>IFERROR(VLOOKUP(IF(ReportedData[[#This Row],[AgeGroup]]="",IF(ReportedData[[#This Row],[Gender]]="",ReportedData[[#This Row],[RaceEthnicity]],ReportedData[[#This Row],[Gender]]),ReportedData[[#This Row],[AgeGroup]]),SortOrder[],2,FALSE),"")</f>
        <v>20</v>
      </c>
      <c r="B1082" s="18">
        <v>43949</v>
      </c>
      <c r="C1082" s="8" t="s">
        <v>13</v>
      </c>
      <c r="D1082" s="8" t="s">
        <v>14</v>
      </c>
      <c r="G1082" s="8" t="s">
        <v>38</v>
      </c>
      <c r="H1082" s="19">
        <v>249</v>
      </c>
      <c r="K108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9</v>
      </c>
      <c r="L1082" s="21" t="b">
        <f>IF(IFERROR(FIND("Positive",ReportedData[[#This Row],[COVIDStatus]],1),FALSE),TRUE,FALSE)</f>
        <v>1</v>
      </c>
      <c r="M1082" s="21">
        <v>68.400000000000006</v>
      </c>
      <c r="N1082" s="8" t="s">
        <v>16</v>
      </c>
    </row>
    <row r="1083" spans="1:14" x14ac:dyDescent="0.35">
      <c r="A1083" s="21">
        <f>IFERROR(VLOOKUP(IF(ReportedData[[#This Row],[AgeGroup]]="",IF(ReportedData[[#This Row],[Gender]]="",ReportedData[[#This Row],[RaceEthnicity]],ReportedData[[#This Row],[Gender]]),ReportedData[[#This Row],[AgeGroup]]),SortOrder[],2,FALSE),"")</f>
        <v>21</v>
      </c>
      <c r="B1083" s="18">
        <v>43949</v>
      </c>
      <c r="C1083" s="8" t="s">
        <v>13</v>
      </c>
      <c r="D1083" s="8" t="s">
        <v>14</v>
      </c>
      <c r="G1083" s="8" t="s">
        <v>39</v>
      </c>
      <c r="H1083" s="19">
        <v>32</v>
      </c>
      <c r="K108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1083" s="21" t="b">
        <f>IF(IFERROR(FIND("Positive",ReportedData[[#This Row],[COVIDStatus]],1),FALSE),TRUE,FALSE)</f>
        <v>1</v>
      </c>
      <c r="M1083" s="21">
        <v>217.5</v>
      </c>
      <c r="N1083" s="8" t="s">
        <v>16</v>
      </c>
    </row>
    <row r="1084" spans="1:14" x14ac:dyDescent="0.35">
      <c r="A1084" s="21">
        <f>IFERROR(VLOOKUP(IF(ReportedData[[#This Row],[AgeGroup]]="",IF(ReportedData[[#This Row],[Gender]]="",ReportedData[[#This Row],[RaceEthnicity]],ReportedData[[#This Row],[Gender]]),ReportedData[[#This Row],[AgeGroup]]),SortOrder[],2,FALSE),"")</f>
        <v>22</v>
      </c>
      <c r="B1084" s="18">
        <v>43949</v>
      </c>
      <c r="C1084" s="8" t="s">
        <v>13</v>
      </c>
      <c r="D1084" s="8" t="s">
        <v>14</v>
      </c>
      <c r="G1084" s="8" t="s">
        <v>40</v>
      </c>
      <c r="H1084" s="19">
        <v>9</v>
      </c>
      <c r="K108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1084" s="21" t="b">
        <f>IF(IFERROR(FIND("Positive",ReportedData[[#This Row],[COVIDStatus]],1),FALSE),TRUE,FALSE)</f>
        <v>1</v>
      </c>
      <c r="M1084" s="21"/>
      <c r="N1084" s="8" t="s">
        <v>16</v>
      </c>
    </row>
    <row r="1085" spans="1:14" x14ac:dyDescent="0.35">
      <c r="A1085" s="21">
        <f>IFERROR(VLOOKUP(IF(ReportedData[[#This Row],[AgeGroup]]="",IF(ReportedData[[#This Row],[Gender]]="",ReportedData[[#This Row],[RaceEthnicity]],ReportedData[[#This Row],[Gender]]),ReportedData[[#This Row],[AgeGroup]]),SortOrder[],2,FALSE),"")</f>
        <v>23</v>
      </c>
      <c r="B1085" s="18">
        <v>43949</v>
      </c>
      <c r="C1085" s="8" t="s">
        <v>13</v>
      </c>
      <c r="D1085" s="8" t="s">
        <v>14</v>
      </c>
      <c r="G1085" s="8" t="s">
        <v>41</v>
      </c>
      <c r="H1085" s="19">
        <v>33</v>
      </c>
      <c r="K108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1085" s="21" t="b">
        <f>IF(IFERROR(FIND("Positive",ReportedData[[#This Row],[COVIDStatus]],1),FALSE),TRUE,FALSE)</f>
        <v>1</v>
      </c>
      <c r="M1085" s="21">
        <v>29.4</v>
      </c>
      <c r="N1085" s="8" t="s">
        <v>16</v>
      </c>
    </row>
    <row r="1086" spans="1:14" x14ac:dyDescent="0.35">
      <c r="A1086" s="21">
        <f>IFERROR(VLOOKUP(IF(ReportedData[[#This Row],[AgeGroup]]="",IF(ReportedData[[#This Row],[Gender]]="",ReportedData[[#This Row],[RaceEthnicity]],ReportedData[[#This Row],[Gender]]),ReportedData[[#This Row],[AgeGroup]]),SortOrder[],2,FALSE),"")</f>
        <v>24</v>
      </c>
      <c r="B1086" s="18">
        <v>43949</v>
      </c>
      <c r="C1086" s="8" t="s">
        <v>13</v>
      </c>
      <c r="D1086" s="8" t="s">
        <v>14</v>
      </c>
      <c r="G1086" s="8" t="s">
        <v>42</v>
      </c>
      <c r="H1086" s="19">
        <v>665</v>
      </c>
      <c r="K108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</v>
      </c>
      <c r="L1086" s="21" t="b">
        <f>IF(IFERROR(FIND("Positive",ReportedData[[#This Row],[COVIDStatus]],1),FALSE),TRUE,FALSE)</f>
        <v>1</v>
      </c>
      <c r="M1086" s="21"/>
      <c r="N1086" s="8" t="s">
        <v>16</v>
      </c>
    </row>
    <row r="1087" spans="1:14" x14ac:dyDescent="0.35">
      <c r="A1087" s="21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1087" s="18">
        <v>43950</v>
      </c>
      <c r="C1087" s="8" t="s">
        <v>13</v>
      </c>
      <c r="D1087" s="8" t="s">
        <v>14</v>
      </c>
      <c r="E1087" s="8" t="s">
        <v>26</v>
      </c>
      <c r="H1087" s="19">
        <v>27</v>
      </c>
      <c r="I1087" s="19">
        <v>3</v>
      </c>
      <c r="K108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087" s="21" t="b">
        <f>IF(IFERROR(FIND("Positive",ReportedData[[#This Row],[COVIDStatus]],1),FALSE),TRUE,FALSE)</f>
        <v>1</v>
      </c>
      <c r="M1087" s="21"/>
      <c r="N1087" s="8" t="s">
        <v>16</v>
      </c>
    </row>
    <row r="1088" spans="1:14" x14ac:dyDescent="0.35">
      <c r="A1088" s="21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1088" s="18">
        <v>43950</v>
      </c>
      <c r="C1088" s="8" t="s">
        <v>13</v>
      </c>
      <c r="D1088" s="8" t="s">
        <v>14</v>
      </c>
      <c r="E1088" s="8" t="s">
        <v>27</v>
      </c>
      <c r="H1088" s="19">
        <v>89</v>
      </c>
      <c r="I1088" s="19">
        <v>7</v>
      </c>
      <c r="K108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088" s="21" t="b">
        <f>IF(IFERROR(FIND("Positive",ReportedData[[#This Row],[COVIDStatus]],1),FALSE),TRUE,FALSE)</f>
        <v>1</v>
      </c>
      <c r="M1088" s="21"/>
      <c r="N1088" s="8" t="s">
        <v>16</v>
      </c>
    </row>
    <row r="1089" spans="1:14" x14ac:dyDescent="0.35">
      <c r="A1089" s="21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1089" s="18">
        <v>43950</v>
      </c>
      <c r="C1089" s="8" t="s">
        <v>13</v>
      </c>
      <c r="D1089" s="8" t="s">
        <v>14</v>
      </c>
      <c r="E1089" s="8" t="s">
        <v>28</v>
      </c>
      <c r="H1089" s="19">
        <v>548</v>
      </c>
      <c r="I1089" s="19">
        <v>35</v>
      </c>
      <c r="K108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1089" s="21" t="b">
        <f>IF(IFERROR(FIND("Positive",ReportedData[[#This Row],[COVIDStatus]],1),FALSE),TRUE,FALSE)</f>
        <v>1</v>
      </c>
      <c r="M1089" s="21"/>
      <c r="N1089" s="8" t="s">
        <v>16</v>
      </c>
    </row>
    <row r="1090" spans="1:14" x14ac:dyDescent="0.35">
      <c r="A1090" s="21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1090" s="18">
        <v>43950</v>
      </c>
      <c r="C1090" s="8" t="s">
        <v>13</v>
      </c>
      <c r="D1090" s="8" t="s">
        <v>14</v>
      </c>
      <c r="E1090" s="8" t="s">
        <v>29</v>
      </c>
      <c r="H1090" s="19">
        <v>671</v>
      </c>
      <c r="I1090" s="19">
        <v>59</v>
      </c>
      <c r="K109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1090" s="21" t="b">
        <f>IF(IFERROR(FIND("Positive",ReportedData[[#This Row],[COVIDStatus]],1),FALSE),TRUE,FALSE)</f>
        <v>1</v>
      </c>
      <c r="M1090" s="21"/>
      <c r="N1090" s="8" t="s">
        <v>16</v>
      </c>
    </row>
    <row r="1091" spans="1:14" x14ac:dyDescent="0.35">
      <c r="A1091" s="21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1091" s="18">
        <v>43950</v>
      </c>
      <c r="C1091" s="8" t="s">
        <v>13</v>
      </c>
      <c r="D1091" s="8" t="s">
        <v>14</v>
      </c>
      <c r="E1091" s="8" t="s">
        <v>30</v>
      </c>
      <c r="H1091" s="19">
        <v>617</v>
      </c>
      <c r="I1091" s="19">
        <v>105</v>
      </c>
      <c r="K109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</v>
      </c>
      <c r="L1091" s="21" t="b">
        <f>IF(IFERROR(FIND("Positive",ReportedData[[#This Row],[COVIDStatus]],1),FALSE),TRUE,FALSE)</f>
        <v>1</v>
      </c>
      <c r="M1091" s="21"/>
      <c r="N1091" s="8" t="s">
        <v>16</v>
      </c>
    </row>
    <row r="1092" spans="1:14" x14ac:dyDescent="0.35">
      <c r="A1092" s="21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1092" s="18">
        <v>43950</v>
      </c>
      <c r="C1092" s="8" t="s">
        <v>13</v>
      </c>
      <c r="D1092" s="8" t="s">
        <v>14</v>
      </c>
      <c r="E1092" s="8" t="s">
        <v>31</v>
      </c>
      <c r="H1092" s="19">
        <v>665</v>
      </c>
      <c r="I1092" s="19">
        <v>157</v>
      </c>
      <c r="K109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9</v>
      </c>
      <c r="L1092" s="21" t="b">
        <f>IF(IFERROR(FIND("Positive",ReportedData[[#This Row],[COVIDStatus]],1),FALSE),TRUE,FALSE)</f>
        <v>1</v>
      </c>
      <c r="M1092" s="21"/>
      <c r="N1092" s="8" t="s">
        <v>16</v>
      </c>
    </row>
    <row r="1093" spans="1:14" x14ac:dyDescent="0.35">
      <c r="A1093" s="21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1093" s="18">
        <v>43950</v>
      </c>
      <c r="C1093" s="8" t="s">
        <v>13</v>
      </c>
      <c r="D1093" s="8" t="s">
        <v>14</v>
      </c>
      <c r="E1093" s="8" t="s">
        <v>32</v>
      </c>
      <c r="H1093" s="19">
        <v>445</v>
      </c>
      <c r="I1093" s="19">
        <v>154</v>
      </c>
      <c r="K109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19</v>
      </c>
      <c r="L1093" s="21" t="b">
        <f>IF(IFERROR(FIND("Positive",ReportedData[[#This Row],[COVIDStatus]],1),FALSE),TRUE,FALSE)</f>
        <v>1</v>
      </c>
      <c r="M1093" s="21"/>
      <c r="N1093" s="8" t="s">
        <v>16</v>
      </c>
    </row>
    <row r="1094" spans="1:14" x14ac:dyDescent="0.35">
      <c r="A1094" s="21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1094" s="18">
        <v>43950</v>
      </c>
      <c r="C1094" s="8" t="s">
        <v>13</v>
      </c>
      <c r="D1094" s="8" t="s">
        <v>14</v>
      </c>
      <c r="E1094" s="8" t="s">
        <v>33</v>
      </c>
      <c r="H1094" s="19">
        <v>266</v>
      </c>
      <c r="I1094" s="19">
        <v>133</v>
      </c>
      <c r="K109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32</v>
      </c>
      <c r="L1094" s="21" t="b">
        <f>IF(IFERROR(FIND("Positive",ReportedData[[#This Row],[COVIDStatus]],1),FALSE),TRUE,FALSE)</f>
        <v>1</v>
      </c>
      <c r="M1094" s="21"/>
      <c r="N1094" s="8" t="s">
        <v>16</v>
      </c>
    </row>
    <row r="1095" spans="1:14" x14ac:dyDescent="0.35">
      <c r="A1095" s="21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1095" s="18">
        <v>43950</v>
      </c>
      <c r="C1095" s="8" t="s">
        <v>13</v>
      </c>
      <c r="D1095" s="8" t="s">
        <v>14</v>
      </c>
      <c r="E1095" s="8" t="s">
        <v>34</v>
      </c>
      <c r="H1095" s="19">
        <v>232</v>
      </c>
      <c r="I1095" s="19">
        <v>119</v>
      </c>
      <c r="K109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56</v>
      </c>
      <c r="L1095" s="21" t="b">
        <f>IF(IFERROR(FIND("Positive",ReportedData[[#This Row],[COVIDStatus]],1),FALSE),TRUE,FALSE)</f>
        <v>1</v>
      </c>
      <c r="M1095" s="21"/>
      <c r="N1095" s="8" t="s">
        <v>16</v>
      </c>
    </row>
    <row r="1096" spans="1:14" x14ac:dyDescent="0.35">
      <c r="A1096" s="21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096" s="18">
        <v>43950</v>
      </c>
      <c r="C1096" s="8" t="s">
        <v>13</v>
      </c>
      <c r="D1096" s="8" t="s">
        <v>14</v>
      </c>
      <c r="E1096" s="8" t="s">
        <v>15</v>
      </c>
      <c r="H1096" s="19">
        <v>4</v>
      </c>
      <c r="I1096" s="19">
        <v>1</v>
      </c>
      <c r="J1096" s="19">
        <v>244</v>
      </c>
      <c r="K109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096" s="21" t="b">
        <f>IF(IFERROR(FIND("Positive",ReportedData[[#This Row],[COVIDStatus]],1),FALSE),TRUE,FALSE)</f>
        <v>1</v>
      </c>
      <c r="M1096" s="21"/>
      <c r="N1096" s="8" t="s">
        <v>16</v>
      </c>
    </row>
    <row r="1097" spans="1:14" x14ac:dyDescent="0.35">
      <c r="A1097" s="21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1097" s="18">
        <v>43950</v>
      </c>
      <c r="C1097" s="8" t="s">
        <v>13</v>
      </c>
      <c r="D1097" s="8" t="s">
        <v>14</v>
      </c>
      <c r="F1097" s="8" t="s">
        <v>22</v>
      </c>
      <c r="H1097" s="19">
        <v>1747</v>
      </c>
      <c r="K109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54</v>
      </c>
      <c r="L1097" s="21" t="b">
        <f>IF(IFERROR(FIND("Positive",ReportedData[[#This Row],[COVIDStatus]],1),FALSE),TRUE,FALSE)</f>
        <v>1</v>
      </c>
      <c r="M1097" s="21"/>
      <c r="N1097" s="8" t="s">
        <v>16</v>
      </c>
    </row>
    <row r="1098" spans="1:14" x14ac:dyDescent="0.35">
      <c r="A1098" s="21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1098" s="18">
        <v>43950</v>
      </c>
      <c r="C1098" s="8" t="s">
        <v>13</v>
      </c>
      <c r="D1098" s="8" t="s">
        <v>14</v>
      </c>
      <c r="F1098" s="8" t="s">
        <v>23</v>
      </c>
      <c r="H1098" s="19">
        <v>1811</v>
      </c>
      <c r="K109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70</v>
      </c>
      <c r="L1098" s="21" t="b">
        <f>IF(IFERROR(FIND("Positive",ReportedData[[#This Row],[COVIDStatus]],1),FALSE),TRUE,FALSE)</f>
        <v>1</v>
      </c>
      <c r="M1098" s="21"/>
      <c r="N1098" s="8" t="s">
        <v>16</v>
      </c>
    </row>
    <row r="1099" spans="1:14" x14ac:dyDescent="0.35">
      <c r="A1099" s="21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1099" s="18">
        <v>43950</v>
      </c>
      <c r="C1099" s="8" t="s">
        <v>13</v>
      </c>
      <c r="D1099" s="8" t="s">
        <v>14</v>
      </c>
      <c r="F1099" s="8" t="s">
        <v>24</v>
      </c>
      <c r="H1099" s="19">
        <v>6</v>
      </c>
      <c r="K109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099" s="21" t="b">
        <f>IF(IFERROR(FIND("Positive",ReportedData[[#This Row],[COVIDStatus]],1),FALSE),TRUE,FALSE)</f>
        <v>1</v>
      </c>
      <c r="M1099" s="21"/>
      <c r="N1099" s="8" t="s">
        <v>16</v>
      </c>
    </row>
    <row r="1100" spans="1:14" x14ac:dyDescent="0.35">
      <c r="A1100" s="21">
        <f>IFERROR(VLOOKUP(IF(ReportedData[[#This Row],[AgeGroup]]="",IF(ReportedData[[#This Row],[Gender]]="",ReportedData[[#This Row],[RaceEthnicity]],ReportedData[[#This Row],[Gender]]),ReportedData[[#This Row],[AgeGroup]]),SortOrder[],2,FALSE),"")</f>
        <v>17</v>
      </c>
      <c r="B1100" s="18">
        <v>43950</v>
      </c>
      <c r="C1100" s="8" t="s">
        <v>13</v>
      </c>
      <c r="D1100" s="8" t="s">
        <v>14</v>
      </c>
      <c r="G1100" s="8" t="s">
        <v>35</v>
      </c>
      <c r="H1100" s="19">
        <v>1479</v>
      </c>
      <c r="K110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42</v>
      </c>
      <c r="L1100" s="21" t="b">
        <f>IF(IFERROR(FIND("Positive",ReportedData[[#This Row],[COVIDStatus]],1),FALSE),TRUE,FALSE)</f>
        <v>1</v>
      </c>
      <c r="M1100" s="21">
        <v>128.5</v>
      </c>
      <c r="N1100" s="8" t="s">
        <v>16</v>
      </c>
    </row>
    <row r="1101" spans="1:14" x14ac:dyDescent="0.35">
      <c r="A1101" s="21">
        <f>IFERROR(VLOOKUP(IF(ReportedData[[#This Row],[AgeGroup]]="",IF(ReportedData[[#This Row],[Gender]]="",ReportedData[[#This Row],[RaceEthnicity]],ReportedData[[#This Row],[Gender]]),ReportedData[[#This Row],[AgeGroup]]),SortOrder[],2,FALSE),"")</f>
        <v>18</v>
      </c>
      <c r="B1101" s="18">
        <v>43950</v>
      </c>
      <c r="C1101" s="8" t="s">
        <v>13</v>
      </c>
      <c r="D1101" s="8" t="s">
        <v>14</v>
      </c>
      <c r="G1101" s="8" t="s">
        <v>36</v>
      </c>
      <c r="H1101" s="19">
        <v>905</v>
      </c>
      <c r="K110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61</v>
      </c>
      <c r="L1101" s="21" t="b">
        <f>IF(IFERROR(FIND("Positive",ReportedData[[#This Row],[COVIDStatus]],1),FALSE),TRUE,FALSE)</f>
        <v>1</v>
      </c>
      <c r="M1101" s="21">
        <v>59.3</v>
      </c>
      <c r="N1101" s="8" t="s">
        <v>16</v>
      </c>
    </row>
    <row r="1102" spans="1:14" x14ac:dyDescent="0.35">
      <c r="A1102" s="21">
        <f>IFERROR(VLOOKUP(IF(ReportedData[[#This Row],[AgeGroup]]="",IF(ReportedData[[#This Row],[Gender]]="",ReportedData[[#This Row],[RaceEthnicity]],ReportedData[[#This Row],[Gender]]),ReportedData[[#This Row],[AgeGroup]]),SortOrder[],2,FALSE),"")</f>
        <v>19</v>
      </c>
      <c r="B1102" s="18">
        <v>43950</v>
      </c>
      <c r="C1102" s="8" t="s">
        <v>13</v>
      </c>
      <c r="D1102" s="8" t="s">
        <v>14</v>
      </c>
      <c r="G1102" s="8" t="s">
        <v>37</v>
      </c>
      <c r="H1102" s="19">
        <v>135</v>
      </c>
      <c r="K110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</v>
      </c>
      <c r="L1102" s="21" t="b">
        <f>IF(IFERROR(FIND("Positive",ReportedData[[#This Row],[COVIDStatus]],1),FALSE),TRUE,FALSE)</f>
        <v>1</v>
      </c>
      <c r="M1102" s="21">
        <v>91.4</v>
      </c>
      <c r="N1102" s="8" t="s">
        <v>16</v>
      </c>
    </row>
    <row r="1103" spans="1:14" x14ac:dyDescent="0.35">
      <c r="A1103" s="21">
        <f>IFERROR(VLOOKUP(IF(ReportedData[[#This Row],[AgeGroup]]="",IF(ReportedData[[#This Row],[Gender]]="",ReportedData[[#This Row],[RaceEthnicity]],ReportedData[[#This Row],[Gender]]),ReportedData[[#This Row],[AgeGroup]]),SortOrder[],2,FALSE),"")</f>
        <v>20</v>
      </c>
      <c r="B1103" s="18">
        <v>43950</v>
      </c>
      <c r="C1103" s="8" t="s">
        <v>13</v>
      </c>
      <c r="D1103" s="8" t="s">
        <v>14</v>
      </c>
      <c r="G1103" s="8" t="s">
        <v>38</v>
      </c>
      <c r="H1103" s="19">
        <v>261</v>
      </c>
      <c r="K110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9</v>
      </c>
      <c r="L1103" s="21" t="b">
        <f>IF(IFERROR(FIND("Positive",ReportedData[[#This Row],[COVIDStatus]],1),FALSE),TRUE,FALSE)</f>
        <v>1</v>
      </c>
      <c r="M1103" s="21">
        <v>71.7</v>
      </c>
      <c r="N1103" s="8" t="s">
        <v>16</v>
      </c>
    </row>
    <row r="1104" spans="1:14" x14ac:dyDescent="0.35">
      <c r="A1104" s="21">
        <f>IFERROR(VLOOKUP(IF(ReportedData[[#This Row],[AgeGroup]]="",IF(ReportedData[[#This Row],[Gender]]="",ReportedData[[#This Row],[RaceEthnicity]],ReportedData[[#This Row],[Gender]]),ReportedData[[#This Row],[AgeGroup]]),SortOrder[],2,FALSE),"")</f>
        <v>21</v>
      </c>
      <c r="B1104" s="18">
        <v>43950</v>
      </c>
      <c r="C1104" s="8" t="s">
        <v>13</v>
      </c>
      <c r="D1104" s="8" t="s">
        <v>14</v>
      </c>
      <c r="G1104" s="8" t="s">
        <v>39</v>
      </c>
      <c r="H1104" s="19">
        <v>33</v>
      </c>
      <c r="K110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1104" s="21" t="b">
        <f>IF(IFERROR(FIND("Positive",ReportedData[[#This Row],[COVIDStatus]],1),FALSE),TRUE,FALSE)</f>
        <v>1</v>
      </c>
      <c r="M1104" s="21">
        <v>224.3</v>
      </c>
      <c r="N1104" s="8" t="s">
        <v>16</v>
      </c>
    </row>
    <row r="1105" spans="1:14" x14ac:dyDescent="0.35">
      <c r="A1105" s="21">
        <f>IFERROR(VLOOKUP(IF(ReportedData[[#This Row],[AgeGroup]]="",IF(ReportedData[[#This Row],[Gender]]="",ReportedData[[#This Row],[RaceEthnicity]],ReportedData[[#This Row],[Gender]]),ReportedData[[#This Row],[AgeGroup]]),SortOrder[],2,FALSE),"")</f>
        <v>22</v>
      </c>
      <c r="B1105" s="18">
        <v>43950</v>
      </c>
      <c r="C1105" s="8" t="s">
        <v>13</v>
      </c>
      <c r="D1105" s="8" t="s">
        <v>14</v>
      </c>
      <c r="G1105" s="8" t="s">
        <v>40</v>
      </c>
      <c r="H1105" s="19">
        <v>9</v>
      </c>
      <c r="K110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1105" s="21" t="b">
        <f>IF(IFERROR(FIND("Positive",ReportedData[[#This Row],[COVIDStatus]],1),FALSE),TRUE,FALSE)</f>
        <v>1</v>
      </c>
      <c r="M1105" s="21"/>
      <c r="N1105" s="8" t="s">
        <v>16</v>
      </c>
    </row>
    <row r="1106" spans="1:14" x14ac:dyDescent="0.35">
      <c r="A1106" s="21">
        <f>IFERROR(VLOOKUP(IF(ReportedData[[#This Row],[AgeGroup]]="",IF(ReportedData[[#This Row],[Gender]]="",ReportedData[[#This Row],[RaceEthnicity]],ReportedData[[#This Row],[Gender]]),ReportedData[[#This Row],[AgeGroup]]),SortOrder[],2,FALSE),"")</f>
        <v>23</v>
      </c>
      <c r="B1106" s="18">
        <v>43950</v>
      </c>
      <c r="C1106" s="8" t="s">
        <v>13</v>
      </c>
      <c r="D1106" s="8" t="s">
        <v>14</v>
      </c>
      <c r="G1106" s="8" t="s">
        <v>41</v>
      </c>
      <c r="H1106" s="19">
        <v>33</v>
      </c>
      <c r="K110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1106" s="21" t="b">
        <f>IF(IFERROR(FIND("Positive",ReportedData[[#This Row],[COVIDStatus]],1),FALSE),TRUE,FALSE)</f>
        <v>1</v>
      </c>
      <c r="M1106" s="21">
        <v>29.4</v>
      </c>
      <c r="N1106" s="8" t="s">
        <v>16</v>
      </c>
    </row>
    <row r="1107" spans="1:14" x14ac:dyDescent="0.35">
      <c r="A1107" s="21">
        <f>IFERROR(VLOOKUP(IF(ReportedData[[#This Row],[AgeGroup]]="",IF(ReportedData[[#This Row],[Gender]]="",ReportedData[[#This Row],[RaceEthnicity]],ReportedData[[#This Row],[Gender]]),ReportedData[[#This Row],[AgeGroup]]),SortOrder[],2,FALSE),"")</f>
        <v>24</v>
      </c>
      <c r="B1107" s="18">
        <v>43950</v>
      </c>
      <c r="C1107" s="8" t="s">
        <v>13</v>
      </c>
      <c r="D1107" s="8" t="s">
        <v>14</v>
      </c>
      <c r="G1107" s="8" t="s">
        <v>42</v>
      </c>
      <c r="H1107" s="19">
        <v>709</v>
      </c>
      <c r="K110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5</v>
      </c>
      <c r="L1107" s="21" t="b">
        <f>IF(IFERROR(FIND("Positive",ReportedData[[#This Row],[COVIDStatus]],1),FALSE),TRUE,FALSE)</f>
        <v>1</v>
      </c>
      <c r="M1107" s="21"/>
      <c r="N1107" s="8" t="s">
        <v>16</v>
      </c>
    </row>
    <row r="1108" spans="1:14" x14ac:dyDescent="0.35">
      <c r="A1108" s="21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1108" s="18">
        <v>43951</v>
      </c>
      <c r="C1108" s="8" t="s">
        <v>13</v>
      </c>
      <c r="D1108" s="8" t="s">
        <v>14</v>
      </c>
      <c r="E1108" s="8" t="s">
        <v>26</v>
      </c>
      <c r="H1108" s="19">
        <v>29</v>
      </c>
      <c r="I1108" s="19">
        <v>3</v>
      </c>
      <c r="K110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108" s="21" t="b">
        <f>IF(IFERROR(FIND("Positive",ReportedData[[#This Row],[COVIDStatus]],1),FALSE),TRUE,FALSE)</f>
        <v>1</v>
      </c>
      <c r="M1108" s="21"/>
      <c r="N1108" s="8" t="s">
        <v>16</v>
      </c>
    </row>
    <row r="1109" spans="1:14" x14ac:dyDescent="0.35">
      <c r="A1109" s="21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1109" s="18">
        <v>43951</v>
      </c>
      <c r="C1109" s="8" t="s">
        <v>13</v>
      </c>
      <c r="D1109" s="8" t="s">
        <v>14</v>
      </c>
      <c r="E1109" s="8" t="s">
        <v>27</v>
      </c>
      <c r="H1109" s="19">
        <v>96</v>
      </c>
      <c r="I1109" s="19">
        <v>8</v>
      </c>
      <c r="K110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109" s="21" t="b">
        <f>IF(IFERROR(FIND("Positive",ReportedData[[#This Row],[COVIDStatus]],1),FALSE),TRUE,FALSE)</f>
        <v>1</v>
      </c>
      <c r="M1109" s="21"/>
      <c r="N1109" s="8" t="s">
        <v>16</v>
      </c>
    </row>
    <row r="1110" spans="1:14" x14ac:dyDescent="0.35">
      <c r="A1110" s="21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1110" s="18">
        <v>43951</v>
      </c>
      <c r="C1110" s="8" t="s">
        <v>13</v>
      </c>
      <c r="D1110" s="8" t="s">
        <v>14</v>
      </c>
      <c r="E1110" s="8" t="s">
        <v>28</v>
      </c>
      <c r="H1110" s="19">
        <v>576</v>
      </c>
      <c r="I1110" s="19">
        <v>36</v>
      </c>
      <c r="K111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1110" s="21" t="b">
        <f>IF(IFERROR(FIND("Positive",ReportedData[[#This Row],[COVIDStatus]],1),FALSE),TRUE,FALSE)</f>
        <v>1</v>
      </c>
      <c r="M1110" s="21"/>
      <c r="N1110" s="8" t="s">
        <v>16</v>
      </c>
    </row>
    <row r="1111" spans="1:14" x14ac:dyDescent="0.35">
      <c r="A1111" s="21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1111" s="18">
        <v>43951</v>
      </c>
      <c r="C1111" s="8" t="s">
        <v>13</v>
      </c>
      <c r="D1111" s="8" t="s">
        <v>14</v>
      </c>
      <c r="E1111" s="8" t="s">
        <v>29</v>
      </c>
      <c r="H1111" s="19">
        <v>699</v>
      </c>
      <c r="I1111" s="19">
        <v>59</v>
      </c>
      <c r="K111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1111" s="21" t="b">
        <f>IF(IFERROR(FIND("Positive",ReportedData[[#This Row],[COVIDStatus]],1),FALSE),TRUE,FALSE)</f>
        <v>1</v>
      </c>
      <c r="M1111" s="21"/>
      <c r="N1111" s="8" t="s">
        <v>16</v>
      </c>
    </row>
    <row r="1112" spans="1:14" x14ac:dyDescent="0.35">
      <c r="A1112" s="21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1112" s="18">
        <v>43951</v>
      </c>
      <c r="C1112" s="8" t="s">
        <v>13</v>
      </c>
      <c r="D1112" s="8" t="s">
        <v>14</v>
      </c>
      <c r="E1112" s="8" t="s">
        <v>30</v>
      </c>
      <c r="H1112" s="19">
        <v>634</v>
      </c>
      <c r="I1112" s="19">
        <v>105</v>
      </c>
      <c r="K111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</v>
      </c>
      <c r="L1112" s="21" t="b">
        <f>IF(IFERROR(FIND("Positive",ReportedData[[#This Row],[COVIDStatus]],1),FALSE),TRUE,FALSE)</f>
        <v>1</v>
      </c>
      <c r="M1112" s="21"/>
      <c r="N1112" s="8" t="s">
        <v>16</v>
      </c>
    </row>
    <row r="1113" spans="1:14" x14ac:dyDescent="0.35">
      <c r="A1113" s="21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1113" s="18">
        <v>43951</v>
      </c>
      <c r="C1113" s="8" t="s">
        <v>13</v>
      </c>
      <c r="D1113" s="8" t="s">
        <v>14</v>
      </c>
      <c r="E1113" s="8" t="s">
        <v>31</v>
      </c>
      <c r="H1113" s="19">
        <v>694</v>
      </c>
      <c r="I1113" s="19">
        <v>161</v>
      </c>
      <c r="K111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11</v>
      </c>
      <c r="L1113" s="21" t="b">
        <f>IF(IFERROR(FIND("Positive",ReportedData[[#This Row],[COVIDStatus]],1),FALSE),TRUE,FALSE)</f>
        <v>1</v>
      </c>
      <c r="M1113" s="21"/>
      <c r="N1113" s="8" t="s">
        <v>16</v>
      </c>
    </row>
    <row r="1114" spans="1:14" x14ac:dyDescent="0.35">
      <c r="A1114" s="21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1114" s="18">
        <v>43951</v>
      </c>
      <c r="C1114" s="8" t="s">
        <v>13</v>
      </c>
      <c r="D1114" s="8" t="s">
        <v>14</v>
      </c>
      <c r="E1114" s="8" t="s">
        <v>32</v>
      </c>
      <c r="H1114" s="19">
        <v>464</v>
      </c>
      <c r="I1114" s="19">
        <v>157</v>
      </c>
      <c r="K111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20</v>
      </c>
      <c r="L1114" s="21" t="b">
        <f>IF(IFERROR(FIND("Positive",ReportedData[[#This Row],[COVIDStatus]],1),FALSE),TRUE,FALSE)</f>
        <v>1</v>
      </c>
      <c r="M1114" s="21"/>
      <c r="N1114" s="8" t="s">
        <v>16</v>
      </c>
    </row>
    <row r="1115" spans="1:14" x14ac:dyDescent="0.35">
      <c r="A1115" s="21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1115" s="18">
        <v>43951</v>
      </c>
      <c r="C1115" s="8" t="s">
        <v>13</v>
      </c>
      <c r="D1115" s="8" t="s">
        <v>14</v>
      </c>
      <c r="E1115" s="8" t="s">
        <v>33</v>
      </c>
      <c r="H1115" s="19">
        <v>271</v>
      </c>
      <c r="I1115" s="19">
        <v>138</v>
      </c>
      <c r="K111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34</v>
      </c>
      <c r="L1115" s="21" t="b">
        <f>IF(IFERROR(FIND("Positive",ReportedData[[#This Row],[COVIDStatus]],1),FALSE),TRUE,FALSE)</f>
        <v>1</v>
      </c>
      <c r="M1115" s="21"/>
      <c r="N1115" s="8" t="s">
        <v>16</v>
      </c>
    </row>
    <row r="1116" spans="1:14" x14ac:dyDescent="0.35">
      <c r="A1116" s="21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1116" s="18">
        <v>43951</v>
      </c>
      <c r="C1116" s="8" t="s">
        <v>13</v>
      </c>
      <c r="D1116" s="8" t="s">
        <v>14</v>
      </c>
      <c r="E1116" s="8" t="s">
        <v>34</v>
      </c>
      <c r="H1116" s="19">
        <v>245</v>
      </c>
      <c r="I1116" s="19">
        <v>124</v>
      </c>
      <c r="K111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61</v>
      </c>
      <c r="L1116" s="21" t="b">
        <f>IF(IFERROR(FIND("Positive",ReportedData[[#This Row],[COVIDStatus]],1),FALSE),TRUE,FALSE)</f>
        <v>1</v>
      </c>
      <c r="M1116" s="21"/>
      <c r="N1116" s="8" t="s">
        <v>16</v>
      </c>
    </row>
    <row r="1117" spans="1:14" x14ac:dyDescent="0.35">
      <c r="A1117" s="21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117" s="18">
        <v>43951</v>
      </c>
      <c r="C1117" s="8" t="s">
        <v>13</v>
      </c>
      <c r="D1117" s="8" t="s">
        <v>14</v>
      </c>
      <c r="E1117" s="8" t="s">
        <v>15</v>
      </c>
      <c r="H1117" s="19">
        <v>3</v>
      </c>
      <c r="I1117" s="19">
        <v>1</v>
      </c>
      <c r="J1117" s="19">
        <v>250</v>
      </c>
      <c r="K111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117" s="21" t="b">
        <f>IF(IFERROR(FIND("Positive",ReportedData[[#This Row],[COVIDStatus]],1),FALSE),TRUE,FALSE)</f>
        <v>1</v>
      </c>
      <c r="M1117" s="21"/>
      <c r="N1117" s="8" t="s">
        <v>16</v>
      </c>
    </row>
    <row r="1118" spans="1:14" x14ac:dyDescent="0.35">
      <c r="A1118" s="21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1118" s="18">
        <v>43951</v>
      </c>
      <c r="C1118" s="8" t="s">
        <v>13</v>
      </c>
      <c r="D1118" s="8" t="s">
        <v>14</v>
      </c>
      <c r="F1118" s="8" t="s">
        <v>22</v>
      </c>
      <c r="H1118" s="19">
        <v>1826</v>
      </c>
      <c r="K111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57</v>
      </c>
      <c r="L1118" s="21" t="b">
        <f>IF(IFERROR(FIND("Positive",ReportedData[[#This Row],[COVIDStatus]],1),FALSE),TRUE,FALSE)</f>
        <v>1</v>
      </c>
      <c r="M1118" s="21"/>
      <c r="N1118" s="8" t="s">
        <v>16</v>
      </c>
    </row>
    <row r="1119" spans="1:14" x14ac:dyDescent="0.35">
      <c r="A1119" s="21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1119" s="18">
        <v>43951</v>
      </c>
      <c r="C1119" s="8" t="s">
        <v>13</v>
      </c>
      <c r="D1119" s="8" t="s">
        <v>14</v>
      </c>
      <c r="F1119" s="8" t="s">
        <v>23</v>
      </c>
      <c r="H1119" s="19">
        <v>1878</v>
      </c>
      <c r="K111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77</v>
      </c>
      <c r="L1119" s="21" t="b">
        <f>IF(IFERROR(FIND("Positive",ReportedData[[#This Row],[COVIDStatus]],1),FALSE),TRUE,FALSE)</f>
        <v>1</v>
      </c>
      <c r="M1119" s="21"/>
      <c r="N1119" s="8" t="s">
        <v>16</v>
      </c>
    </row>
    <row r="1120" spans="1:14" x14ac:dyDescent="0.35">
      <c r="A1120" s="21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1120" s="18">
        <v>43951</v>
      </c>
      <c r="C1120" s="8" t="s">
        <v>13</v>
      </c>
      <c r="D1120" s="8" t="s">
        <v>14</v>
      </c>
      <c r="F1120" s="8" t="s">
        <v>24</v>
      </c>
      <c r="H1120" s="19">
        <v>7</v>
      </c>
      <c r="K112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120" s="21" t="b">
        <f>IF(IFERROR(FIND("Positive",ReportedData[[#This Row],[COVIDStatus]],1),FALSE),TRUE,FALSE)</f>
        <v>1</v>
      </c>
      <c r="M1120" s="21"/>
      <c r="N1120" s="8" t="s">
        <v>16</v>
      </c>
    </row>
    <row r="1121" spans="1:14" x14ac:dyDescent="0.35">
      <c r="A1121" s="21">
        <f>IFERROR(VLOOKUP(IF(ReportedData[[#This Row],[AgeGroup]]="",IF(ReportedData[[#This Row],[Gender]]="",ReportedData[[#This Row],[RaceEthnicity]],ReportedData[[#This Row],[Gender]]),ReportedData[[#This Row],[AgeGroup]]),SortOrder[],2,FALSE),"")</f>
        <v>17</v>
      </c>
      <c r="B1121" s="18">
        <v>43951</v>
      </c>
      <c r="C1121" s="8" t="s">
        <v>13</v>
      </c>
      <c r="D1121" s="8" t="s">
        <v>14</v>
      </c>
      <c r="G1121" s="8" t="s">
        <v>35</v>
      </c>
      <c r="H1121" s="19">
        <v>1579</v>
      </c>
      <c r="K112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46</v>
      </c>
      <c r="L1121" s="21" t="b">
        <f>IF(IFERROR(FIND("Positive",ReportedData[[#This Row],[COVIDStatus]],1),FALSE),TRUE,FALSE)</f>
        <v>1</v>
      </c>
      <c r="M1121" s="21">
        <v>137.19999999999999</v>
      </c>
      <c r="N1121" s="8" t="s">
        <v>16</v>
      </c>
    </row>
    <row r="1122" spans="1:14" x14ac:dyDescent="0.35">
      <c r="A1122" s="21">
        <f>IFERROR(VLOOKUP(IF(ReportedData[[#This Row],[AgeGroup]]="",IF(ReportedData[[#This Row],[Gender]]="",ReportedData[[#This Row],[RaceEthnicity]],ReportedData[[#This Row],[Gender]]),ReportedData[[#This Row],[AgeGroup]]),SortOrder[],2,FALSE),"")</f>
        <v>18</v>
      </c>
      <c r="B1122" s="18">
        <v>43951</v>
      </c>
      <c r="C1122" s="8" t="s">
        <v>13</v>
      </c>
      <c r="D1122" s="8" t="s">
        <v>14</v>
      </c>
      <c r="G1122" s="8" t="s">
        <v>36</v>
      </c>
      <c r="H1122" s="19">
        <v>920</v>
      </c>
      <c r="K112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65</v>
      </c>
      <c r="L1122" s="21" t="b">
        <f>IF(IFERROR(FIND("Positive",ReportedData[[#This Row],[COVIDStatus]],1),FALSE),TRUE,FALSE)</f>
        <v>1</v>
      </c>
      <c r="M1122" s="21">
        <v>60.3</v>
      </c>
      <c r="N1122" s="8" t="s">
        <v>16</v>
      </c>
    </row>
    <row r="1123" spans="1:14" x14ac:dyDescent="0.35">
      <c r="A1123" s="21">
        <f>IFERROR(VLOOKUP(IF(ReportedData[[#This Row],[AgeGroup]]="",IF(ReportedData[[#This Row],[Gender]]="",ReportedData[[#This Row],[RaceEthnicity]],ReportedData[[#This Row],[Gender]]),ReportedData[[#This Row],[AgeGroup]]),SortOrder[],2,FALSE),"")</f>
        <v>19</v>
      </c>
      <c r="B1123" s="18">
        <v>43951</v>
      </c>
      <c r="C1123" s="8" t="s">
        <v>13</v>
      </c>
      <c r="D1123" s="8" t="s">
        <v>14</v>
      </c>
      <c r="G1123" s="8" t="s">
        <v>37</v>
      </c>
      <c r="H1123" s="19">
        <v>139</v>
      </c>
      <c r="K112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</v>
      </c>
      <c r="L1123" s="21" t="b">
        <f>IF(IFERROR(FIND("Positive",ReportedData[[#This Row],[COVIDStatus]],1),FALSE),TRUE,FALSE)</f>
        <v>1</v>
      </c>
      <c r="M1123" s="21">
        <v>94.1</v>
      </c>
      <c r="N1123" s="8" t="s">
        <v>16</v>
      </c>
    </row>
    <row r="1124" spans="1:14" x14ac:dyDescent="0.35">
      <c r="A1124" s="21">
        <f>IFERROR(VLOOKUP(IF(ReportedData[[#This Row],[AgeGroup]]="",IF(ReportedData[[#This Row],[Gender]]="",ReportedData[[#This Row],[RaceEthnicity]],ReportedData[[#This Row],[Gender]]),ReportedData[[#This Row],[AgeGroup]]),SortOrder[],2,FALSE),"")</f>
        <v>20</v>
      </c>
      <c r="B1124" s="18">
        <v>43951</v>
      </c>
      <c r="C1124" s="8" t="s">
        <v>13</v>
      </c>
      <c r="D1124" s="8" t="s">
        <v>14</v>
      </c>
      <c r="G1124" s="8" t="s">
        <v>38</v>
      </c>
      <c r="H1124" s="19">
        <v>268</v>
      </c>
      <c r="K112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9</v>
      </c>
      <c r="L1124" s="21" t="b">
        <f>IF(IFERROR(FIND("Positive",ReportedData[[#This Row],[COVIDStatus]],1),FALSE),TRUE,FALSE)</f>
        <v>1</v>
      </c>
      <c r="M1124" s="21">
        <v>73.599999999999994</v>
      </c>
      <c r="N1124" s="8" t="s">
        <v>16</v>
      </c>
    </row>
    <row r="1125" spans="1:14" x14ac:dyDescent="0.35">
      <c r="A1125" s="21">
        <f>IFERROR(VLOOKUP(IF(ReportedData[[#This Row],[AgeGroup]]="",IF(ReportedData[[#This Row],[Gender]]="",ReportedData[[#This Row],[RaceEthnicity]],ReportedData[[#This Row],[Gender]]),ReportedData[[#This Row],[AgeGroup]]),SortOrder[],2,FALSE),"")</f>
        <v>21</v>
      </c>
      <c r="B1125" s="18">
        <v>43951</v>
      </c>
      <c r="C1125" s="8" t="s">
        <v>13</v>
      </c>
      <c r="D1125" s="8" t="s">
        <v>14</v>
      </c>
      <c r="G1125" s="8" t="s">
        <v>39</v>
      </c>
      <c r="H1125" s="19">
        <v>33</v>
      </c>
      <c r="K112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1125" s="21" t="b">
        <f>IF(IFERROR(FIND("Positive",ReportedData[[#This Row],[COVIDStatus]],1),FALSE),TRUE,FALSE)</f>
        <v>1</v>
      </c>
      <c r="M1125" s="21">
        <v>224.3</v>
      </c>
      <c r="N1125" s="8" t="s">
        <v>16</v>
      </c>
    </row>
    <row r="1126" spans="1:14" x14ac:dyDescent="0.35">
      <c r="A1126" s="21">
        <f>IFERROR(VLOOKUP(IF(ReportedData[[#This Row],[AgeGroup]]="",IF(ReportedData[[#This Row],[Gender]]="",ReportedData[[#This Row],[RaceEthnicity]],ReportedData[[#This Row],[Gender]]),ReportedData[[#This Row],[AgeGroup]]),SortOrder[],2,FALSE),"")</f>
        <v>22</v>
      </c>
      <c r="B1126" s="18">
        <v>43951</v>
      </c>
      <c r="C1126" s="8" t="s">
        <v>13</v>
      </c>
      <c r="D1126" s="8" t="s">
        <v>14</v>
      </c>
      <c r="G1126" s="8" t="s">
        <v>40</v>
      </c>
      <c r="H1126" s="19">
        <v>8</v>
      </c>
      <c r="K112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1126" s="21" t="b">
        <f>IF(IFERROR(FIND("Positive",ReportedData[[#This Row],[COVIDStatus]],1),FALSE),TRUE,FALSE)</f>
        <v>1</v>
      </c>
      <c r="M1126" s="21"/>
      <c r="N1126" s="8" t="s">
        <v>16</v>
      </c>
    </row>
    <row r="1127" spans="1:14" x14ac:dyDescent="0.35">
      <c r="A1127" s="21">
        <f>IFERROR(VLOOKUP(IF(ReportedData[[#This Row],[AgeGroup]]="",IF(ReportedData[[#This Row],[Gender]]="",ReportedData[[#This Row],[RaceEthnicity]],ReportedData[[#This Row],[Gender]]),ReportedData[[#This Row],[AgeGroup]]),SortOrder[],2,FALSE),"")</f>
        <v>23</v>
      </c>
      <c r="B1127" s="18">
        <v>43951</v>
      </c>
      <c r="C1127" s="8" t="s">
        <v>13</v>
      </c>
      <c r="D1127" s="8" t="s">
        <v>14</v>
      </c>
      <c r="G1127" s="8" t="s">
        <v>41</v>
      </c>
      <c r="H1127" s="19">
        <v>33</v>
      </c>
      <c r="K112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1127" s="21" t="b">
        <f>IF(IFERROR(FIND("Positive",ReportedData[[#This Row],[COVIDStatus]],1),FALSE),TRUE,FALSE)</f>
        <v>1</v>
      </c>
      <c r="M1127" s="21">
        <v>29.4</v>
      </c>
      <c r="N1127" s="8" t="s">
        <v>16</v>
      </c>
    </row>
    <row r="1128" spans="1:14" x14ac:dyDescent="0.35">
      <c r="A1128" s="21">
        <f>IFERROR(VLOOKUP(IF(ReportedData[[#This Row],[AgeGroup]]="",IF(ReportedData[[#This Row],[Gender]]="",ReportedData[[#This Row],[RaceEthnicity]],ReportedData[[#This Row],[Gender]]),ReportedData[[#This Row],[AgeGroup]]),SortOrder[],2,FALSE),"")</f>
        <v>24</v>
      </c>
      <c r="B1128" s="18">
        <v>43951</v>
      </c>
      <c r="C1128" s="8" t="s">
        <v>13</v>
      </c>
      <c r="D1128" s="8" t="s">
        <v>14</v>
      </c>
      <c r="G1128" s="8" t="s">
        <v>42</v>
      </c>
      <c r="H1128" s="19">
        <v>731</v>
      </c>
      <c r="K112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7</v>
      </c>
      <c r="L1128" s="21" t="b">
        <f>IF(IFERROR(FIND("Positive",ReportedData[[#This Row],[COVIDStatus]],1),FALSE),TRUE,FALSE)</f>
        <v>1</v>
      </c>
      <c r="M1128" s="21"/>
      <c r="N1128" s="8" t="s">
        <v>16</v>
      </c>
    </row>
    <row r="1129" spans="1:14" x14ac:dyDescent="0.35">
      <c r="A1129" s="21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1129" s="18">
        <v>43952</v>
      </c>
      <c r="C1129" s="8" t="s">
        <v>13</v>
      </c>
      <c r="D1129" s="8" t="s">
        <v>14</v>
      </c>
      <c r="E1129" s="8" t="s">
        <v>26</v>
      </c>
      <c r="H1129" s="19">
        <v>32</v>
      </c>
      <c r="I1129" s="19">
        <v>3</v>
      </c>
      <c r="J1129" s="19" t="s">
        <v>132</v>
      </c>
      <c r="K112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129" s="21" t="b">
        <f>IF(IFERROR(FIND("Positive",ReportedData[[#This Row],[COVIDStatus]],1),FALSE),TRUE,FALSE)</f>
        <v>1</v>
      </c>
      <c r="M1129" s="21"/>
      <c r="N1129" s="8" t="s">
        <v>133</v>
      </c>
    </row>
    <row r="1130" spans="1:14" x14ac:dyDescent="0.35">
      <c r="A1130" s="21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1130" s="18">
        <v>43952</v>
      </c>
      <c r="C1130" s="8" t="s">
        <v>13</v>
      </c>
      <c r="D1130" s="8" t="s">
        <v>14</v>
      </c>
      <c r="E1130" s="8" t="s">
        <v>27</v>
      </c>
      <c r="H1130" s="19">
        <v>102</v>
      </c>
      <c r="I1130" s="19">
        <v>9</v>
      </c>
      <c r="J1130" s="19" t="s">
        <v>132</v>
      </c>
      <c r="K113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130" s="21" t="b">
        <f>IF(IFERROR(FIND("Positive",ReportedData[[#This Row],[COVIDStatus]],1),FALSE),TRUE,FALSE)</f>
        <v>1</v>
      </c>
      <c r="M1130" s="21"/>
      <c r="N1130" s="8" t="s">
        <v>133</v>
      </c>
    </row>
    <row r="1131" spans="1:14" x14ac:dyDescent="0.35">
      <c r="A1131" s="21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1131" s="18">
        <v>43952</v>
      </c>
      <c r="C1131" s="8" t="s">
        <v>13</v>
      </c>
      <c r="D1131" s="8" t="s">
        <v>14</v>
      </c>
      <c r="E1131" s="8" t="s">
        <v>28</v>
      </c>
      <c r="H1131" s="19">
        <v>594</v>
      </c>
      <c r="I1131" s="19">
        <v>38</v>
      </c>
      <c r="J1131" s="19" t="s">
        <v>132</v>
      </c>
      <c r="K113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1131" s="21" t="b">
        <f>IF(IFERROR(FIND("Positive",ReportedData[[#This Row],[COVIDStatus]],1),FALSE),TRUE,FALSE)</f>
        <v>1</v>
      </c>
      <c r="M1131" s="21"/>
      <c r="N1131" s="8" t="s">
        <v>133</v>
      </c>
    </row>
    <row r="1132" spans="1:14" x14ac:dyDescent="0.35">
      <c r="A1132" s="21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1132" s="18">
        <v>43952</v>
      </c>
      <c r="C1132" s="8" t="s">
        <v>13</v>
      </c>
      <c r="D1132" s="8" t="s">
        <v>14</v>
      </c>
      <c r="E1132" s="8" t="s">
        <v>29</v>
      </c>
      <c r="H1132" s="19">
        <v>716</v>
      </c>
      <c r="I1132" s="19">
        <v>61</v>
      </c>
      <c r="J1132" s="19" t="s">
        <v>132</v>
      </c>
      <c r="K113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1132" s="21" t="b">
        <f>IF(IFERROR(FIND("Positive",ReportedData[[#This Row],[COVIDStatus]],1),FALSE),TRUE,FALSE)</f>
        <v>1</v>
      </c>
      <c r="M1132" s="21"/>
      <c r="N1132" s="8" t="s">
        <v>133</v>
      </c>
    </row>
    <row r="1133" spans="1:14" x14ac:dyDescent="0.35">
      <c r="A1133" s="21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1133" s="18">
        <v>43952</v>
      </c>
      <c r="C1133" s="8" t="s">
        <v>13</v>
      </c>
      <c r="D1133" s="8" t="s">
        <v>14</v>
      </c>
      <c r="E1133" s="8" t="s">
        <v>30</v>
      </c>
      <c r="H1133" s="19">
        <v>649</v>
      </c>
      <c r="I1133" s="19">
        <v>105</v>
      </c>
      <c r="J1133" s="19" t="s">
        <v>132</v>
      </c>
      <c r="K113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</v>
      </c>
      <c r="L1133" s="21" t="b">
        <f>IF(IFERROR(FIND("Positive",ReportedData[[#This Row],[COVIDStatus]],1),FALSE),TRUE,FALSE)</f>
        <v>1</v>
      </c>
      <c r="M1133" s="21"/>
      <c r="N1133" s="8" t="s">
        <v>133</v>
      </c>
    </row>
    <row r="1134" spans="1:14" x14ac:dyDescent="0.35">
      <c r="A1134" s="21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1134" s="18">
        <v>43952</v>
      </c>
      <c r="C1134" s="8" t="s">
        <v>13</v>
      </c>
      <c r="D1134" s="8" t="s">
        <v>14</v>
      </c>
      <c r="E1134" s="8" t="s">
        <v>31</v>
      </c>
      <c r="H1134" s="19">
        <v>717</v>
      </c>
      <c r="I1134" s="19">
        <v>166</v>
      </c>
      <c r="J1134" s="19" t="s">
        <v>132</v>
      </c>
      <c r="K113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12</v>
      </c>
      <c r="L1134" s="21" t="b">
        <f>IF(IFERROR(FIND("Positive",ReportedData[[#This Row],[COVIDStatus]],1),FALSE),TRUE,FALSE)</f>
        <v>1</v>
      </c>
      <c r="M1134" s="21"/>
      <c r="N1134" s="8" t="s">
        <v>133</v>
      </c>
    </row>
    <row r="1135" spans="1:14" x14ac:dyDescent="0.35">
      <c r="A1135" s="21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1135" s="18">
        <v>43952</v>
      </c>
      <c r="C1135" s="8" t="s">
        <v>13</v>
      </c>
      <c r="D1135" s="8" t="s">
        <v>14</v>
      </c>
      <c r="E1135" s="8" t="s">
        <v>32</v>
      </c>
      <c r="H1135" s="19">
        <v>479</v>
      </c>
      <c r="I1135" s="19">
        <v>162</v>
      </c>
      <c r="J1135" s="19" t="s">
        <v>132</v>
      </c>
      <c r="K113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20</v>
      </c>
      <c r="L1135" s="21" t="b">
        <f>IF(IFERROR(FIND("Positive",ReportedData[[#This Row],[COVIDStatus]],1),FALSE),TRUE,FALSE)</f>
        <v>1</v>
      </c>
      <c r="M1135" s="21"/>
      <c r="N1135" s="8" t="s">
        <v>133</v>
      </c>
    </row>
    <row r="1136" spans="1:14" x14ac:dyDescent="0.35">
      <c r="A1136" s="21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1136" s="18">
        <v>43952</v>
      </c>
      <c r="C1136" s="8" t="s">
        <v>13</v>
      </c>
      <c r="D1136" s="8" t="s">
        <v>14</v>
      </c>
      <c r="E1136" s="8" t="s">
        <v>33</v>
      </c>
      <c r="H1136" s="19">
        <v>279</v>
      </c>
      <c r="I1136" s="19">
        <v>141</v>
      </c>
      <c r="J1136" s="19" t="s">
        <v>132</v>
      </c>
      <c r="K113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34</v>
      </c>
      <c r="L1136" s="21" t="b">
        <f>IF(IFERROR(FIND("Positive",ReportedData[[#This Row],[COVIDStatus]],1),FALSE),TRUE,FALSE)</f>
        <v>1</v>
      </c>
      <c r="M1136" s="21"/>
      <c r="N1136" s="8" t="s">
        <v>133</v>
      </c>
    </row>
    <row r="1137" spans="1:14" x14ac:dyDescent="0.35">
      <c r="A1137" s="21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1137" s="18">
        <v>43952</v>
      </c>
      <c r="C1137" s="8" t="s">
        <v>13</v>
      </c>
      <c r="D1137" s="8" t="s">
        <v>14</v>
      </c>
      <c r="E1137" s="8" t="s">
        <v>34</v>
      </c>
      <c r="H1137" s="19">
        <v>251</v>
      </c>
      <c r="I1137" s="19">
        <v>126</v>
      </c>
      <c r="J1137" s="19" t="s">
        <v>132</v>
      </c>
      <c r="K113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64</v>
      </c>
      <c r="L1137" s="21" t="b">
        <f>IF(IFERROR(FIND("Positive",ReportedData[[#This Row],[COVIDStatus]],1),FALSE),TRUE,FALSE)</f>
        <v>1</v>
      </c>
      <c r="M1137" s="21"/>
      <c r="N1137" s="8" t="s">
        <v>133</v>
      </c>
    </row>
    <row r="1138" spans="1:14" x14ac:dyDescent="0.35">
      <c r="A1138" s="21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138" s="18">
        <v>43952</v>
      </c>
      <c r="C1138" s="8" t="s">
        <v>13</v>
      </c>
      <c r="D1138" s="8" t="s">
        <v>14</v>
      </c>
      <c r="E1138" s="8" t="s">
        <v>15</v>
      </c>
      <c r="H1138" s="19">
        <v>3</v>
      </c>
      <c r="I1138" s="19">
        <v>1</v>
      </c>
      <c r="J1138" s="19">
        <v>258</v>
      </c>
      <c r="K113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138" s="21" t="b">
        <f>IF(IFERROR(FIND("Positive",ReportedData[[#This Row],[COVIDStatus]],1),FALSE),TRUE,FALSE)</f>
        <v>1</v>
      </c>
      <c r="M1138" s="21"/>
      <c r="N1138" s="8" t="s">
        <v>133</v>
      </c>
    </row>
    <row r="1139" spans="1:14" x14ac:dyDescent="0.35">
      <c r="A1139" s="21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1139" s="18">
        <v>43952</v>
      </c>
      <c r="C1139" s="8" t="s">
        <v>13</v>
      </c>
      <c r="D1139" s="8" t="s">
        <v>14</v>
      </c>
      <c r="F1139" s="8" t="s">
        <v>22</v>
      </c>
      <c r="H1139" s="19">
        <v>1877</v>
      </c>
      <c r="I1139" s="19" t="s">
        <v>132</v>
      </c>
      <c r="J1139" s="19" t="s">
        <v>132</v>
      </c>
      <c r="K113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59</v>
      </c>
      <c r="L1139" s="21" t="b">
        <f>IF(IFERROR(FIND("Positive",ReportedData[[#This Row],[COVIDStatus]],1),FALSE),TRUE,FALSE)</f>
        <v>1</v>
      </c>
      <c r="M1139" s="21"/>
      <c r="N1139" s="8" t="s">
        <v>133</v>
      </c>
    </row>
    <row r="1140" spans="1:14" x14ac:dyDescent="0.35">
      <c r="A1140" s="21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1140" s="18">
        <v>43952</v>
      </c>
      <c r="C1140" s="8" t="s">
        <v>13</v>
      </c>
      <c r="D1140" s="8" t="s">
        <v>14</v>
      </c>
      <c r="F1140" s="8" t="s">
        <v>23</v>
      </c>
      <c r="H1140" s="19">
        <v>1936</v>
      </c>
      <c r="I1140" s="19" t="s">
        <v>132</v>
      </c>
      <c r="J1140" s="19" t="s">
        <v>132</v>
      </c>
      <c r="K114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78</v>
      </c>
      <c r="L1140" s="21" t="b">
        <f>IF(IFERROR(FIND("Positive",ReportedData[[#This Row],[COVIDStatus]],1),FALSE),TRUE,FALSE)</f>
        <v>1</v>
      </c>
      <c r="M1140" s="21"/>
      <c r="N1140" s="8" t="s">
        <v>133</v>
      </c>
    </row>
    <row r="1141" spans="1:14" x14ac:dyDescent="0.35">
      <c r="A1141" s="21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1141" s="18">
        <v>43952</v>
      </c>
      <c r="C1141" s="8" t="s">
        <v>13</v>
      </c>
      <c r="D1141" s="8" t="s">
        <v>14</v>
      </c>
      <c r="F1141" s="8" t="s">
        <v>24</v>
      </c>
      <c r="H1141" s="19">
        <v>7</v>
      </c>
      <c r="I1141" s="19" t="s">
        <v>132</v>
      </c>
      <c r="J1141" s="19" t="s">
        <v>132</v>
      </c>
      <c r="K114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141" s="21" t="b">
        <f>IF(IFERROR(FIND("Positive",ReportedData[[#This Row],[COVIDStatus]],1),FALSE),TRUE,FALSE)</f>
        <v>1</v>
      </c>
      <c r="M1141" s="21"/>
      <c r="N1141" s="8" t="s">
        <v>133</v>
      </c>
    </row>
    <row r="1142" spans="1:14" x14ac:dyDescent="0.35">
      <c r="A1142" s="21">
        <f>IFERROR(VLOOKUP(IF(ReportedData[[#This Row],[AgeGroup]]="",IF(ReportedData[[#This Row],[Gender]]="",ReportedData[[#This Row],[RaceEthnicity]],ReportedData[[#This Row],[Gender]]),ReportedData[[#This Row],[AgeGroup]]),SortOrder[],2,FALSE),"")</f>
        <v>17</v>
      </c>
      <c r="B1142" s="18">
        <v>43952</v>
      </c>
      <c r="C1142" s="8" t="s">
        <v>13</v>
      </c>
      <c r="D1142" s="8" t="s">
        <v>14</v>
      </c>
      <c r="G1142" s="8" t="s">
        <v>35</v>
      </c>
      <c r="H1142" s="19">
        <v>1645</v>
      </c>
      <c r="I1142" s="19" t="s">
        <v>132</v>
      </c>
      <c r="J1142" s="19" t="s">
        <v>132</v>
      </c>
      <c r="K114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47</v>
      </c>
      <c r="L1142" s="21" t="b">
        <f>IF(IFERROR(FIND("Positive",ReportedData[[#This Row],[COVIDStatus]],1),FALSE),TRUE,FALSE)</f>
        <v>1</v>
      </c>
      <c r="M1142" s="21">
        <v>143</v>
      </c>
      <c r="N1142" s="8" t="s">
        <v>133</v>
      </c>
    </row>
    <row r="1143" spans="1:14" x14ac:dyDescent="0.35">
      <c r="A1143" s="21">
        <f>IFERROR(VLOOKUP(IF(ReportedData[[#This Row],[AgeGroup]]="",IF(ReportedData[[#This Row],[Gender]]="",ReportedData[[#This Row],[RaceEthnicity]],ReportedData[[#This Row],[Gender]]),ReportedData[[#This Row],[AgeGroup]]),SortOrder[],2,FALSE),"")</f>
        <v>18</v>
      </c>
      <c r="B1143" s="18">
        <v>43952</v>
      </c>
      <c r="C1143" s="8" t="s">
        <v>13</v>
      </c>
      <c r="D1143" s="8" t="s">
        <v>14</v>
      </c>
      <c r="G1143" s="8" t="s">
        <v>36</v>
      </c>
      <c r="H1143" s="19">
        <v>932</v>
      </c>
      <c r="I1143" s="19" t="s">
        <v>132</v>
      </c>
      <c r="J1143" s="19" t="s">
        <v>132</v>
      </c>
      <c r="K114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66</v>
      </c>
      <c r="L1143" s="21" t="b">
        <f>IF(IFERROR(FIND("Positive",ReportedData[[#This Row],[COVIDStatus]],1),FALSE),TRUE,FALSE)</f>
        <v>1</v>
      </c>
      <c r="M1143" s="21">
        <v>61.1</v>
      </c>
      <c r="N1143" s="8" t="s">
        <v>133</v>
      </c>
    </row>
    <row r="1144" spans="1:14" x14ac:dyDescent="0.35">
      <c r="A1144" s="21">
        <f>IFERROR(VLOOKUP(IF(ReportedData[[#This Row],[AgeGroup]]="",IF(ReportedData[[#This Row],[Gender]]="",ReportedData[[#This Row],[RaceEthnicity]],ReportedData[[#This Row],[Gender]]),ReportedData[[#This Row],[AgeGroup]]),SortOrder[],2,FALSE),"")</f>
        <v>19</v>
      </c>
      <c r="B1144" s="18">
        <v>43952</v>
      </c>
      <c r="C1144" s="8" t="s">
        <v>13</v>
      </c>
      <c r="D1144" s="8" t="s">
        <v>14</v>
      </c>
      <c r="G1144" s="8" t="s">
        <v>37</v>
      </c>
      <c r="H1144" s="19">
        <v>143</v>
      </c>
      <c r="I1144" s="19" t="s">
        <v>132</v>
      </c>
      <c r="J1144" s="19" t="s">
        <v>132</v>
      </c>
      <c r="K114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</v>
      </c>
      <c r="L1144" s="21" t="b">
        <f>IF(IFERROR(FIND("Positive",ReportedData[[#This Row],[COVIDStatus]],1),FALSE),TRUE,FALSE)</f>
        <v>1</v>
      </c>
      <c r="M1144" s="21">
        <v>96.5</v>
      </c>
      <c r="N1144" s="8" t="s">
        <v>133</v>
      </c>
    </row>
    <row r="1145" spans="1:14" x14ac:dyDescent="0.35">
      <c r="A1145" s="21">
        <f>IFERROR(VLOOKUP(IF(ReportedData[[#This Row],[AgeGroup]]="",IF(ReportedData[[#This Row],[Gender]]="",ReportedData[[#This Row],[RaceEthnicity]],ReportedData[[#This Row],[Gender]]),ReportedData[[#This Row],[AgeGroup]]),SortOrder[],2,FALSE),"")</f>
        <v>20</v>
      </c>
      <c r="B1145" s="18">
        <v>43952</v>
      </c>
      <c r="C1145" s="8" t="s">
        <v>13</v>
      </c>
      <c r="D1145" s="8" t="s">
        <v>14</v>
      </c>
      <c r="G1145" s="8" t="s">
        <v>38</v>
      </c>
      <c r="H1145" s="19">
        <v>274</v>
      </c>
      <c r="I1145" s="19" t="s">
        <v>132</v>
      </c>
      <c r="J1145" s="19" t="s">
        <v>132</v>
      </c>
      <c r="K114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9</v>
      </c>
      <c r="L1145" s="21" t="b">
        <f>IF(IFERROR(FIND("Positive",ReportedData[[#This Row],[COVIDStatus]],1),FALSE),TRUE,FALSE)</f>
        <v>1</v>
      </c>
      <c r="M1145" s="21">
        <v>75.3</v>
      </c>
      <c r="N1145" s="8" t="s">
        <v>133</v>
      </c>
    </row>
    <row r="1146" spans="1:14" x14ac:dyDescent="0.35">
      <c r="A1146" s="21">
        <f>IFERROR(VLOOKUP(IF(ReportedData[[#This Row],[AgeGroup]]="",IF(ReportedData[[#This Row],[Gender]]="",ReportedData[[#This Row],[RaceEthnicity]],ReportedData[[#This Row],[Gender]]),ReportedData[[#This Row],[AgeGroup]]),SortOrder[],2,FALSE),"")</f>
        <v>21</v>
      </c>
      <c r="B1146" s="18">
        <v>43952</v>
      </c>
      <c r="C1146" s="8" t="s">
        <v>13</v>
      </c>
      <c r="D1146" s="8" t="s">
        <v>14</v>
      </c>
      <c r="G1146" s="8" t="s">
        <v>39</v>
      </c>
      <c r="H1146" s="19">
        <v>34</v>
      </c>
      <c r="I1146" s="19" t="s">
        <v>132</v>
      </c>
      <c r="J1146" s="19" t="s">
        <v>132</v>
      </c>
      <c r="K114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1146" s="21" t="b">
        <f>IF(IFERROR(FIND("Positive",ReportedData[[#This Row],[COVIDStatus]],1),FALSE),TRUE,FALSE)</f>
        <v>1</v>
      </c>
      <c r="M1146" s="21">
        <v>227.7</v>
      </c>
      <c r="N1146" s="8" t="s">
        <v>133</v>
      </c>
    </row>
    <row r="1147" spans="1:14" x14ac:dyDescent="0.35">
      <c r="A1147" s="21">
        <f>IFERROR(VLOOKUP(IF(ReportedData[[#This Row],[AgeGroup]]="",IF(ReportedData[[#This Row],[Gender]]="",ReportedData[[#This Row],[RaceEthnicity]],ReportedData[[#This Row],[Gender]]),ReportedData[[#This Row],[AgeGroup]]),SortOrder[],2,FALSE),"")</f>
        <v>22</v>
      </c>
      <c r="B1147" s="18">
        <v>43952</v>
      </c>
      <c r="C1147" s="8" t="s">
        <v>13</v>
      </c>
      <c r="D1147" s="8" t="s">
        <v>14</v>
      </c>
      <c r="G1147" s="8" t="s">
        <v>40</v>
      </c>
      <c r="H1147" s="19">
        <v>8</v>
      </c>
      <c r="I1147" s="19" t="s">
        <v>132</v>
      </c>
      <c r="J1147" s="19" t="s">
        <v>132</v>
      </c>
      <c r="K114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1147" s="21" t="b">
        <f>IF(IFERROR(FIND("Positive",ReportedData[[#This Row],[COVIDStatus]],1),FALSE),TRUE,FALSE)</f>
        <v>1</v>
      </c>
      <c r="M1147" s="21" t="s">
        <v>132</v>
      </c>
      <c r="N1147" s="8" t="s">
        <v>133</v>
      </c>
    </row>
    <row r="1148" spans="1:14" x14ac:dyDescent="0.35">
      <c r="A1148" s="21">
        <f>IFERROR(VLOOKUP(IF(ReportedData[[#This Row],[AgeGroup]]="",IF(ReportedData[[#This Row],[Gender]]="",ReportedData[[#This Row],[RaceEthnicity]],ReportedData[[#This Row],[Gender]]),ReportedData[[#This Row],[AgeGroup]]),SortOrder[],2,FALSE),"")</f>
        <v>23</v>
      </c>
      <c r="B1148" s="18">
        <v>43952</v>
      </c>
      <c r="C1148" s="8" t="s">
        <v>13</v>
      </c>
      <c r="D1148" s="8" t="s">
        <v>14</v>
      </c>
      <c r="G1148" s="8" t="s">
        <v>41</v>
      </c>
      <c r="H1148" s="19">
        <v>34</v>
      </c>
      <c r="I1148" s="19" t="s">
        <v>132</v>
      </c>
      <c r="J1148" s="19" t="s">
        <v>132</v>
      </c>
      <c r="K114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1148" s="21" t="b">
        <f>IF(IFERROR(FIND("Positive",ReportedData[[#This Row],[COVIDStatus]],1),FALSE),TRUE,FALSE)</f>
        <v>1</v>
      </c>
      <c r="M1148" s="21">
        <v>30.3</v>
      </c>
      <c r="N1148" s="8" t="s">
        <v>133</v>
      </c>
    </row>
    <row r="1149" spans="1:14" x14ac:dyDescent="0.35">
      <c r="A1149" s="21">
        <f>IFERROR(VLOOKUP(IF(ReportedData[[#This Row],[AgeGroup]]="",IF(ReportedData[[#This Row],[Gender]]="",ReportedData[[#This Row],[RaceEthnicity]],ReportedData[[#This Row],[Gender]]),ReportedData[[#This Row],[AgeGroup]]),SortOrder[],2,FALSE),"")</f>
        <v>24</v>
      </c>
      <c r="B1149" s="18">
        <v>43952</v>
      </c>
      <c r="C1149" s="8" t="s">
        <v>13</v>
      </c>
      <c r="D1149" s="8" t="s">
        <v>14</v>
      </c>
      <c r="G1149" s="8" t="s">
        <v>42</v>
      </c>
      <c r="H1149" s="19">
        <v>751</v>
      </c>
      <c r="I1149" s="19" t="s">
        <v>132</v>
      </c>
      <c r="J1149" s="19" t="s">
        <v>132</v>
      </c>
      <c r="K114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8</v>
      </c>
      <c r="L1149" s="21" t="b">
        <f>IF(IFERROR(FIND("Positive",ReportedData[[#This Row],[COVIDStatus]],1),FALSE),TRUE,FALSE)</f>
        <v>1</v>
      </c>
      <c r="M1149" s="21"/>
      <c r="N1149" s="8" t="s">
        <v>133</v>
      </c>
    </row>
    <row r="1150" spans="1:14" x14ac:dyDescent="0.35">
      <c r="A1150" s="21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1150" s="18">
        <v>43953</v>
      </c>
      <c r="C1150" s="8" t="s">
        <v>13</v>
      </c>
      <c r="D1150" s="8" t="s">
        <v>14</v>
      </c>
      <c r="E1150" s="8" t="s">
        <v>26</v>
      </c>
      <c r="H1150" s="19">
        <v>34</v>
      </c>
      <c r="I1150" s="19">
        <v>3</v>
      </c>
      <c r="K115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150" s="21" t="b">
        <f>IF(IFERROR(FIND("Positive",ReportedData[[#This Row],[COVIDStatus]],1),FALSE),TRUE,FALSE)</f>
        <v>1</v>
      </c>
      <c r="M1150" s="21"/>
      <c r="N1150" s="8" t="s">
        <v>16</v>
      </c>
    </row>
    <row r="1151" spans="1:14" x14ac:dyDescent="0.35">
      <c r="A1151" s="21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1151" s="18">
        <v>43953</v>
      </c>
      <c r="C1151" s="8" t="s">
        <v>13</v>
      </c>
      <c r="D1151" s="8" t="s">
        <v>14</v>
      </c>
      <c r="E1151" s="8" t="s">
        <v>27</v>
      </c>
      <c r="H1151" s="19">
        <v>107</v>
      </c>
      <c r="I1151" s="19">
        <v>9</v>
      </c>
      <c r="K115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151" s="21" t="b">
        <f>IF(IFERROR(FIND("Positive",ReportedData[[#This Row],[COVIDStatus]],1),FALSE),TRUE,FALSE)</f>
        <v>1</v>
      </c>
      <c r="M1151" s="21"/>
      <c r="N1151" s="8" t="s">
        <v>16</v>
      </c>
    </row>
    <row r="1152" spans="1:14" x14ac:dyDescent="0.35">
      <c r="A1152" s="21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1152" s="18">
        <v>43953</v>
      </c>
      <c r="C1152" s="8" t="s">
        <v>13</v>
      </c>
      <c r="D1152" s="8" t="s">
        <v>14</v>
      </c>
      <c r="E1152" s="8" t="s">
        <v>28</v>
      </c>
      <c r="H1152" s="19">
        <v>612</v>
      </c>
      <c r="I1152" s="19">
        <v>39</v>
      </c>
      <c r="K115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1152" s="21" t="b">
        <f>IF(IFERROR(FIND("Positive",ReportedData[[#This Row],[COVIDStatus]],1),FALSE),TRUE,FALSE)</f>
        <v>1</v>
      </c>
      <c r="M1152" s="21"/>
      <c r="N1152" s="8" t="s">
        <v>16</v>
      </c>
    </row>
    <row r="1153" spans="1:14" x14ac:dyDescent="0.35">
      <c r="A1153" s="21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1153" s="18">
        <v>43953</v>
      </c>
      <c r="C1153" s="8" t="s">
        <v>13</v>
      </c>
      <c r="D1153" s="8" t="s">
        <v>14</v>
      </c>
      <c r="E1153" s="8" t="s">
        <v>29</v>
      </c>
      <c r="H1153" s="19">
        <v>732</v>
      </c>
      <c r="I1153" s="19">
        <v>62</v>
      </c>
      <c r="K115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1153" s="21" t="b">
        <f>IF(IFERROR(FIND("Positive",ReportedData[[#This Row],[COVIDStatus]],1),FALSE),TRUE,FALSE)</f>
        <v>1</v>
      </c>
      <c r="M1153" s="21"/>
      <c r="N1153" s="8" t="s">
        <v>16</v>
      </c>
    </row>
    <row r="1154" spans="1:14" x14ac:dyDescent="0.35">
      <c r="A1154" s="21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1154" s="18">
        <v>43953</v>
      </c>
      <c r="C1154" s="8" t="s">
        <v>13</v>
      </c>
      <c r="D1154" s="8" t="s">
        <v>14</v>
      </c>
      <c r="E1154" s="8" t="s">
        <v>30</v>
      </c>
      <c r="H1154" s="19">
        <v>663</v>
      </c>
      <c r="I1154" s="19">
        <v>105</v>
      </c>
      <c r="K115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</v>
      </c>
      <c r="L1154" s="21" t="b">
        <f>IF(IFERROR(FIND("Positive",ReportedData[[#This Row],[COVIDStatus]],1),FALSE),TRUE,FALSE)</f>
        <v>1</v>
      </c>
      <c r="M1154" s="21"/>
      <c r="N1154" s="8" t="s">
        <v>16</v>
      </c>
    </row>
    <row r="1155" spans="1:14" x14ac:dyDescent="0.35">
      <c r="A1155" s="21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1155" s="18">
        <v>43953</v>
      </c>
      <c r="C1155" s="8" t="s">
        <v>13</v>
      </c>
      <c r="D1155" s="8" t="s">
        <v>14</v>
      </c>
      <c r="E1155" s="8" t="s">
        <v>31</v>
      </c>
      <c r="H1155" s="19">
        <v>739</v>
      </c>
      <c r="I1155" s="19">
        <v>171</v>
      </c>
      <c r="K115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12</v>
      </c>
      <c r="L1155" s="21" t="b">
        <f>IF(IFERROR(FIND("Positive",ReportedData[[#This Row],[COVIDStatus]],1),FALSE),TRUE,FALSE)</f>
        <v>1</v>
      </c>
      <c r="M1155" s="21"/>
      <c r="N1155" s="8" t="s">
        <v>16</v>
      </c>
    </row>
    <row r="1156" spans="1:14" x14ac:dyDescent="0.35">
      <c r="A1156" s="21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1156" s="18">
        <v>43953</v>
      </c>
      <c r="C1156" s="8" t="s">
        <v>13</v>
      </c>
      <c r="D1156" s="8" t="s">
        <v>14</v>
      </c>
      <c r="E1156" s="8" t="s">
        <v>32</v>
      </c>
      <c r="H1156" s="19">
        <v>494</v>
      </c>
      <c r="I1156" s="19">
        <v>166</v>
      </c>
      <c r="K115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19</v>
      </c>
      <c r="L1156" s="21" t="b">
        <f>IF(IFERROR(FIND("Positive",ReportedData[[#This Row],[COVIDStatus]],1),FALSE),TRUE,FALSE)</f>
        <v>1</v>
      </c>
      <c r="M1156" s="21"/>
      <c r="N1156" s="8" t="s">
        <v>16</v>
      </c>
    </row>
    <row r="1157" spans="1:14" x14ac:dyDescent="0.35">
      <c r="A1157" s="21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1157" s="18">
        <v>43953</v>
      </c>
      <c r="C1157" s="8" t="s">
        <v>13</v>
      </c>
      <c r="D1157" s="8" t="s">
        <v>14</v>
      </c>
      <c r="E1157" s="8" t="s">
        <v>33</v>
      </c>
      <c r="H1157" s="19">
        <v>286</v>
      </c>
      <c r="I1157" s="19">
        <v>144</v>
      </c>
      <c r="K115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34</v>
      </c>
      <c r="L1157" s="21" t="b">
        <f>IF(IFERROR(FIND("Positive",ReportedData[[#This Row],[COVIDStatus]],1),FALSE),TRUE,FALSE)</f>
        <v>1</v>
      </c>
      <c r="M1157" s="21"/>
      <c r="N1157" s="8" t="s">
        <v>16</v>
      </c>
    </row>
    <row r="1158" spans="1:14" x14ac:dyDescent="0.35">
      <c r="A1158" s="21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1158" s="18">
        <v>43953</v>
      </c>
      <c r="C1158" s="8" t="s">
        <v>13</v>
      </c>
      <c r="D1158" s="8" t="s">
        <v>14</v>
      </c>
      <c r="E1158" s="8" t="s">
        <v>34</v>
      </c>
      <c r="H1158" s="19">
        <v>257</v>
      </c>
      <c r="I1158" s="19">
        <v>128</v>
      </c>
      <c r="K115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66</v>
      </c>
      <c r="L1158" s="21" t="b">
        <f>IF(IFERROR(FIND("Positive",ReportedData[[#This Row],[COVIDStatus]],1),FALSE),TRUE,FALSE)</f>
        <v>1</v>
      </c>
      <c r="M1158" s="21"/>
      <c r="N1158" s="8" t="s">
        <v>16</v>
      </c>
    </row>
    <row r="1159" spans="1:14" x14ac:dyDescent="0.35">
      <c r="A1159" s="21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159" s="18">
        <v>43953</v>
      </c>
      <c r="C1159" s="8" t="s">
        <v>13</v>
      </c>
      <c r="D1159" s="8" t="s">
        <v>14</v>
      </c>
      <c r="E1159" s="8" t="s">
        <v>15</v>
      </c>
      <c r="H1159" s="19">
        <v>3</v>
      </c>
      <c r="I1159" s="19">
        <v>1</v>
      </c>
      <c r="J1159" s="19">
        <v>266</v>
      </c>
      <c r="K115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159" s="21" t="b">
        <f>IF(IFERROR(FIND("Positive",ReportedData[[#This Row],[COVIDStatus]],1),FALSE),TRUE,FALSE)</f>
        <v>1</v>
      </c>
      <c r="M1159" s="21"/>
      <c r="N1159" s="8" t="s">
        <v>16</v>
      </c>
    </row>
    <row r="1160" spans="1:14" x14ac:dyDescent="0.35">
      <c r="A1160" s="21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1160" s="18">
        <v>43953</v>
      </c>
      <c r="C1160" s="8" t="s">
        <v>13</v>
      </c>
      <c r="D1160" s="8" t="s">
        <v>14</v>
      </c>
      <c r="F1160" s="8" t="s">
        <v>22</v>
      </c>
      <c r="H1160" s="19">
        <v>1927</v>
      </c>
      <c r="K116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60</v>
      </c>
      <c r="L1160" s="21" t="b">
        <f>IF(IFERROR(FIND("Positive",ReportedData[[#This Row],[COVIDStatus]],1),FALSE),TRUE,FALSE)</f>
        <v>1</v>
      </c>
      <c r="M1160" s="21"/>
      <c r="N1160" s="8" t="s">
        <v>16</v>
      </c>
    </row>
    <row r="1161" spans="1:14" x14ac:dyDescent="0.35">
      <c r="A1161" s="21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1161" s="18">
        <v>43953</v>
      </c>
      <c r="C1161" s="8" t="s">
        <v>13</v>
      </c>
      <c r="D1161" s="8" t="s">
        <v>14</v>
      </c>
      <c r="F1161" s="8" t="s">
        <v>23</v>
      </c>
      <c r="H1161" s="19">
        <v>1993</v>
      </c>
      <c r="K116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79</v>
      </c>
      <c r="L1161" s="21" t="b">
        <f>IF(IFERROR(FIND("Positive",ReportedData[[#This Row],[COVIDStatus]],1),FALSE),TRUE,FALSE)</f>
        <v>1</v>
      </c>
      <c r="M1161" s="21"/>
      <c r="N1161" s="8" t="s">
        <v>16</v>
      </c>
    </row>
    <row r="1162" spans="1:14" x14ac:dyDescent="0.35">
      <c r="A1162" s="21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1162" s="18">
        <v>43953</v>
      </c>
      <c r="C1162" s="8" t="s">
        <v>13</v>
      </c>
      <c r="D1162" s="8" t="s">
        <v>14</v>
      </c>
      <c r="F1162" s="8" t="s">
        <v>24</v>
      </c>
      <c r="H1162" s="19">
        <v>7</v>
      </c>
      <c r="K116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162" s="21" t="b">
        <f>IF(IFERROR(FIND("Positive",ReportedData[[#This Row],[COVIDStatus]],1),FALSE),TRUE,FALSE)</f>
        <v>1</v>
      </c>
      <c r="M1162" s="21"/>
      <c r="N1162" s="8" t="s">
        <v>16</v>
      </c>
    </row>
    <row r="1163" spans="1:14" x14ac:dyDescent="0.35">
      <c r="A1163" s="21">
        <f>IFERROR(VLOOKUP(IF(ReportedData[[#This Row],[AgeGroup]]="",IF(ReportedData[[#This Row],[Gender]]="",ReportedData[[#This Row],[RaceEthnicity]],ReportedData[[#This Row],[Gender]]),ReportedData[[#This Row],[AgeGroup]]),SortOrder[],2,FALSE),"")</f>
        <v>17</v>
      </c>
      <c r="B1163" s="18">
        <v>43953</v>
      </c>
      <c r="C1163" s="8" t="s">
        <v>13</v>
      </c>
      <c r="D1163" s="8" t="s">
        <v>14</v>
      </c>
      <c r="G1163" s="8" t="s">
        <v>35</v>
      </c>
      <c r="H1163" s="19">
        <v>1711</v>
      </c>
      <c r="K116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48</v>
      </c>
      <c r="L1163" s="21" t="b">
        <f>IF(IFERROR(FIND("Positive",ReportedData[[#This Row],[COVIDStatus]],1),FALSE),TRUE,FALSE)</f>
        <v>1</v>
      </c>
      <c r="M1163" s="21">
        <v>148.69999999999999</v>
      </c>
      <c r="N1163" s="8" t="s">
        <v>16</v>
      </c>
    </row>
    <row r="1164" spans="1:14" x14ac:dyDescent="0.35">
      <c r="A1164" s="21">
        <f>IFERROR(VLOOKUP(IF(ReportedData[[#This Row],[AgeGroup]]="",IF(ReportedData[[#This Row],[Gender]]="",ReportedData[[#This Row],[RaceEthnicity]],ReportedData[[#This Row],[Gender]]),ReportedData[[#This Row],[AgeGroup]]),SortOrder[],2,FALSE),"")</f>
        <v>18</v>
      </c>
      <c r="B1164" s="18">
        <v>43953</v>
      </c>
      <c r="C1164" s="8" t="s">
        <v>13</v>
      </c>
      <c r="D1164" s="8" t="s">
        <v>14</v>
      </c>
      <c r="G1164" s="8" t="s">
        <v>36</v>
      </c>
      <c r="H1164" s="19">
        <v>943</v>
      </c>
      <c r="K116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66</v>
      </c>
      <c r="L1164" s="21" t="b">
        <f>IF(IFERROR(FIND("Positive",ReportedData[[#This Row],[COVIDStatus]],1),FALSE),TRUE,FALSE)</f>
        <v>1</v>
      </c>
      <c r="M1164" s="21">
        <v>61.8</v>
      </c>
      <c r="N1164" s="8" t="s">
        <v>16</v>
      </c>
    </row>
    <row r="1165" spans="1:14" x14ac:dyDescent="0.35">
      <c r="A1165" s="21">
        <f>IFERROR(VLOOKUP(IF(ReportedData[[#This Row],[AgeGroup]]="",IF(ReportedData[[#This Row],[Gender]]="",ReportedData[[#This Row],[RaceEthnicity]],ReportedData[[#This Row],[Gender]]),ReportedData[[#This Row],[AgeGroup]]),SortOrder[],2,FALSE),"")</f>
        <v>19</v>
      </c>
      <c r="B1165" s="18">
        <v>43953</v>
      </c>
      <c r="C1165" s="8" t="s">
        <v>13</v>
      </c>
      <c r="D1165" s="8" t="s">
        <v>14</v>
      </c>
      <c r="G1165" s="8" t="s">
        <v>37</v>
      </c>
      <c r="H1165" s="19">
        <v>146</v>
      </c>
      <c r="K116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</v>
      </c>
      <c r="L1165" s="21" t="b">
        <f>IF(IFERROR(FIND("Positive",ReportedData[[#This Row],[COVIDStatus]],1),FALSE),TRUE,FALSE)</f>
        <v>1</v>
      </c>
      <c r="M1165" s="21">
        <v>98.8</v>
      </c>
      <c r="N1165" s="8" t="s">
        <v>16</v>
      </c>
    </row>
    <row r="1166" spans="1:14" x14ac:dyDescent="0.35">
      <c r="A1166" s="21">
        <f>IFERROR(VLOOKUP(IF(ReportedData[[#This Row],[AgeGroup]]="",IF(ReportedData[[#This Row],[Gender]]="",ReportedData[[#This Row],[RaceEthnicity]],ReportedData[[#This Row],[Gender]]),ReportedData[[#This Row],[AgeGroup]]),SortOrder[],2,FALSE),"")</f>
        <v>20</v>
      </c>
      <c r="B1166" s="18">
        <v>43953</v>
      </c>
      <c r="C1166" s="8" t="s">
        <v>13</v>
      </c>
      <c r="D1166" s="8" t="s">
        <v>14</v>
      </c>
      <c r="G1166" s="8" t="s">
        <v>38</v>
      </c>
      <c r="H1166" s="19">
        <v>280</v>
      </c>
      <c r="K116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9</v>
      </c>
      <c r="L1166" s="21" t="b">
        <f>IF(IFERROR(FIND("Positive",ReportedData[[#This Row],[COVIDStatus]],1),FALSE),TRUE,FALSE)</f>
        <v>1</v>
      </c>
      <c r="M1166" s="21">
        <v>76.900000000000006</v>
      </c>
      <c r="N1166" s="8" t="s">
        <v>16</v>
      </c>
    </row>
    <row r="1167" spans="1:14" x14ac:dyDescent="0.35">
      <c r="A1167" s="21">
        <f>IFERROR(VLOOKUP(IF(ReportedData[[#This Row],[AgeGroup]]="",IF(ReportedData[[#This Row],[Gender]]="",ReportedData[[#This Row],[RaceEthnicity]],ReportedData[[#This Row],[Gender]]),ReportedData[[#This Row],[AgeGroup]]),SortOrder[],2,FALSE),"")</f>
        <v>21</v>
      </c>
      <c r="B1167" s="18">
        <v>43953</v>
      </c>
      <c r="C1167" s="8" t="s">
        <v>13</v>
      </c>
      <c r="D1167" s="8" t="s">
        <v>14</v>
      </c>
      <c r="G1167" s="8" t="s">
        <v>39</v>
      </c>
      <c r="H1167" s="19">
        <v>34</v>
      </c>
      <c r="K116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1167" s="21" t="b">
        <f>IF(IFERROR(FIND("Positive",ReportedData[[#This Row],[COVIDStatus]],1),FALSE),TRUE,FALSE)</f>
        <v>1</v>
      </c>
      <c r="M1167" s="21">
        <v>231.1</v>
      </c>
      <c r="N1167" s="8" t="s">
        <v>16</v>
      </c>
    </row>
    <row r="1168" spans="1:14" x14ac:dyDescent="0.35">
      <c r="A1168" s="21">
        <f>IFERROR(VLOOKUP(IF(ReportedData[[#This Row],[AgeGroup]]="",IF(ReportedData[[#This Row],[Gender]]="",ReportedData[[#This Row],[RaceEthnicity]],ReportedData[[#This Row],[Gender]]),ReportedData[[#This Row],[AgeGroup]]),SortOrder[],2,FALSE),"")</f>
        <v>22</v>
      </c>
      <c r="B1168" s="18">
        <v>43953</v>
      </c>
      <c r="C1168" s="8" t="s">
        <v>13</v>
      </c>
      <c r="D1168" s="8" t="s">
        <v>14</v>
      </c>
      <c r="G1168" s="8" t="s">
        <v>40</v>
      </c>
      <c r="H1168" s="19">
        <v>8</v>
      </c>
      <c r="K116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1168" s="21" t="b">
        <f>IF(IFERROR(FIND("Positive",ReportedData[[#This Row],[COVIDStatus]],1),FALSE),TRUE,FALSE)</f>
        <v>1</v>
      </c>
      <c r="M1168" s="21"/>
      <c r="N1168" s="8" t="s">
        <v>16</v>
      </c>
    </row>
    <row r="1169" spans="1:14" x14ac:dyDescent="0.35">
      <c r="A1169" s="21">
        <f>IFERROR(VLOOKUP(IF(ReportedData[[#This Row],[AgeGroup]]="",IF(ReportedData[[#This Row],[Gender]]="",ReportedData[[#This Row],[RaceEthnicity]],ReportedData[[#This Row],[Gender]]),ReportedData[[#This Row],[AgeGroup]]),SortOrder[],2,FALSE),"")</f>
        <v>23</v>
      </c>
      <c r="B1169" s="18">
        <v>43953</v>
      </c>
      <c r="C1169" s="8" t="s">
        <v>13</v>
      </c>
      <c r="D1169" s="8" t="s">
        <v>14</v>
      </c>
      <c r="G1169" s="8" t="s">
        <v>41</v>
      </c>
      <c r="H1169" s="19">
        <v>35</v>
      </c>
      <c r="K116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1169" s="21" t="b">
        <f>IF(IFERROR(FIND("Positive",ReportedData[[#This Row],[COVIDStatus]],1),FALSE),TRUE,FALSE)</f>
        <v>1</v>
      </c>
      <c r="M1169" s="21">
        <v>31.2</v>
      </c>
      <c r="N1169" s="8" t="s">
        <v>16</v>
      </c>
    </row>
    <row r="1170" spans="1:14" x14ac:dyDescent="0.35">
      <c r="A1170" s="21">
        <f>IFERROR(VLOOKUP(IF(ReportedData[[#This Row],[AgeGroup]]="",IF(ReportedData[[#This Row],[Gender]]="",ReportedData[[#This Row],[RaceEthnicity]],ReportedData[[#This Row],[Gender]]),ReportedData[[#This Row],[AgeGroup]]),SortOrder[],2,FALSE),"")</f>
        <v>24</v>
      </c>
      <c r="B1170" s="18">
        <v>43953</v>
      </c>
      <c r="C1170" s="8" t="s">
        <v>13</v>
      </c>
      <c r="D1170" s="8" t="s">
        <v>14</v>
      </c>
      <c r="G1170" s="8" t="s">
        <v>42</v>
      </c>
      <c r="H1170" s="19">
        <v>770</v>
      </c>
      <c r="K117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9</v>
      </c>
      <c r="L1170" s="21" t="b">
        <f>IF(IFERROR(FIND("Positive",ReportedData[[#This Row],[COVIDStatus]],1),FALSE),TRUE,FALSE)</f>
        <v>1</v>
      </c>
      <c r="M1170" s="21"/>
      <c r="N1170" s="8" t="s">
        <v>16</v>
      </c>
    </row>
    <row r="1171" spans="1:14" x14ac:dyDescent="0.35">
      <c r="A1171" s="21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1171" s="18">
        <v>43954</v>
      </c>
      <c r="C1171" s="8" t="s">
        <v>13</v>
      </c>
      <c r="D1171" s="8" t="s">
        <v>14</v>
      </c>
      <c r="E1171" s="8" t="s">
        <v>26</v>
      </c>
      <c r="H1171" s="19">
        <v>39</v>
      </c>
      <c r="I1171" s="19">
        <v>3</v>
      </c>
      <c r="K117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171" s="21" t="b">
        <f>IF(IFERROR(FIND("Positive",ReportedData[[#This Row],[COVIDStatus]],1),FALSE),TRUE,FALSE)</f>
        <v>1</v>
      </c>
      <c r="M1171" s="21"/>
      <c r="N1171" s="8" t="s">
        <v>16</v>
      </c>
    </row>
    <row r="1172" spans="1:14" x14ac:dyDescent="0.35">
      <c r="A1172" s="21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1172" s="18">
        <v>43954</v>
      </c>
      <c r="C1172" s="8" t="s">
        <v>13</v>
      </c>
      <c r="D1172" s="8" t="s">
        <v>14</v>
      </c>
      <c r="E1172" s="8" t="s">
        <v>27</v>
      </c>
      <c r="H1172" s="19">
        <v>112</v>
      </c>
      <c r="I1172" s="19">
        <v>9</v>
      </c>
      <c r="K117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172" s="21" t="b">
        <f>IF(IFERROR(FIND("Positive",ReportedData[[#This Row],[COVIDStatus]],1),FALSE),TRUE,FALSE)</f>
        <v>1</v>
      </c>
      <c r="M1172" s="21"/>
      <c r="N1172" s="8" t="s">
        <v>16</v>
      </c>
    </row>
    <row r="1173" spans="1:14" x14ac:dyDescent="0.35">
      <c r="A1173" s="21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1173" s="18">
        <v>43954</v>
      </c>
      <c r="C1173" s="8" t="s">
        <v>13</v>
      </c>
      <c r="D1173" s="8" t="s">
        <v>14</v>
      </c>
      <c r="E1173" s="8" t="s">
        <v>28</v>
      </c>
      <c r="H1173" s="19">
        <v>629</v>
      </c>
      <c r="I1173" s="19">
        <v>39</v>
      </c>
      <c r="K117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1173" s="21" t="b">
        <f>IF(IFERROR(FIND("Positive",ReportedData[[#This Row],[COVIDStatus]],1),FALSE),TRUE,FALSE)</f>
        <v>1</v>
      </c>
      <c r="M1173" s="21"/>
      <c r="N1173" s="8" t="s">
        <v>16</v>
      </c>
    </row>
    <row r="1174" spans="1:14" x14ac:dyDescent="0.35">
      <c r="A1174" s="21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1174" s="18">
        <v>43954</v>
      </c>
      <c r="C1174" s="8" t="s">
        <v>13</v>
      </c>
      <c r="D1174" s="8" t="s">
        <v>14</v>
      </c>
      <c r="E1174" s="8" t="s">
        <v>29</v>
      </c>
      <c r="H1174" s="19">
        <v>751</v>
      </c>
      <c r="I1174" s="19">
        <v>62</v>
      </c>
      <c r="K117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1174" s="21" t="b">
        <f>IF(IFERROR(FIND("Positive",ReportedData[[#This Row],[COVIDStatus]],1),FALSE),TRUE,FALSE)</f>
        <v>1</v>
      </c>
      <c r="M1174" s="21"/>
      <c r="N1174" s="8" t="s">
        <v>16</v>
      </c>
    </row>
    <row r="1175" spans="1:14" x14ac:dyDescent="0.35">
      <c r="A1175" s="21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1175" s="18">
        <v>43954</v>
      </c>
      <c r="C1175" s="8" t="s">
        <v>13</v>
      </c>
      <c r="D1175" s="8" t="s">
        <v>14</v>
      </c>
      <c r="E1175" s="8" t="s">
        <v>30</v>
      </c>
      <c r="H1175" s="19">
        <v>677</v>
      </c>
      <c r="I1175" s="19">
        <v>106</v>
      </c>
      <c r="K117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</v>
      </c>
      <c r="L1175" s="21" t="b">
        <f>IF(IFERROR(FIND("Positive",ReportedData[[#This Row],[COVIDStatus]],1),FALSE),TRUE,FALSE)</f>
        <v>1</v>
      </c>
      <c r="M1175" s="21"/>
      <c r="N1175" s="8" t="s">
        <v>16</v>
      </c>
    </row>
    <row r="1176" spans="1:14" x14ac:dyDescent="0.35">
      <c r="A1176" s="21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1176" s="18">
        <v>43954</v>
      </c>
      <c r="C1176" s="8" t="s">
        <v>13</v>
      </c>
      <c r="D1176" s="8" t="s">
        <v>14</v>
      </c>
      <c r="E1176" s="8" t="s">
        <v>31</v>
      </c>
      <c r="H1176" s="19">
        <v>751</v>
      </c>
      <c r="I1176" s="19">
        <v>175</v>
      </c>
      <c r="K117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12</v>
      </c>
      <c r="L1176" s="21" t="b">
        <f>IF(IFERROR(FIND("Positive",ReportedData[[#This Row],[COVIDStatus]],1),FALSE),TRUE,FALSE)</f>
        <v>1</v>
      </c>
      <c r="M1176" s="21"/>
      <c r="N1176" s="8" t="s">
        <v>16</v>
      </c>
    </row>
    <row r="1177" spans="1:14" x14ac:dyDescent="0.35">
      <c r="A1177" s="21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1177" s="18">
        <v>43954</v>
      </c>
      <c r="C1177" s="8" t="s">
        <v>13</v>
      </c>
      <c r="D1177" s="8" t="s">
        <v>14</v>
      </c>
      <c r="E1177" s="8" t="s">
        <v>32</v>
      </c>
      <c r="H1177" s="19">
        <v>504</v>
      </c>
      <c r="I1177" s="19">
        <v>171</v>
      </c>
      <c r="K117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20</v>
      </c>
      <c r="L1177" s="21" t="b">
        <f>IF(IFERROR(FIND("Positive",ReportedData[[#This Row],[COVIDStatus]],1),FALSE),TRUE,FALSE)</f>
        <v>1</v>
      </c>
      <c r="M1177" s="21"/>
      <c r="N1177" s="8" t="s">
        <v>16</v>
      </c>
    </row>
    <row r="1178" spans="1:14" x14ac:dyDescent="0.35">
      <c r="A1178" s="21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1178" s="18">
        <v>43954</v>
      </c>
      <c r="C1178" s="8" t="s">
        <v>13</v>
      </c>
      <c r="D1178" s="8" t="s">
        <v>14</v>
      </c>
      <c r="E1178" s="8" t="s">
        <v>33</v>
      </c>
      <c r="H1178" s="19">
        <v>291</v>
      </c>
      <c r="I1178" s="19">
        <v>146</v>
      </c>
      <c r="K117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35</v>
      </c>
      <c r="L1178" s="21" t="b">
        <f>IF(IFERROR(FIND("Positive",ReportedData[[#This Row],[COVIDStatus]],1),FALSE),TRUE,FALSE)</f>
        <v>1</v>
      </c>
      <c r="M1178" s="21"/>
      <c r="N1178" s="8" t="s">
        <v>16</v>
      </c>
    </row>
    <row r="1179" spans="1:14" x14ac:dyDescent="0.35">
      <c r="A1179" s="21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1179" s="18">
        <v>43954</v>
      </c>
      <c r="C1179" s="8" t="s">
        <v>13</v>
      </c>
      <c r="D1179" s="8" t="s">
        <v>14</v>
      </c>
      <c r="E1179" s="8" t="s">
        <v>34</v>
      </c>
      <c r="H1179" s="19">
        <v>263</v>
      </c>
      <c r="I1179" s="19">
        <v>130</v>
      </c>
      <c r="K117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69</v>
      </c>
      <c r="L1179" s="21" t="b">
        <f>IF(IFERROR(FIND("Positive",ReportedData[[#This Row],[COVIDStatus]],1),FALSE),TRUE,FALSE)</f>
        <v>1</v>
      </c>
      <c r="M1179" s="21"/>
      <c r="N1179" s="8" t="s">
        <v>16</v>
      </c>
    </row>
    <row r="1180" spans="1:14" x14ac:dyDescent="0.35">
      <c r="A1180" s="21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180" s="18">
        <v>43954</v>
      </c>
      <c r="C1180" s="8" t="s">
        <v>13</v>
      </c>
      <c r="D1180" s="8" t="s">
        <v>14</v>
      </c>
      <c r="E1180" s="8" t="s">
        <v>15</v>
      </c>
      <c r="H1180" s="19">
        <v>3</v>
      </c>
      <c r="I1180" s="19">
        <v>1</v>
      </c>
      <c r="J1180" s="19">
        <v>271</v>
      </c>
      <c r="K118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180" s="21" t="b">
        <f>IF(IFERROR(FIND("Positive",ReportedData[[#This Row],[COVIDStatus]],1),FALSE),TRUE,FALSE)</f>
        <v>1</v>
      </c>
      <c r="M1180" s="21"/>
      <c r="N1180" s="8" t="s">
        <v>16</v>
      </c>
    </row>
    <row r="1181" spans="1:14" x14ac:dyDescent="0.35">
      <c r="A1181" s="21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1181" s="18">
        <v>43954</v>
      </c>
      <c r="C1181" s="8" t="s">
        <v>13</v>
      </c>
      <c r="D1181" s="8" t="s">
        <v>14</v>
      </c>
      <c r="F1181" s="8" t="s">
        <v>22</v>
      </c>
      <c r="H1181" s="19">
        <v>1971</v>
      </c>
      <c r="K118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63</v>
      </c>
      <c r="L1181" s="21" t="b">
        <f>IF(IFERROR(FIND("Positive",ReportedData[[#This Row],[COVIDStatus]],1),FALSE),TRUE,FALSE)</f>
        <v>1</v>
      </c>
      <c r="M1181" s="21"/>
      <c r="N1181" s="8" t="s">
        <v>16</v>
      </c>
    </row>
    <row r="1182" spans="1:14" x14ac:dyDescent="0.35">
      <c r="A1182" s="21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1182" s="18">
        <v>43954</v>
      </c>
      <c r="C1182" s="8" t="s">
        <v>13</v>
      </c>
      <c r="D1182" s="8" t="s">
        <v>14</v>
      </c>
      <c r="F1182" s="8" t="s">
        <v>23</v>
      </c>
      <c r="H1182" s="19">
        <v>2043</v>
      </c>
      <c r="K118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81</v>
      </c>
      <c r="L1182" s="21" t="b">
        <f>IF(IFERROR(FIND("Positive",ReportedData[[#This Row],[COVIDStatus]],1),FALSE),TRUE,FALSE)</f>
        <v>1</v>
      </c>
      <c r="M1182" s="21"/>
      <c r="N1182" s="8" t="s">
        <v>16</v>
      </c>
    </row>
    <row r="1183" spans="1:14" x14ac:dyDescent="0.35">
      <c r="A1183" s="21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1183" s="18">
        <v>43954</v>
      </c>
      <c r="C1183" s="8" t="s">
        <v>13</v>
      </c>
      <c r="D1183" s="8" t="s">
        <v>14</v>
      </c>
      <c r="F1183" s="8" t="s">
        <v>24</v>
      </c>
      <c r="H1183" s="19">
        <v>6</v>
      </c>
      <c r="K118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183" s="21" t="b">
        <f>IF(IFERROR(FIND("Positive",ReportedData[[#This Row],[COVIDStatus]],1),FALSE),TRUE,FALSE)</f>
        <v>1</v>
      </c>
      <c r="M1183" s="21"/>
      <c r="N1183" s="8" t="s">
        <v>16</v>
      </c>
    </row>
    <row r="1184" spans="1:14" x14ac:dyDescent="0.35">
      <c r="A1184" s="21">
        <f>IFERROR(VLOOKUP(IF(ReportedData[[#This Row],[AgeGroup]]="",IF(ReportedData[[#This Row],[Gender]]="",ReportedData[[#This Row],[RaceEthnicity]],ReportedData[[#This Row],[Gender]]),ReportedData[[#This Row],[AgeGroup]]),SortOrder[],2,FALSE),"")</f>
        <v>17</v>
      </c>
      <c r="B1184" s="18">
        <v>43954</v>
      </c>
      <c r="C1184" s="8" t="s">
        <v>13</v>
      </c>
      <c r="D1184" s="8" t="s">
        <v>14</v>
      </c>
      <c r="G1184" s="8" t="s">
        <v>35</v>
      </c>
      <c r="H1184" s="19">
        <v>1765</v>
      </c>
      <c r="K118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51</v>
      </c>
      <c r="L1184" s="21" t="b">
        <f>IF(IFERROR(FIND("Positive",ReportedData[[#This Row],[COVIDStatus]],1),FALSE),TRUE,FALSE)</f>
        <v>1</v>
      </c>
      <c r="M1184" s="21">
        <v>153.4</v>
      </c>
      <c r="N1184" s="8" t="s">
        <v>16</v>
      </c>
    </row>
    <row r="1185" spans="1:14" x14ac:dyDescent="0.35">
      <c r="A1185" s="21">
        <f>IFERROR(VLOOKUP(IF(ReportedData[[#This Row],[AgeGroup]]="",IF(ReportedData[[#This Row],[Gender]]="",ReportedData[[#This Row],[RaceEthnicity]],ReportedData[[#This Row],[Gender]]),ReportedData[[#This Row],[AgeGroup]]),SortOrder[],2,FALSE),"")</f>
        <v>18</v>
      </c>
      <c r="B1185" s="18">
        <v>43954</v>
      </c>
      <c r="C1185" s="8" t="s">
        <v>13</v>
      </c>
      <c r="D1185" s="8" t="s">
        <v>14</v>
      </c>
      <c r="G1185" s="8" t="s">
        <v>36</v>
      </c>
      <c r="H1185" s="19">
        <v>948</v>
      </c>
      <c r="K118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67</v>
      </c>
      <c r="L1185" s="21" t="b">
        <f>IF(IFERROR(FIND("Positive",ReportedData[[#This Row],[COVIDStatus]],1),FALSE),TRUE,FALSE)</f>
        <v>1</v>
      </c>
      <c r="M1185" s="21">
        <v>62.1</v>
      </c>
      <c r="N1185" s="8" t="s">
        <v>16</v>
      </c>
    </row>
    <row r="1186" spans="1:14" x14ac:dyDescent="0.35">
      <c r="A1186" s="21">
        <f>IFERROR(VLOOKUP(IF(ReportedData[[#This Row],[AgeGroup]]="",IF(ReportedData[[#This Row],[Gender]]="",ReportedData[[#This Row],[RaceEthnicity]],ReportedData[[#This Row],[Gender]]),ReportedData[[#This Row],[AgeGroup]]),SortOrder[],2,FALSE),"")</f>
        <v>19</v>
      </c>
      <c r="B1186" s="18">
        <v>43954</v>
      </c>
      <c r="C1186" s="8" t="s">
        <v>13</v>
      </c>
      <c r="D1186" s="8" t="s">
        <v>14</v>
      </c>
      <c r="G1186" s="8" t="s">
        <v>37</v>
      </c>
      <c r="H1186" s="19">
        <v>147</v>
      </c>
      <c r="K118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</v>
      </c>
      <c r="L1186" s="21" t="b">
        <f>IF(IFERROR(FIND("Positive",ReportedData[[#This Row],[COVIDStatus]],1),FALSE),TRUE,FALSE)</f>
        <v>1</v>
      </c>
      <c r="M1186" s="21">
        <v>99.5</v>
      </c>
      <c r="N1186" s="8" t="s">
        <v>16</v>
      </c>
    </row>
    <row r="1187" spans="1:14" x14ac:dyDescent="0.35">
      <c r="A1187" s="21">
        <f>IFERROR(VLOOKUP(IF(ReportedData[[#This Row],[AgeGroup]]="",IF(ReportedData[[#This Row],[Gender]]="",ReportedData[[#This Row],[RaceEthnicity]],ReportedData[[#This Row],[Gender]]),ReportedData[[#This Row],[AgeGroup]]),SortOrder[],2,FALSE),"")</f>
        <v>20</v>
      </c>
      <c r="B1187" s="18">
        <v>43954</v>
      </c>
      <c r="C1187" s="8" t="s">
        <v>13</v>
      </c>
      <c r="D1187" s="8" t="s">
        <v>14</v>
      </c>
      <c r="G1187" s="8" t="s">
        <v>38</v>
      </c>
      <c r="H1187" s="19">
        <v>283</v>
      </c>
      <c r="K118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10</v>
      </c>
      <c r="L1187" s="21" t="b">
        <f>IF(IFERROR(FIND("Positive",ReportedData[[#This Row],[COVIDStatus]],1),FALSE),TRUE,FALSE)</f>
        <v>1</v>
      </c>
      <c r="M1187" s="21">
        <v>77.7</v>
      </c>
      <c r="N1187" s="8" t="s">
        <v>16</v>
      </c>
    </row>
    <row r="1188" spans="1:14" x14ac:dyDescent="0.35">
      <c r="A1188" s="21">
        <f>IFERROR(VLOOKUP(IF(ReportedData[[#This Row],[AgeGroup]]="",IF(ReportedData[[#This Row],[Gender]]="",ReportedData[[#This Row],[RaceEthnicity]],ReportedData[[#This Row],[Gender]]),ReportedData[[#This Row],[AgeGroup]]),SortOrder[],2,FALSE),"")</f>
        <v>21</v>
      </c>
      <c r="B1188" s="18">
        <v>43954</v>
      </c>
      <c r="C1188" s="8" t="s">
        <v>13</v>
      </c>
      <c r="D1188" s="8" t="s">
        <v>14</v>
      </c>
      <c r="G1188" s="8" t="s">
        <v>39</v>
      </c>
      <c r="H1188" s="19">
        <v>34</v>
      </c>
      <c r="K118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1188" s="21" t="b">
        <f>IF(IFERROR(FIND("Positive",ReportedData[[#This Row],[COVIDStatus]],1),FALSE),TRUE,FALSE)</f>
        <v>1</v>
      </c>
      <c r="M1188" s="21">
        <v>231.1</v>
      </c>
      <c r="N1188" s="8" t="s">
        <v>16</v>
      </c>
    </row>
    <row r="1189" spans="1:14" x14ac:dyDescent="0.35">
      <c r="A1189" s="21">
        <f>IFERROR(VLOOKUP(IF(ReportedData[[#This Row],[AgeGroup]]="",IF(ReportedData[[#This Row],[Gender]]="",ReportedData[[#This Row],[RaceEthnicity]],ReportedData[[#This Row],[Gender]]),ReportedData[[#This Row],[AgeGroup]]),SortOrder[],2,FALSE),"")</f>
        <v>22</v>
      </c>
      <c r="B1189" s="18">
        <v>43954</v>
      </c>
      <c r="C1189" s="8" t="s">
        <v>13</v>
      </c>
      <c r="D1189" s="8" t="s">
        <v>14</v>
      </c>
      <c r="G1189" s="8" t="s">
        <v>40</v>
      </c>
      <c r="H1189" s="19">
        <v>8</v>
      </c>
      <c r="K118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1189" s="21" t="b">
        <f>IF(IFERROR(FIND("Positive",ReportedData[[#This Row],[COVIDStatus]],1),FALSE),TRUE,FALSE)</f>
        <v>1</v>
      </c>
      <c r="M1189" s="21"/>
      <c r="N1189" s="8" t="s">
        <v>16</v>
      </c>
    </row>
    <row r="1190" spans="1:14" x14ac:dyDescent="0.35">
      <c r="A1190" s="21">
        <f>IFERROR(VLOOKUP(IF(ReportedData[[#This Row],[AgeGroup]]="",IF(ReportedData[[#This Row],[Gender]]="",ReportedData[[#This Row],[RaceEthnicity]],ReportedData[[#This Row],[Gender]]),ReportedData[[#This Row],[AgeGroup]]),SortOrder[],2,FALSE),"")</f>
        <v>23</v>
      </c>
      <c r="B1190" s="18">
        <v>43954</v>
      </c>
      <c r="C1190" s="8" t="s">
        <v>13</v>
      </c>
      <c r="D1190" s="8" t="s">
        <v>14</v>
      </c>
      <c r="G1190" s="8" t="s">
        <v>41</v>
      </c>
      <c r="H1190" s="19">
        <v>36</v>
      </c>
      <c r="K119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1190" s="21" t="b">
        <f>IF(IFERROR(FIND("Positive",ReportedData[[#This Row],[COVIDStatus]],1),FALSE),TRUE,FALSE)</f>
        <v>1</v>
      </c>
      <c r="M1190" s="21">
        <v>32.1</v>
      </c>
      <c r="N1190" s="8" t="s">
        <v>16</v>
      </c>
    </row>
    <row r="1191" spans="1:14" x14ac:dyDescent="0.35">
      <c r="A1191" s="21">
        <f>IFERROR(VLOOKUP(IF(ReportedData[[#This Row],[AgeGroup]]="",IF(ReportedData[[#This Row],[Gender]]="",ReportedData[[#This Row],[RaceEthnicity]],ReportedData[[#This Row],[Gender]]),ReportedData[[#This Row],[AgeGroup]]),SortOrder[],2,FALSE),"")</f>
        <v>24</v>
      </c>
      <c r="B1191" s="18">
        <v>43954</v>
      </c>
      <c r="C1191" s="8" t="s">
        <v>13</v>
      </c>
      <c r="D1191" s="8" t="s">
        <v>14</v>
      </c>
      <c r="G1191" s="8" t="s">
        <v>42</v>
      </c>
      <c r="H1191" s="19">
        <v>799</v>
      </c>
      <c r="K119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9</v>
      </c>
      <c r="L1191" s="21" t="b">
        <f>IF(IFERROR(FIND("Positive",ReportedData[[#This Row],[COVIDStatus]],1),FALSE),TRUE,FALSE)</f>
        <v>1</v>
      </c>
      <c r="M1191" s="21"/>
      <c r="N1191" s="8" t="s">
        <v>16</v>
      </c>
    </row>
    <row r="1192" spans="1:14" x14ac:dyDescent="0.35">
      <c r="A1192" s="21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1192" s="18">
        <v>43955</v>
      </c>
      <c r="C1192" s="8" t="s">
        <v>13</v>
      </c>
      <c r="D1192" s="8" t="s">
        <v>14</v>
      </c>
      <c r="E1192" s="8" t="s">
        <v>26</v>
      </c>
      <c r="H1192" s="19">
        <v>42</v>
      </c>
      <c r="I1192" s="19">
        <v>3</v>
      </c>
      <c r="K119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192" s="21" t="b">
        <f>IF(IFERROR(FIND("Positive",ReportedData[[#This Row],[COVIDStatus]],1),FALSE),TRUE,FALSE)</f>
        <v>1</v>
      </c>
      <c r="M1192" s="21"/>
      <c r="N1192" s="8" t="s">
        <v>16</v>
      </c>
    </row>
    <row r="1193" spans="1:14" x14ac:dyDescent="0.35">
      <c r="A1193" s="21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1193" s="18">
        <v>43955</v>
      </c>
      <c r="C1193" s="8" t="s">
        <v>13</v>
      </c>
      <c r="D1193" s="8" t="s">
        <v>14</v>
      </c>
      <c r="E1193" s="8" t="s">
        <v>27</v>
      </c>
      <c r="H1193" s="19">
        <v>119</v>
      </c>
      <c r="I1193" s="19">
        <v>10</v>
      </c>
      <c r="K119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193" s="21" t="b">
        <f>IF(IFERROR(FIND("Positive",ReportedData[[#This Row],[COVIDStatus]],1),FALSE),TRUE,FALSE)</f>
        <v>1</v>
      </c>
      <c r="M1193" s="21"/>
      <c r="N1193" s="8" t="s">
        <v>16</v>
      </c>
    </row>
    <row r="1194" spans="1:14" x14ac:dyDescent="0.35">
      <c r="A1194" s="21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1194" s="18">
        <v>43955</v>
      </c>
      <c r="C1194" s="8" t="s">
        <v>13</v>
      </c>
      <c r="D1194" s="8" t="s">
        <v>14</v>
      </c>
      <c r="E1194" s="8" t="s">
        <v>28</v>
      </c>
      <c r="H1194" s="19">
        <v>649</v>
      </c>
      <c r="I1194" s="19">
        <v>41</v>
      </c>
      <c r="K119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1194" s="21" t="b">
        <f>IF(IFERROR(FIND("Positive",ReportedData[[#This Row],[COVIDStatus]],1),FALSE),TRUE,FALSE)</f>
        <v>1</v>
      </c>
      <c r="M1194" s="21"/>
      <c r="N1194" s="8" t="s">
        <v>16</v>
      </c>
    </row>
    <row r="1195" spans="1:14" x14ac:dyDescent="0.35">
      <c r="A1195" s="21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1195" s="18">
        <v>43955</v>
      </c>
      <c r="C1195" s="8" t="s">
        <v>13</v>
      </c>
      <c r="D1195" s="8" t="s">
        <v>14</v>
      </c>
      <c r="E1195" s="8" t="s">
        <v>29</v>
      </c>
      <c r="H1195" s="19">
        <v>785</v>
      </c>
      <c r="I1195" s="19">
        <v>65</v>
      </c>
      <c r="K119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1195" s="21" t="b">
        <f>IF(IFERROR(FIND("Positive",ReportedData[[#This Row],[COVIDStatus]],1),FALSE),TRUE,FALSE)</f>
        <v>1</v>
      </c>
      <c r="M1195" s="21"/>
      <c r="N1195" s="8" t="s">
        <v>16</v>
      </c>
    </row>
    <row r="1196" spans="1:14" x14ac:dyDescent="0.35">
      <c r="A1196" s="21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1196" s="18">
        <v>43955</v>
      </c>
      <c r="C1196" s="8" t="s">
        <v>13</v>
      </c>
      <c r="D1196" s="8" t="s">
        <v>14</v>
      </c>
      <c r="E1196" s="8" t="s">
        <v>30</v>
      </c>
      <c r="H1196" s="19">
        <v>691</v>
      </c>
      <c r="I1196" s="19">
        <v>107</v>
      </c>
      <c r="K119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</v>
      </c>
      <c r="L1196" s="21" t="b">
        <f>IF(IFERROR(FIND("Positive",ReportedData[[#This Row],[COVIDStatus]],1),FALSE),TRUE,FALSE)</f>
        <v>1</v>
      </c>
      <c r="M1196" s="21"/>
      <c r="N1196" s="8" t="s">
        <v>16</v>
      </c>
    </row>
    <row r="1197" spans="1:14" x14ac:dyDescent="0.35">
      <c r="A1197" s="21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1197" s="18">
        <v>43955</v>
      </c>
      <c r="C1197" s="8" t="s">
        <v>13</v>
      </c>
      <c r="D1197" s="8" t="s">
        <v>14</v>
      </c>
      <c r="E1197" s="8" t="s">
        <v>31</v>
      </c>
      <c r="H1197" s="19">
        <v>784</v>
      </c>
      <c r="I1197" s="19">
        <v>179</v>
      </c>
      <c r="K119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12</v>
      </c>
      <c r="L1197" s="21" t="b">
        <f>IF(IFERROR(FIND("Positive",ReportedData[[#This Row],[COVIDStatus]],1),FALSE),TRUE,FALSE)</f>
        <v>1</v>
      </c>
      <c r="M1197" s="21"/>
      <c r="N1197" s="8" t="s">
        <v>16</v>
      </c>
    </row>
    <row r="1198" spans="1:14" x14ac:dyDescent="0.35">
      <c r="A1198" s="21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1198" s="18">
        <v>43955</v>
      </c>
      <c r="C1198" s="8" t="s">
        <v>13</v>
      </c>
      <c r="D1198" s="8" t="s">
        <v>14</v>
      </c>
      <c r="E1198" s="8" t="s">
        <v>32</v>
      </c>
      <c r="H1198" s="19">
        <v>514</v>
      </c>
      <c r="I1198" s="19">
        <v>175</v>
      </c>
      <c r="K119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21</v>
      </c>
      <c r="L1198" s="21" t="b">
        <f>IF(IFERROR(FIND("Positive",ReportedData[[#This Row],[COVIDStatus]],1),FALSE),TRUE,FALSE)</f>
        <v>1</v>
      </c>
      <c r="M1198" s="21"/>
      <c r="N1198" s="8" t="s">
        <v>16</v>
      </c>
    </row>
    <row r="1199" spans="1:14" x14ac:dyDescent="0.35">
      <c r="A1199" s="21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1199" s="18">
        <v>43955</v>
      </c>
      <c r="C1199" s="8" t="s">
        <v>13</v>
      </c>
      <c r="D1199" s="8" t="s">
        <v>14</v>
      </c>
      <c r="E1199" s="8" t="s">
        <v>33</v>
      </c>
      <c r="H1199" s="19">
        <v>300</v>
      </c>
      <c r="I1199" s="19">
        <v>148</v>
      </c>
      <c r="K119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37</v>
      </c>
      <c r="L1199" s="21" t="b">
        <f>IF(IFERROR(FIND("Positive",ReportedData[[#This Row],[COVIDStatus]],1),FALSE),TRUE,FALSE)</f>
        <v>1</v>
      </c>
      <c r="M1199" s="21"/>
      <c r="N1199" s="8" t="s">
        <v>16</v>
      </c>
    </row>
    <row r="1200" spans="1:14" x14ac:dyDescent="0.35">
      <c r="A1200" s="21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1200" s="18">
        <v>43955</v>
      </c>
      <c r="C1200" s="8" t="s">
        <v>13</v>
      </c>
      <c r="D1200" s="8" t="s">
        <v>14</v>
      </c>
      <c r="E1200" s="8" t="s">
        <v>34</v>
      </c>
      <c r="H1200" s="19">
        <v>273</v>
      </c>
      <c r="I1200" s="19">
        <v>135</v>
      </c>
      <c r="K120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72</v>
      </c>
      <c r="L1200" s="21" t="b">
        <f>IF(IFERROR(FIND("Positive",ReportedData[[#This Row],[COVIDStatus]],1),FALSE),TRUE,FALSE)</f>
        <v>1</v>
      </c>
      <c r="M1200" s="21"/>
      <c r="N1200" s="8" t="s">
        <v>16</v>
      </c>
    </row>
    <row r="1201" spans="1:14" x14ac:dyDescent="0.35">
      <c r="A1201" s="21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201" s="18">
        <v>43955</v>
      </c>
      <c r="C1201" s="8" t="s">
        <v>13</v>
      </c>
      <c r="D1201" s="8" t="s">
        <v>14</v>
      </c>
      <c r="E1201" s="8" t="s">
        <v>15</v>
      </c>
      <c r="H1201" s="19">
        <v>3</v>
      </c>
      <c r="I1201" s="19">
        <v>1</v>
      </c>
      <c r="J1201" s="19">
        <v>275</v>
      </c>
      <c r="K120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201" s="21" t="b">
        <f>IF(IFERROR(FIND("Positive",ReportedData[[#This Row],[COVIDStatus]],1),FALSE),TRUE,FALSE)</f>
        <v>1</v>
      </c>
      <c r="M1201" s="21"/>
      <c r="N1201" s="8" t="s">
        <v>16</v>
      </c>
    </row>
    <row r="1202" spans="1:14" x14ac:dyDescent="0.35">
      <c r="A1202" s="21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1202" s="18">
        <v>43955</v>
      </c>
      <c r="C1202" s="8" t="s">
        <v>13</v>
      </c>
      <c r="D1202" s="8" t="s">
        <v>14</v>
      </c>
      <c r="F1202" s="8" t="s">
        <v>22</v>
      </c>
      <c r="H1202" s="19">
        <v>2042</v>
      </c>
      <c r="K120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66</v>
      </c>
      <c r="L1202" s="21" t="b">
        <f>IF(IFERROR(FIND("Positive",ReportedData[[#This Row],[COVIDStatus]],1),FALSE),TRUE,FALSE)</f>
        <v>1</v>
      </c>
      <c r="M1202" s="21"/>
      <c r="N1202" s="8" t="s">
        <v>16</v>
      </c>
    </row>
    <row r="1203" spans="1:14" x14ac:dyDescent="0.35">
      <c r="A1203" s="21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1203" s="18">
        <v>43955</v>
      </c>
      <c r="C1203" s="8" t="s">
        <v>13</v>
      </c>
      <c r="D1203" s="8" t="s">
        <v>14</v>
      </c>
      <c r="F1203" s="8" t="s">
        <v>23</v>
      </c>
      <c r="H1203" s="19">
        <v>2111</v>
      </c>
      <c r="K120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84</v>
      </c>
      <c r="L1203" s="21" t="b">
        <f>IF(IFERROR(FIND("Positive",ReportedData[[#This Row],[COVIDStatus]],1),FALSE),TRUE,FALSE)</f>
        <v>1</v>
      </c>
      <c r="M1203" s="21"/>
      <c r="N1203" s="8" t="s">
        <v>16</v>
      </c>
    </row>
    <row r="1204" spans="1:14" x14ac:dyDescent="0.35">
      <c r="A1204" s="21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1204" s="18">
        <v>43955</v>
      </c>
      <c r="C1204" s="8" t="s">
        <v>13</v>
      </c>
      <c r="D1204" s="8" t="s">
        <v>14</v>
      </c>
      <c r="F1204" s="8" t="s">
        <v>24</v>
      </c>
      <c r="H1204" s="19">
        <v>7</v>
      </c>
      <c r="K120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204" s="21" t="b">
        <f>IF(IFERROR(FIND("Positive",ReportedData[[#This Row],[COVIDStatus]],1),FALSE),TRUE,FALSE)</f>
        <v>1</v>
      </c>
      <c r="M1204" s="21"/>
      <c r="N1204" s="8" t="s">
        <v>16</v>
      </c>
    </row>
    <row r="1205" spans="1:14" x14ac:dyDescent="0.35">
      <c r="A1205" s="21">
        <f>IFERROR(VLOOKUP(IF(ReportedData[[#This Row],[AgeGroup]]="",IF(ReportedData[[#This Row],[Gender]]="",ReportedData[[#This Row],[RaceEthnicity]],ReportedData[[#This Row],[Gender]]),ReportedData[[#This Row],[AgeGroup]]),SortOrder[],2,FALSE),"")</f>
        <v>17</v>
      </c>
      <c r="B1205" s="18">
        <v>43955</v>
      </c>
      <c r="C1205" s="8" t="s">
        <v>13</v>
      </c>
      <c r="D1205" s="8" t="s">
        <v>14</v>
      </c>
      <c r="G1205" s="8" t="s">
        <v>35</v>
      </c>
      <c r="H1205" s="19">
        <v>1822</v>
      </c>
      <c r="K120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53</v>
      </c>
      <c r="L1205" s="21" t="b">
        <f>IF(IFERROR(FIND("Positive",ReportedData[[#This Row],[COVIDStatus]],1),FALSE),TRUE,FALSE)</f>
        <v>1</v>
      </c>
      <c r="M1205" s="21">
        <v>158.30000000000001</v>
      </c>
      <c r="N1205" s="8" t="s">
        <v>16</v>
      </c>
    </row>
    <row r="1206" spans="1:14" x14ac:dyDescent="0.35">
      <c r="A1206" s="21">
        <f>IFERROR(VLOOKUP(IF(ReportedData[[#This Row],[AgeGroup]]="",IF(ReportedData[[#This Row],[Gender]]="",ReportedData[[#This Row],[RaceEthnicity]],ReportedData[[#This Row],[Gender]]),ReportedData[[#This Row],[AgeGroup]]),SortOrder[],2,FALSE),"")</f>
        <v>18</v>
      </c>
      <c r="B1206" s="18">
        <v>43955</v>
      </c>
      <c r="C1206" s="8" t="s">
        <v>13</v>
      </c>
      <c r="D1206" s="8" t="s">
        <v>14</v>
      </c>
      <c r="G1206" s="8" t="s">
        <v>36</v>
      </c>
      <c r="H1206" s="19">
        <v>957</v>
      </c>
      <c r="K120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69</v>
      </c>
      <c r="L1206" s="21" t="b">
        <f>IF(IFERROR(FIND("Positive",ReportedData[[#This Row],[COVIDStatus]],1),FALSE),TRUE,FALSE)</f>
        <v>1</v>
      </c>
      <c r="M1206" s="21">
        <v>62.7</v>
      </c>
      <c r="N1206" s="8" t="s">
        <v>16</v>
      </c>
    </row>
    <row r="1207" spans="1:14" x14ac:dyDescent="0.35">
      <c r="A1207" s="21">
        <f>IFERROR(VLOOKUP(IF(ReportedData[[#This Row],[AgeGroup]]="",IF(ReportedData[[#This Row],[Gender]]="",ReportedData[[#This Row],[RaceEthnicity]],ReportedData[[#This Row],[Gender]]),ReportedData[[#This Row],[AgeGroup]]),SortOrder[],2,FALSE),"")</f>
        <v>19</v>
      </c>
      <c r="B1207" s="18">
        <v>43955</v>
      </c>
      <c r="C1207" s="8" t="s">
        <v>13</v>
      </c>
      <c r="D1207" s="8" t="s">
        <v>14</v>
      </c>
      <c r="G1207" s="8" t="s">
        <v>37</v>
      </c>
      <c r="H1207" s="19">
        <v>148</v>
      </c>
      <c r="K120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</v>
      </c>
      <c r="L1207" s="21" t="b">
        <f>IF(IFERROR(FIND("Positive",ReportedData[[#This Row],[COVIDStatus]],1),FALSE),TRUE,FALSE)</f>
        <v>1</v>
      </c>
      <c r="M1207" s="21">
        <v>100.2</v>
      </c>
      <c r="N1207" s="8" t="s">
        <v>16</v>
      </c>
    </row>
    <row r="1208" spans="1:14" x14ac:dyDescent="0.35">
      <c r="A1208" s="21">
        <f>IFERROR(VLOOKUP(IF(ReportedData[[#This Row],[AgeGroup]]="",IF(ReportedData[[#This Row],[Gender]]="",ReportedData[[#This Row],[RaceEthnicity]],ReportedData[[#This Row],[Gender]]),ReportedData[[#This Row],[AgeGroup]]),SortOrder[],2,FALSE),"")</f>
        <v>20</v>
      </c>
      <c r="B1208" s="18">
        <v>43955</v>
      </c>
      <c r="C1208" s="8" t="s">
        <v>13</v>
      </c>
      <c r="D1208" s="8" t="s">
        <v>14</v>
      </c>
      <c r="G1208" s="8" t="s">
        <v>38</v>
      </c>
      <c r="H1208" s="19">
        <v>294</v>
      </c>
      <c r="K120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10</v>
      </c>
      <c r="L1208" s="21" t="b">
        <f>IF(IFERROR(FIND("Positive",ReportedData[[#This Row],[COVIDStatus]],1),FALSE),TRUE,FALSE)</f>
        <v>1</v>
      </c>
      <c r="M1208" s="21">
        <v>80.7</v>
      </c>
      <c r="N1208" s="8" t="s">
        <v>16</v>
      </c>
    </row>
    <row r="1209" spans="1:14" x14ac:dyDescent="0.35">
      <c r="A1209" s="21">
        <f>IFERROR(VLOOKUP(IF(ReportedData[[#This Row],[AgeGroup]]="",IF(ReportedData[[#This Row],[Gender]]="",ReportedData[[#This Row],[RaceEthnicity]],ReportedData[[#This Row],[Gender]]),ReportedData[[#This Row],[AgeGroup]]),SortOrder[],2,FALSE),"")</f>
        <v>21</v>
      </c>
      <c r="B1209" s="18">
        <v>43955</v>
      </c>
      <c r="C1209" s="8" t="s">
        <v>13</v>
      </c>
      <c r="D1209" s="8" t="s">
        <v>14</v>
      </c>
      <c r="G1209" s="8" t="s">
        <v>39</v>
      </c>
      <c r="H1209" s="19">
        <v>34</v>
      </c>
      <c r="K120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1209" s="21" t="b">
        <f>IF(IFERROR(FIND("Positive",ReportedData[[#This Row],[COVIDStatus]],1),FALSE),TRUE,FALSE)</f>
        <v>1</v>
      </c>
      <c r="M1209" s="21">
        <v>231.1</v>
      </c>
      <c r="N1209" s="8" t="s">
        <v>16</v>
      </c>
    </row>
    <row r="1210" spans="1:14" x14ac:dyDescent="0.35">
      <c r="A1210" s="21">
        <f>IFERROR(VLOOKUP(IF(ReportedData[[#This Row],[AgeGroup]]="",IF(ReportedData[[#This Row],[Gender]]="",ReportedData[[#This Row],[RaceEthnicity]],ReportedData[[#This Row],[Gender]]),ReportedData[[#This Row],[AgeGroup]]),SortOrder[],2,FALSE),"")</f>
        <v>22</v>
      </c>
      <c r="B1210" s="18">
        <v>43955</v>
      </c>
      <c r="C1210" s="8" t="s">
        <v>13</v>
      </c>
      <c r="D1210" s="8" t="s">
        <v>14</v>
      </c>
      <c r="G1210" s="8" t="s">
        <v>40</v>
      </c>
      <c r="H1210" s="19">
        <v>8</v>
      </c>
      <c r="K121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1210" s="21" t="b">
        <f>IF(IFERROR(FIND("Positive",ReportedData[[#This Row],[COVIDStatus]],1),FALSE),TRUE,FALSE)</f>
        <v>1</v>
      </c>
      <c r="M1210" s="21"/>
      <c r="N1210" s="8" t="s">
        <v>16</v>
      </c>
    </row>
    <row r="1211" spans="1:14" x14ac:dyDescent="0.35">
      <c r="A1211" s="21">
        <f>IFERROR(VLOOKUP(IF(ReportedData[[#This Row],[AgeGroup]]="",IF(ReportedData[[#This Row],[Gender]]="",ReportedData[[#This Row],[RaceEthnicity]],ReportedData[[#This Row],[Gender]]),ReportedData[[#This Row],[AgeGroup]]),SortOrder[],2,FALSE),"")</f>
        <v>23</v>
      </c>
      <c r="B1211" s="18">
        <v>43955</v>
      </c>
      <c r="C1211" s="8" t="s">
        <v>13</v>
      </c>
      <c r="D1211" s="8" t="s">
        <v>14</v>
      </c>
      <c r="G1211" s="8" t="s">
        <v>41</v>
      </c>
      <c r="H1211" s="19">
        <v>37</v>
      </c>
      <c r="K121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1211" s="21" t="b">
        <f>IF(IFERROR(FIND("Positive",ReportedData[[#This Row],[COVIDStatus]],1),FALSE),TRUE,FALSE)</f>
        <v>1</v>
      </c>
      <c r="M1211" s="21">
        <v>33</v>
      </c>
      <c r="N1211" s="8" t="s">
        <v>16</v>
      </c>
    </row>
    <row r="1212" spans="1:14" x14ac:dyDescent="0.35">
      <c r="A1212" s="21">
        <f>IFERROR(VLOOKUP(IF(ReportedData[[#This Row],[AgeGroup]]="",IF(ReportedData[[#This Row],[Gender]]="",ReportedData[[#This Row],[RaceEthnicity]],ReportedData[[#This Row],[Gender]]),ReportedData[[#This Row],[AgeGroup]]),SortOrder[],2,FALSE),"")</f>
        <v>24</v>
      </c>
      <c r="B1212" s="18">
        <v>43955</v>
      </c>
      <c r="C1212" s="8" t="s">
        <v>13</v>
      </c>
      <c r="D1212" s="8" t="s">
        <v>14</v>
      </c>
      <c r="G1212" s="8" t="s">
        <v>42</v>
      </c>
      <c r="H1212" s="19">
        <v>860</v>
      </c>
      <c r="K121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11</v>
      </c>
      <c r="L1212" s="21" t="b">
        <f>IF(IFERROR(FIND("Positive",ReportedData[[#This Row],[COVIDStatus]],1),FALSE),TRUE,FALSE)</f>
        <v>1</v>
      </c>
      <c r="M1212" s="21"/>
      <c r="N1212" s="8" t="s">
        <v>16</v>
      </c>
    </row>
  </sheetData>
  <printOptions horizontalCentered="1"/>
  <pageMargins left="0.25" right="0.25" top="0.75" bottom="0.75" header="0.3" footer="0.3"/>
  <pageSetup fitToHeight="100" orientation="portrait" r:id="rId1"/>
  <headerFooter scaleWithDoc="0">
    <oddHeader>&amp;R&amp;A</oddHeader>
    <oddFooter>&amp;L&amp;F {&amp;D &amp;T}&amp;R&amp;P/&amp;N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9F0D5-C32D-4210-A671-D014231F798E}">
  <sheetPr>
    <pageSetUpPr fitToPage="1"/>
  </sheetPr>
  <dimension ref="A1:G54"/>
  <sheetViews>
    <sheetView workbookViewId="0">
      <pane ySplit="1" topLeftCell="A2" activePane="bottomLeft" state="frozen"/>
      <selection pane="bottomLeft" activeCell="A2" sqref="A2"/>
    </sheetView>
  </sheetViews>
  <sheetFormatPr defaultRowHeight="14.5" x14ac:dyDescent="0.35"/>
  <cols>
    <col min="1" max="1" width="10.453125" style="20" bestFit="1" customWidth="1"/>
    <col min="2" max="2" width="24.08984375" style="8" bestFit="1" customWidth="1"/>
    <col min="3" max="3" width="15.36328125" style="19" bestFit="1" customWidth="1"/>
    <col min="4" max="4" width="14.1796875" style="8" bestFit="1" customWidth="1"/>
    <col min="5" max="5" width="29.54296875" style="19" bestFit="1" customWidth="1"/>
    <col min="6" max="6" width="28.1796875" style="19" bestFit="1" customWidth="1"/>
    <col min="7" max="7" width="21.90625" style="22" bestFit="1" customWidth="1"/>
    <col min="8" max="16384" width="8.7265625" style="8"/>
  </cols>
  <sheetData>
    <row r="1" spans="1:7" x14ac:dyDescent="0.35">
      <c r="A1" s="20" t="s">
        <v>11</v>
      </c>
      <c r="B1" s="8" t="s">
        <v>58</v>
      </c>
      <c r="C1" s="19" t="s">
        <v>59</v>
      </c>
      <c r="D1" s="8" t="s">
        <v>25</v>
      </c>
      <c r="E1" s="19" t="s">
        <v>60</v>
      </c>
      <c r="F1" s="19" t="s">
        <v>61</v>
      </c>
      <c r="G1" s="22" t="s">
        <v>62</v>
      </c>
    </row>
    <row r="2" spans="1:7" x14ac:dyDescent="0.35">
      <c r="A2" s="20">
        <f>IF($A1=ReportedTests[[#Headers],[Date]],DATE(2020,3,13),$A1+1)</f>
        <v>43903</v>
      </c>
      <c r="B2" s="8" t="str">
        <f t="shared" ref="B2:B47" si="0">"San Diego County Residents"</f>
        <v>San Diego County Residents</v>
      </c>
      <c r="C2" s="19">
        <v>52</v>
      </c>
      <c r="D2" s="8" t="str">
        <f t="shared" ref="D2:D47" si="1">"San Diego HHSA"</f>
        <v>San Diego HHSA</v>
      </c>
      <c r="E2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0</v>
      </c>
      <c r="F2" s="19">
        <f>ROUND(SUMIFS(ReportedTests[ReportedTests],ReportedTests[SourceGroup],ReportedTests[[#This Row],[SourceGroup]],ReportedTests[Date],"&lt;=" &amp; ReportedTests[[#This Row],[Date]]),0)</f>
        <v>52</v>
      </c>
      <c r="G2" s="22">
        <f>ROUND(ReportedTests[[#This Row],[calcCumulativeConfirmedCases]]/ReportedTests[[#This Row],[calcCumulativeReportedTests]],4)</f>
        <v>0</v>
      </c>
    </row>
    <row r="3" spans="1:7" x14ac:dyDescent="0.35">
      <c r="A3" s="20">
        <f>IF($A2=ReportedTests[[#Headers],[Date]],DATE(2020,3,13),$A2+1)</f>
        <v>43904</v>
      </c>
      <c r="B3" s="8" t="str">
        <f t="shared" si="0"/>
        <v>San Diego County Residents</v>
      </c>
      <c r="C3" s="19">
        <v>14</v>
      </c>
      <c r="D3" s="8" t="str">
        <f t="shared" si="1"/>
        <v>San Diego HHSA</v>
      </c>
      <c r="E3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33</v>
      </c>
      <c r="F3" s="19">
        <f>ROUND(SUMIFS(ReportedTests[ReportedTests],ReportedTests[SourceGroup],ReportedTests[[#This Row],[SourceGroup]],ReportedTests[Date],"&lt;=" &amp; ReportedTests[[#This Row],[Date]]),0)</f>
        <v>66</v>
      </c>
      <c r="G3" s="22">
        <f>ROUND(ReportedTests[[#This Row],[calcCumulativeConfirmedCases]]/ReportedTests[[#This Row],[calcCumulativeReportedTests]],4)</f>
        <v>0.5</v>
      </c>
    </row>
    <row r="4" spans="1:7" x14ac:dyDescent="0.35">
      <c r="A4" s="20">
        <f>IF($A3=ReportedTests[[#Headers],[Date]],DATE(2020,3,13),$A3+1)</f>
        <v>43905</v>
      </c>
      <c r="B4" s="8" t="str">
        <f t="shared" si="0"/>
        <v>San Diego County Residents</v>
      </c>
      <c r="C4" s="19">
        <v>25</v>
      </c>
      <c r="D4" s="8" t="str">
        <f t="shared" si="1"/>
        <v>San Diego HHSA</v>
      </c>
      <c r="E4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47</v>
      </c>
      <c r="F4" s="19">
        <f>ROUND(SUMIFS(ReportedTests[ReportedTests],ReportedTests[SourceGroup],ReportedTests[[#This Row],[SourceGroup]],ReportedTests[Date],"&lt;=" &amp; ReportedTests[[#This Row],[Date]]),0)</f>
        <v>91</v>
      </c>
      <c r="G4" s="22">
        <f>ROUND(ReportedTests[[#This Row],[calcCumulativeConfirmedCases]]/ReportedTests[[#This Row],[calcCumulativeReportedTests]],4)</f>
        <v>0.51649999999999996</v>
      </c>
    </row>
    <row r="5" spans="1:7" x14ac:dyDescent="0.35">
      <c r="A5" s="20">
        <f>IF($A4=ReportedTests[[#Headers],[Date]],DATE(2020,3,13),$A4+1)</f>
        <v>43906</v>
      </c>
      <c r="B5" s="8" t="str">
        <f t="shared" si="0"/>
        <v>San Diego County Residents</v>
      </c>
      <c r="C5" s="19">
        <v>25</v>
      </c>
      <c r="D5" s="8" t="str">
        <f t="shared" si="1"/>
        <v>San Diego HHSA</v>
      </c>
      <c r="E5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51</v>
      </c>
      <c r="F5" s="19">
        <f>ROUND(SUMIFS(ReportedTests[ReportedTests],ReportedTests[SourceGroup],ReportedTests[[#This Row],[SourceGroup]],ReportedTests[Date],"&lt;=" &amp; ReportedTests[[#This Row],[Date]]),0)</f>
        <v>116</v>
      </c>
      <c r="G5" s="22">
        <f>ROUND(ReportedTests[[#This Row],[calcCumulativeConfirmedCases]]/ReportedTests[[#This Row],[calcCumulativeReportedTests]],4)</f>
        <v>0.43969999999999998</v>
      </c>
    </row>
    <row r="6" spans="1:7" x14ac:dyDescent="0.35">
      <c r="A6" s="20">
        <f>IF($A5=ReportedTests[[#Headers],[Date]],DATE(2020,3,13),$A5+1)</f>
        <v>43907</v>
      </c>
      <c r="B6" s="8" t="str">
        <f t="shared" si="0"/>
        <v>San Diego County Residents</v>
      </c>
      <c r="C6" s="19">
        <v>77</v>
      </c>
      <c r="D6" s="8" t="str">
        <f t="shared" si="1"/>
        <v>San Diego HHSA</v>
      </c>
      <c r="E6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67</v>
      </c>
      <c r="F6" s="19">
        <f>ROUND(SUMIFS(ReportedTests[ReportedTests],ReportedTests[SourceGroup],ReportedTests[[#This Row],[SourceGroup]],ReportedTests[Date],"&lt;=" &amp; ReportedTests[[#This Row],[Date]]),0)</f>
        <v>193</v>
      </c>
      <c r="G6" s="22">
        <f>ROUND(ReportedTests[[#This Row],[calcCumulativeConfirmedCases]]/ReportedTests[[#This Row],[calcCumulativeReportedTests]],4)</f>
        <v>0.34720000000000001</v>
      </c>
    </row>
    <row r="7" spans="1:7" x14ac:dyDescent="0.35">
      <c r="A7" s="20">
        <f>IF($A6=ReportedTests[[#Headers],[Date]],DATE(2020,3,13),$A6+1)</f>
        <v>43908</v>
      </c>
      <c r="B7" s="8" t="str">
        <f t="shared" si="0"/>
        <v>San Diego County Residents</v>
      </c>
      <c r="C7" s="19">
        <v>143</v>
      </c>
      <c r="D7" s="8" t="str">
        <f t="shared" si="1"/>
        <v>San Diego HHSA</v>
      </c>
      <c r="E7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89</v>
      </c>
      <c r="F7" s="19">
        <f>ROUND(SUMIFS(ReportedTests[ReportedTests],ReportedTests[SourceGroup],ReportedTests[[#This Row],[SourceGroup]],ReportedTests[Date],"&lt;=" &amp; ReportedTests[[#This Row],[Date]]),0)</f>
        <v>336</v>
      </c>
      <c r="G7" s="22">
        <f>ROUND(ReportedTests[[#This Row],[calcCumulativeConfirmedCases]]/ReportedTests[[#This Row],[calcCumulativeReportedTests]],4)</f>
        <v>0.26490000000000002</v>
      </c>
    </row>
    <row r="8" spans="1:7" x14ac:dyDescent="0.35">
      <c r="A8" s="20">
        <f>IF($A7=ReportedTests[[#Headers],[Date]],DATE(2020,3,13),$A7+1)</f>
        <v>43909</v>
      </c>
      <c r="B8" s="8" t="str">
        <f t="shared" si="0"/>
        <v>San Diego County Residents</v>
      </c>
      <c r="C8" s="19">
        <v>320</v>
      </c>
      <c r="D8" s="8" t="str">
        <f t="shared" si="1"/>
        <v>San Diego HHSA</v>
      </c>
      <c r="E8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110</v>
      </c>
      <c r="F8" s="19">
        <f>ROUND(SUMIFS(ReportedTests[ReportedTests],ReportedTests[SourceGroup],ReportedTests[[#This Row],[SourceGroup]],ReportedTests[Date],"&lt;=" &amp; ReportedTests[[#This Row],[Date]]),0)</f>
        <v>656</v>
      </c>
      <c r="G8" s="22">
        <f>ROUND(ReportedTests[[#This Row],[calcCumulativeConfirmedCases]]/ReportedTests[[#This Row],[calcCumulativeReportedTests]],4)</f>
        <v>0.16769999999999999</v>
      </c>
    </row>
    <row r="9" spans="1:7" x14ac:dyDescent="0.35">
      <c r="A9" s="20">
        <f>IF($A8=ReportedTests[[#Headers],[Date]],DATE(2020,3,13),$A8+1)</f>
        <v>43910</v>
      </c>
      <c r="B9" s="8" t="str">
        <f t="shared" si="0"/>
        <v>San Diego County Residents</v>
      </c>
      <c r="C9" s="19">
        <v>93</v>
      </c>
      <c r="D9" s="8" t="str">
        <f t="shared" si="1"/>
        <v>San Diego HHSA</v>
      </c>
      <c r="E9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135</v>
      </c>
      <c r="F9" s="19">
        <f>ROUND(SUMIFS(ReportedTests[ReportedTests],ReportedTests[SourceGroup],ReportedTests[[#This Row],[SourceGroup]],ReportedTests[Date],"&lt;=" &amp; ReportedTests[[#This Row],[Date]]),0)</f>
        <v>749</v>
      </c>
      <c r="G9" s="22">
        <f>ROUND(ReportedTests[[#This Row],[calcCumulativeConfirmedCases]]/ReportedTests[[#This Row],[calcCumulativeReportedTests]],4)</f>
        <v>0.1802</v>
      </c>
    </row>
    <row r="10" spans="1:7" x14ac:dyDescent="0.35">
      <c r="A10" s="20">
        <f>IF($A9=ReportedTests[[#Headers],[Date]],DATE(2020,3,13),$A9+1)</f>
        <v>43911</v>
      </c>
      <c r="B10" s="8" t="str">
        <f t="shared" si="0"/>
        <v>San Diego County Residents</v>
      </c>
      <c r="C10" s="19">
        <v>788</v>
      </c>
      <c r="D10" s="8" t="str">
        <f t="shared" si="1"/>
        <v>San Diego HHSA</v>
      </c>
      <c r="E10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178</v>
      </c>
      <c r="F10" s="19">
        <f>ROUND(SUMIFS(ReportedTests[ReportedTests],ReportedTests[SourceGroup],ReportedTests[[#This Row],[SourceGroup]],ReportedTests[Date],"&lt;=" &amp; ReportedTests[[#This Row],[Date]]),0)</f>
        <v>1537</v>
      </c>
      <c r="G10" s="22">
        <f>ROUND(ReportedTests[[#This Row],[calcCumulativeConfirmedCases]]/ReportedTests[[#This Row],[calcCumulativeReportedTests]],4)</f>
        <v>0.1158</v>
      </c>
    </row>
    <row r="11" spans="1:7" x14ac:dyDescent="0.35">
      <c r="A11" s="20">
        <f>IF($A10=ReportedTests[[#Headers],[Date]],DATE(2020,3,13),$A10+1)</f>
        <v>43912</v>
      </c>
      <c r="B11" s="8" t="str">
        <f t="shared" si="0"/>
        <v>San Diego County Residents</v>
      </c>
      <c r="C11" s="19">
        <v>422</v>
      </c>
      <c r="D11" s="8" t="str">
        <f t="shared" si="1"/>
        <v>San Diego HHSA</v>
      </c>
      <c r="E11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213</v>
      </c>
      <c r="F11" s="19">
        <f>ROUND(SUMIFS(ReportedTests[ReportedTests],ReportedTests[SourceGroup],ReportedTests[[#This Row],[SourceGroup]],ReportedTests[Date],"&lt;=" &amp; ReportedTests[[#This Row],[Date]]),0)</f>
        <v>1959</v>
      </c>
      <c r="G11" s="22">
        <f>ROUND(ReportedTests[[#This Row],[calcCumulativeConfirmedCases]]/ReportedTests[[#This Row],[calcCumulativeReportedTests]],4)</f>
        <v>0.1087</v>
      </c>
    </row>
    <row r="12" spans="1:7" x14ac:dyDescent="0.35">
      <c r="A12" s="20">
        <f>IF($A11=ReportedTests[[#Headers],[Date]],DATE(2020,3,13),$A11+1)</f>
        <v>43913</v>
      </c>
      <c r="B12" s="8" t="str">
        <f t="shared" si="0"/>
        <v>San Diego County Residents</v>
      </c>
      <c r="C12" s="19">
        <v>382</v>
      </c>
      <c r="D12" s="8" t="str">
        <f t="shared" si="1"/>
        <v>San Diego HHSA</v>
      </c>
      <c r="E12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226</v>
      </c>
      <c r="F12" s="19">
        <f>ROUND(SUMIFS(ReportedTests[ReportedTests],ReportedTests[SourceGroup],ReportedTests[[#This Row],[SourceGroup]],ReportedTests[Date],"&lt;=" &amp; ReportedTests[[#This Row],[Date]]),0)</f>
        <v>2341</v>
      </c>
      <c r="G12" s="22">
        <f>ROUND(ReportedTests[[#This Row],[calcCumulativeConfirmedCases]]/ReportedTests[[#This Row],[calcCumulativeReportedTests]],4)</f>
        <v>9.6500000000000002E-2</v>
      </c>
    </row>
    <row r="13" spans="1:7" x14ac:dyDescent="0.35">
      <c r="A13" s="20">
        <f>IF($A12=ReportedTests[[#Headers],[Date]],DATE(2020,3,13),$A12+1)</f>
        <v>43914</v>
      </c>
      <c r="B13" s="8" t="str">
        <f t="shared" si="0"/>
        <v>San Diego County Residents</v>
      </c>
      <c r="C13" s="19">
        <v>504</v>
      </c>
      <c r="D13" s="8" t="str">
        <f t="shared" si="1"/>
        <v>San Diego HHSA</v>
      </c>
      <c r="E13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277</v>
      </c>
      <c r="F13" s="19">
        <f>ROUND(SUMIFS(ReportedTests[ReportedTests],ReportedTests[SourceGroup],ReportedTests[[#This Row],[SourceGroup]],ReportedTests[Date],"&lt;=" &amp; ReportedTests[[#This Row],[Date]]),0)</f>
        <v>2845</v>
      </c>
      <c r="G13" s="22">
        <f>ROUND(ReportedTests[[#This Row],[calcCumulativeConfirmedCases]]/ReportedTests[[#This Row],[calcCumulativeReportedTests]],4)</f>
        <v>9.74E-2</v>
      </c>
    </row>
    <row r="14" spans="1:7" x14ac:dyDescent="0.35">
      <c r="A14" s="20">
        <f>IF($A13=ReportedTests[[#Headers],[Date]],DATE(2020,3,13),$A13+1)</f>
        <v>43915</v>
      </c>
      <c r="B14" s="8" t="str">
        <f t="shared" si="0"/>
        <v>San Diego County Residents</v>
      </c>
      <c r="C14" s="19">
        <v>1087</v>
      </c>
      <c r="D14" s="8" t="str">
        <f t="shared" si="1"/>
        <v>San Diego HHSA</v>
      </c>
      <c r="E14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341</v>
      </c>
      <c r="F14" s="19">
        <f>ROUND(SUMIFS(ReportedTests[ReportedTests],ReportedTests[SourceGroup],ReportedTests[[#This Row],[SourceGroup]],ReportedTests[Date],"&lt;=" &amp; ReportedTests[[#This Row],[Date]]),0)</f>
        <v>3932</v>
      </c>
      <c r="G14" s="22">
        <f>ROUND(ReportedTests[[#This Row],[calcCumulativeConfirmedCases]]/ReportedTests[[#This Row],[calcCumulativeReportedTests]],4)</f>
        <v>8.6699999999999999E-2</v>
      </c>
    </row>
    <row r="15" spans="1:7" x14ac:dyDescent="0.35">
      <c r="A15" s="20">
        <f>IF($A14=ReportedTests[[#Headers],[Date]],DATE(2020,3,13),$A14+1)</f>
        <v>43916</v>
      </c>
      <c r="B15" s="8" t="str">
        <f t="shared" si="0"/>
        <v>San Diego County Residents</v>
      </c>
      <c r="C15" s="19">
        <v>1023</v>
      </c>
      <c r="D15" s="8" t="str">
        <f t="shared" si="1"/>
        <v>San Diego HHSA</v>
      </c>
      <c r="E15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417</v>
      </c>
      <c r="F15" s="19">
        <f>ROUND(SUMIFS(ReportedTests[ReportedTests],ReportedTests[SourceGroup],ReportedTests[[#This Row],[SourceGroup]],ReportedTests[Date],"&lt;=" &amp; ReportedTests[[#This Row],[Date]]),0)</f>
        <v>4955</v>
      </c>
      <c r="G15" s="22">
        <f>ROUND(ReportedTests[[#This Row],[calcCumulativeConfirmedCases]]/ReportedTests[[#This Row],[calcCumulativeReportedTests]],4)</f>
        <v>8.4199999999999997E-2</v>
      </c>
    </row>
    <row r="16" spans="1:7" x14ac:dyDescent="0.35">
      <c r="A16" s="20">
        <f>IF($A15=ReportedTests[[#Headers],[Date]],DATE(2020,3,13),$A15+1)</f>
        <v>43917</v>
      </c>
      <c r="B16" s="8" t="str">
        <f t="shared" si="0"/>
        <v>San Diego County Residents</v>
      </c>
      <c r="C16" s="19">
        <v>776</v>
      </c>
      <c r="D16" s="8" t="str">
        <f t="shared" si="1"/>
        <v>San Diego HHSA</v>
      </c>
      <c r="E16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488</v>
      </c>
      <c r="F16" s="19">
        <f>ROUND(SUMIFS(ReportedTests[ReportedTests],ReportedTests[SourceGroup],ReportedTests[[#This Row],[SourceGroup]],ReportedTests[Date],"&lt;=" &amp; ReportedTests[[#This Row],[Date]]),0)</f>
        <v>5731</v>
      </c>
      <c r="G16" s="22">
        <f>ROUND(ReportedTests[[#This Row],[calcCumulativeConfirmedCases]]/ReportedTests[[#This Row],[calcCumulativeReportedTests]],4)</f>
        <v>8.5199999999999998E-2</v>
      </c>
    </row>
    <row r="17" spans="1:7" x14ac:dyDescent="0.35">
      <c r="A17" s="20">
        <f>IF($A16=ReportedTests[[#Headers],[Date]],DATE(2020,3,13),$A16+1)</f>
        <v>43918</v>
      </c>
      <c r="B17" s="8" t="str">
        <f t="shared" si="0"/>
        <v>San Diego County Residents</v>
      </c>
      <c r="C17" s="19">
        <v>1275</v>
      </c>
      <c r="D17" s="8" t="str">
        <f t="shared" si="1"/>
        <v>San Diego HHSA</v>
      </c>
      <c r="E17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519</v>
      </c>
      <c r="F17" s="19">
        <f>ROUND(SUMIFS(ReportedTests[ReportedTests],ReportedTests[SourceGroup],ReportedTests[[#This Row],[SourceGroup]],ReportedTests[Date],"&lt;=" &amp; ReportedTests[[#This Row],[Date]]),0)</f>
        <v>7006</v>
      </c>
      <c r="G17" s="22">
        <f>ROUND(ReportedTests[[#This Row],[calcCumulativeConfirmedCases]]/ReportedTests[[#This Row],[calcCumulativeReportedTests]],4)</f>
        <v>7.4099999999999999E-2</v>
      </c>
    </row>
    <row r="18" spans="1:7" x14ac:dyDescent="0.35">
      <c r="A18" s="20">
        <f>IF($A17=ReportedTests[[#Headers],[Date]],DATE(2020,3,13),$A17+1)</f>
        <v>43919</v>
      </c>
      <c r="B18" s="8" t="str">
        <f t="shared" si="0"/>
        <v>San Diego County Residents</v>
      </c>
      <c r="C18" s="19">
        <v>687</v>
      </c>
      <c r="D18" s="8" t="str">
        <f t="shared" si="1"/>
        <v>San Diego HHSA</v>
      </c>
      <c r="E18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603</v>
      </c>
      <c r="F18" s="19">
        <f>ROUND(SUMIFS(ReportedTests[ReportedTests],ReportedTests[SourceGroup],ReportedTests[[#This Row],[SourceGroup]],ReportedTests[Date],"&lt;=" &amp; ReportedTests[[#This Row],[Date]]),0)</f>
        <v>7693</v>
      </c>
      <c r="G18" s="22">
        <f>ROUND(ReportedTests[[#This Row],[calcCumulativeConfirmedCases]]/ReportedTests[[#This Row],[calcCumulativeReportedTests]],4)</f>
        <v>7.8399999999999997E-2</v>
      </c>
    </row>
    <row r="19" spans="1:7" x14ac:dyDescent="0.35">
      <c r="A19" s="20">
        <f>IF($A18=ReportedTests[[#Headers],[Date]],DATE(2020,3,13),$A18+1)</f>
        <v>43920</v>
      </c>
      <c r="B19" s="8" t="str">
        <f t="shared" si="0"/>
        <v>San Diego County Residents</v>
      </c>
      <c r="C19" s="19">
        <v>1538</v>
      </c>
      <c r="D19" s="8" t="str">
        <f t="shared" si="1"/>
        <v>San Diego HHSA</v>
      </c>
      <c r="E19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734</v>
      </c>
      <c r="F19" s="19">
        <f>ROUND(SUMIFS(ReportedTests[ReportedTests],ReportedTests[SourceGroup],ReportedTests[[#This Row],[SourceGroup]],ReportedTests[Date],"&lt;=" &amp; ReportedTests[[#This Row],[Date]]),0)</f>
        <v>9231</v>
      </c>
      <c r="G19" s="22">
        <f>ROUND(ReportedTests[[#This Row],[calcCumulativeConfirmedCases]]/ReportedTests[[#This Row],[calcCumulativeReportedTests]],4)</f>
        <v>7.9500000000000001E-2</v>
      </c>
    </row>
    <row r="20" spans="1:7" x14ac:dyDescent="0.35">
      <c r="A20" s="20">
        <f>IF($A19=ReportedTests[[#Headers],[Date]],DATE(2020,3,13),$A19+1)</f>
        <v>43921</v>
      </c>
      <c r="B20" s="8" t="str">
        <f t="shared" si="0"/>
        <v>San Diego County Residents</v>
      </c>
      <c r="C20" s="19">
        <v>989</v>
      </c>
      <c r="D20" s="8" t="str">
        <f t="shared" si="1"/>
        <v>San Diego HHSA</v>
      </c>
      <c r="E20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849</v>
      </c>
      <c r="F20" s="19">
        <f>ROUND(SUMIFS(ReportedTests[ReportedTests],ReportedTests[SourceGroup],ReportedTests[[#This Row],[SourceGroup]],ReportedTests[Date],"&lt;=" &amp; ReportedTests[[#This Row],[Date]]),0)</f>
        <v>10220</v>
      </c>
      <c r="G20" s="22">
        <f>ROUND(ReportedTests[[#This Row],[calcCumulativeConfirmedCases]]/ReportedTests[[#This Row],[calcCumulativeReportedTests]],4)</f>
        <v>8.3099999999999993E-2</v>
      </c>
    </row>
    <row r="21" spans="1:7" x14ac:dyDescent="0.35">
      <c r="A21" s="20">
        <f>IF($A20=ReportedTests[[#Headers],[Date]],DATE(2020,3,13),$A20+1)</f>
        <v>43922</v>
      </c>
      <c r="B21" s="8" t="str">
        <f t="shared" si="0"/>
        <v>San Diego County Residents</v>
      </c>
      <c r="C21" s="19">
        <v>2606</v>
      </c>
      <c r="D21" s="8" t="str">
        <f t="shared" si="1"/>
        <v>San Diego HHSA</v>
      </c>
      <c r="E21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966</v>
      </c>
      <c r="F21" s="19">
        <f>ROUND(SUMIFS(ReportedTests[ReportedTests],ReportedTests[SourceGroup],ReportedTests[[#This Row],[SourceGroup]],ReportedTests[Date],"&lt;=" &amp; ReportedTests[[#This Row],[Date]]),0)</f>
        <v>12826</v>
      </c>
      <c r="G21" s="22">
        <f>ROUND(ReportedTests[[#This Row],[calcCumulativeConfirmedCases]]/ReportedTests[[#This Row],[calcCumulativeReportedTests]],4)</f>
        <v>7.5300000000000006E-2</v>
      </c>
    </row>
    <row r="22" spans="1:7" x14ac:dyDescent="0.35">
      <c r="A22" s="20">
        <f>IF($A21=ReportedTests[[#Headers],[Date]],DATE(2020,3,13),$A21+1)</f>
        <v>43923</v>
      </c>
      <c r="B22" s="8" t="str">
        <f t="shared" si="0"/>
        <v>San Diego County Residents</v>
      </c>
      <c r="C22" s="19">
        <v>1882</v>
      </c>
      <c r="D22" s="8" t="str">
        <f t="shared" si="1"/>
        <v>San Diego HHSA</v>
      </c>
      <c r="E22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1112</v>
      </c>
      <c r="F22" s="19">
        <f>ROUND(SUMIFS(ReportedTests[ReportedTests],ReportedTests[SourceGroup],ReportedTests[[#This Row],[SourceGroup]],ReportedTests[Date],"&lt;=" &amp; ReportedTests[[#This Row],[Date]]),0)</f>
        <v>14708</v>
      </c>
      <c r="G22" s="22">
        <f>ROUND(ReportedTests[[#This Row],[calcCumulativeConfirmedCases]]/ReportedTests[[#This Row],[calcCumulativeReportedTests]],4)</f>
        <v>7.5600000000000001E-2</v>
      </c>
    </row>
    <row r="23" spans="1:7" x14ac:dyDescent="0.35">
      <c r="A23" s="20">
        <f>IF($A22=ReportedTests[[#Headers],[Date]],DATE(2020,3,13),$A22+1)</f>
        <v>43924</v>
      </c>
      <c r="B23" s="8" t="str">
        <f t="shared" si="0"/>
        <v>San Diego County Residents</v>
      </c>
      <c r="C23" s="19">
        <v>1025</v>
      </c>
      <c r="D23" s="8" t="str">
        <f t="shared" si="1"/>
        <v>San Diego HHSA</v>
      </c>
      <c r="E23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1209</v>
      </c>
      <c r="F23" s="19">
        <f>ROUND(SUMIFS(ReportedTests[ReportedTests],ReportedTests[SourceGroup],ReportedTests[[#This Row],[SourceGroup]],ReportedTests[Date],"&lt;=" &amp; ReportedTests[[#This Row],[Date]]),0)</f>
        <v>15733</v>
      </c>
      <c r="G23" s="22">
        <f>ROUND(ReportedTests[[#This Row],[calcCumulativeConfirmedCases]]/ReportedTests[[#This Row],[calcCumulativeReportedTests]],4)</f>
        <v>7.6799999999999993E-2</v>
      </c>
    </row>
    <row r="24" spans="1:7" x14ac:dyDescent="0.35">
      <c r="A24" s="20">
        <f>IF($A23=ReportedTests[[#Headers],[Date]],DATE(2020,3,13),$A23+1)</f>
        <v>43925</v>
      </c>
      <c r="B24" s="8" t="str">
        <f t="shared" si="0"/>
        <v>San Diego County Residents</v>
      </c>
      <c r="C24" s="19">
        <v>807</v>
      </c>
      <c r="D24" s="8" t="str">
        <f t="shared" si="1"/>
        <v>San Diego HHSA</v>
      </c>
      <c r="E24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1326</v>
      </c>
      <c r="F24" s="19">
        <f>ROUND(SUMIFS(ReportedTests[ReportedTests],ReportedTests[SourceGroup],ReportedTests[[#This Row],[SourceGroup]],ReportedTests[Date],"&lt;=" &amp; ReportedTests[[#This Row],[Date]]),0)</f>
        <v>16540</v>
      </c>
      <c r="G24" s="22">
        <f>ROUND(ReportedTests[[#This Row],[calcCumulativeConfirmedCases]]/ReportedTests[[#This Row],[calcCumulativeReportedTests]],4)</f>
        <v>8.0199999999999994E-2</v>
      </c>
    </row>
    <row r="25" spans="1:7" x14ac:dyDescent="0.35">
      <c r="A25" s="20">
        <f>IF($A24=ReportedTests[[#Headers],[Date]],DATE(2020,3,13),$A24+1)</f>
        <v>43926</v>
      </c>
      <c r="B25" s="8" t="str">
        <f t="shared" si="0"/>
        <v>San Diego County Residents</v>
      </c>
      <c r="C25" s="19">
        <v>827</v>
      </c>
      <c r="D25" s="8" t="str">
        <f t="shared" si="1"/>
        <v>San Diego HHSA</v>
      </c>
      <c r="E25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1404</v>
      </c>
      <c r="F25" s="19">
        <f>ROUND(SUMIFS(ReportedTests[ReportedTests],ReportedTests[SourceGroup],ReportedTests[[#This Row],[SourceGroup]],ReportedTests[Date],"&lt;=" &amp; ReportedTests[[#This Row],[Date]]),0)</f>
        <v>17367</v>
      </c>
      <c r="G25" s="22">
        <f>ROUND(ReportedTests[[#This Row],[calcCumulativeConfirmedCases]]/ReportedTests[[#This Row],[calcCumulativeReportedTests]],4)</f>
        <v>8.0799999999999997E-2</v>
      </c>
    </row>
    <row r="26" spans="1:7" x14ac:dyDescent="0.35">
      <c r="A26" s="20">
        <f>IF($A25=ReportedTests[[#Headers],[Date]],DATE(2020,3,13),$A25+1)</f>
        <v>43927</v>
      </c>
      <c r="B26" s="8" t="str">
        <f t="shared" si="0"/>
        <v>San Diego County Residents</v>
      </c>
      <c r="C26" s="19">
        <v>1846</v>
      </c>
      <c r="D26" s="8" t="str">
        <f t="shared" si="1"/>
        <v>San Diego HHSA</v>
      </c>
      <c r="E26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1454</v>
      </c>
      <c r="F26" s="19">
        <f>ROUND(SUMIFS(ReportedTests[ReportedTests],ReportedTests[SourceGroup],ReportedTests[[#This Row],[SourceGroup]],ReportedTests[Date],"&lt;=" &amp; ReportedTests[[#This Row],[Date]]),0)</f>
        <v>19213</v>
      </c>
      <c r="G26" s="22">
        <f>ROUND(ReportedTests[[#This Row],[calcCumulativeConfirmedCases]]/ReportedTests[[#This Row],[calcCumulativeReportedTests]],4)</f>
        <v>7.5700000000000003E-2</v>
      </c>
    </row>
    <row r="27" spans="1:7" x14ac:dyDescent="0.35">
      <c r="A27" s="20">
        <f>IF($A26=ReportedTests[[#Headers],[Date]],DATE(2020,3,13),$A26+1)</f>
        <v>43928</v>
      </c>
      <c r="B27" s="8" t="str">
        <f t="shared" si="0"/>
        <v>San Diego County Residents</v>
      </c>
      <c r="C27" s="19">
        <v>842</v>
      </c>
      <c r="D27" s="8" t="str">
        <f t="shared" si="1"/>
        <v>San Diego HHSA</v>
      </c>
      <c r="E27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1530</v>
      </c>
      <c r="F27" s="19">
        <f>ROUND(SUMIFS(ReportedTests[ReportedTests],ReportedTests[SourceGroup],ReportedTests[[#This Row],[SourceGroup]],ReportedTests[Date],"&lt;=" &amp; ReportedTests[[#This Row],[Date]]),0)</f>
        <v>20055</v>
      </c>
      <c r="G27" s="22">
        <f>ROUND(ReportedTests[[#This Row],[calcCumulativeConfirmedCases]]/ReportedTests[[#This Row],[calcCumulativeReportedTests]],4)</f>
        <v>7.6300000000000007E-2</v>
      </c>
    </row>
    <row r="28" spans="1:7" x14ac:dyDescent="0.35">
      <c r="A28" s="20">
        <f>IF($A27=ReportedTests[[#Headers],[Date]],DATE(2020,3,13),$A27+1)</f>
        <v>43929</v>
      </c>
      <c r="B28" s="8" t="str">
        <f t="shared" si="0"/>
        <v>San Diego County Residents</v>
      </c>
      <c r="C28" s="19">
        <v>920</v>
      </c>
      <c r="D28" s="8" t="str">
        <f t="shared" si="1"/>
        <v>San Diego HHSA</v>
      </c>
      <c r="E28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1628</v>
      </c>
      <c r="F28" s="19">
        <f>ROUND(SUMIFS(ReportedTests[ReportedTests],ReportedTests[SourceGroup],ReportedTests[[#This Row],[SourceGroup]],ReportedTests[Date],"&lt;=" &amp; ReportedTests[[#This Row],[Date]]),0)</f>
        <v>20975</v>
      </c>
      <c r="G28" s="22">
        <f>ROUND(ReportedTests[[#This Row],[calcCumulativeConfirmedCases]]/ReportedTests[[#This Row],[calcCumulativeReportedTests]],4)</f>
        <v>7.7600000000000002E-2</v>
      </c>
    </row>
    <row r="29" spans="1:7" x14ac:dyDescent="0.35">
      <c r="A29" s="20">
        <f>IF($A28=ReportedTests[[#Headers],[Date]],DATE(2020,3,13),$A28+1)</f>
        <v>43930</v>
      </c>
      <c r="B29" s="8" t="str">
        <f t="shared" si="0"/>
        <v>San Diego County Residents</v>
      </c>
      <c r="C29" s="19">
        <v>1255</v>
      </c>
      <c r="D29" s="8" t="str">
        <f t="shared" si="1"/>
        <v>San Diego HHSA</v>
      </c>
      <c r="E29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1693</v>
      </c>
      <c r="F29" s="19">
        <f>ROUND(SUMIFS(ReportedTests[ReportedTests],ReportedTests[SourceGroup],ReportedTests[[#This Row],[SourceGroup]],ReportedTests[Date],"&lt;=" &amp; ReportedTests[[#This Row],[Date]]),0)</f>
        <v>22230</v>
      </c>
      <c r="G29" s="22">
        <f>ROUND(ReportedTests[[#This Row],[calcCumulativeConfirmedCases]]/ReportedTests[[#This Row],[calcCumulativeReportedTests]],4)</f>
        <v>7.6200000000000004E-2</v>
      </c>
    </row>
    <row r="30" spans="1:7" x14ac:dyDescent="0.35">
      <c r="A30" s="20">
        <f>IF($A29=ReportedTests[[#Headers],[Date]],DATE(2020,3,13),$A29+1)</f>
        <v>43931</v>
      </c>
      <c r="B30" s="8" t="str">
        <f t="shared" si="0"/>
        <v>San Diego County Residents</v>
      </c>
      <c r="C30" s="19">
        <v>1077</v>
      </c>
      <c r="D30" s="8" t="str">
        <f t="shared" si="1"/>
        <v>San Diego HHSA</v>
      </c>
      <c r="E30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1761</v>
      </c>
      <c r="F30" s="19">
        <f>ROUND(SUMIFS(ReportedTests[ReportedTests],ReportedTests[SourceGroup],ReportedTests[[#This Row],[SourceGroup]],ReportedTests[Date],"&lt;=" &amp; ReportedTests[[#This Row],[Date]]),0)</f>
        <v>23307</v>
      </c>
      <c r="G30" s="22">
        <f>ROUND(ReportedTests[[#This Row],[calcCumulativeConfirmedCases]]/ReportedTests[[#This Row],[calcCumulativeReportedTests]],4)</f>
        <v>7.5600000000000001E-2</v>
      </c>
    </row>
    <row r="31" spans="1:7" x14ac:dyDescent="0.35">
      <c r="A31" s="20">
        <f>IF($A30=ReportedTests[[#Headers],[Date]],DATE(2020,3,13),$A30+1)</f>
        <v>43932</v>
      </c>
      <c r="B31" s="8" t="str">
        <f t="shared" si="0"/>
        <v>San Diego County Residents</v>
      </c>
      <c r="C31" s="19">
        <v>804</v>
      </c>
      <c r="D31" s="8" t="str">
        <f t="shared" si="1"/>
        <v>San Diego HHSA</v>
      </c>
      <c r="E31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1804</v>
      </c>
      <c r="F31" s="19">
        <f>ROUND(SUMIFS(ReportedTests[ReportedTests],ReportedTests[SourceGroup],ReportedTests[[#This Row],[SourceGroup]],ReportedTests[Date],"&lt;=" &amp; ReportedTests[[#This Row],[Date]]),0)</f>
        <v>24111</v>
      </c>
      <c r="G31" s="22">
        <f>ROUND(ReportedTests[[#This Row],[calcCumulativeConfirmedCases]]/ReportedTests[[#This Row],[calcCumulativeReportedTests]],4)</f>
        <v>7.4800000000000005E-2</v>
      </c>
    </row>
    <row r="32" spans="1:7" x14ac:dyDescent="0.35">
      <c r="A32" s="20">
        <f>IF($A31=ReportedTests[[#Headers],[Date]],DATE(2020,3,13),$A31+1)</f>
        <v>43933</v>
      </c>
      <c r="B32" s="8" t="str">
        <f t="shared" si="0"/>
        <v>San Diego County Residents</v>
      </c>
      <c r="C32" s="19">
        <v>898</v>
      </c>
      <c r="D32" s="8" t="str">
        <f t="shared" si="1"/>
        <v>San Diego HHSA</v>
      </c>
      <c r="E32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1847</v>
      </c>
      <c r="F32" s="19">
        <f>ROUND(SUMIFS(ReportedTests[ReportedTests],ReportedTests[SourceGroup],ReportedTests[[#This Row],[SourceGroup]],ReportedTests[Date],"&lt;=" &amp; ReportedTests[[#This Row],[Date]]),0)</f>
        <v>25009</v>
      </c>
      <c r="G32" s="22">
        <f>ROUND(ReportedTests[[#This Row],[calcCumulativeConfirmedCases]]/ReportedTests[[#This Row],[calcCumulativeReportedTests]],4)</f>
        <v>7.3899999999999993E-2</v>
      </c>
    </row>
    <row r="33" spans="1:7" x14ac:dyDescent="0.35">
      <c r="A33" s="20">
        <f>IF($A32=ReportedTests[[#Headers],[Date]],DATE(2020,3,13),$A32+1)</f>
        <v>43934</v>
      </c>
      <c r="B33" s="8" t="str">
        <f t="shared" si="0"/>
        <v>San Diego County Residents</v>
      </c>
      <c r="C33" s="19">
        <v>919</v>
      </c>
      <c r="D33" s="8" t="str">
        <f t="shared" si="1"/>
        <v>San Diego HHSA</v>
      </c>
      <c r="E33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1930</v>
      </c>
      <c r="F33" s="19">
        <f>ROUND(SUMIFS(ReportedTests[ReportedTests],ReportedTests[SourceGroup],ReportedTests[[#This Row],[SourceGroup]],ReportedTests[Date],"&lt;=" &amp; ReportedTests[[#This Row],[Date]]),0)</f>
        <v>25928</v>
      </c>
      <c r="G33" s="22">
        <f>ROUND(ReportedTests[[#This Row],[calcCumulativeConfirmedCases]]/ReportedTests[[#This Row],[calcCumulativeReportedTests]],4)</f>
        <v>7.4399999999999994E-2</v>
      </c>
    </row>
    <row r="34" spans="1:7" x14ac:dyDescent="0.35">
      <c r="A34" s="20">
        <f>IF($A33=ReportedTests[[#Headers],[Date]],DATE(2020,3,13),$A33+1)</f>
        <v>43935</v>
      </c>
      <c r="B34" s="8" t="str">
        <f t="shared" si="0"/>
        <v>San Diego County Residents</v>
      </c>
      <c r="C34" s="19">
        <v>836</v>
      </c>
      <c r="D34" s="8" t="str">
        <f t="shared" si="1"/>
        <v>San Diego HHSA</v>
      </c>
      <c r="E34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2012</v>
      </c>
      <c r="F34" s="19">
        <f>ROUND(SUMIFS(ReportedTests[ReportedTests],ReportedTests[SourceGroup],ReportedTests[[#This Row],[SourceGroup]],ReportedTests[Date],"&lt;=" &amp; ReportedTests[[#This Row],[Date]]),0)</f>
        <v>26764</v>
      </c>
      <c r="G34" s="22">
        <f>ROUND(ReportedTests[[#This Row],[calcCumulativeConfirmedCases]]/ReportedTests[[#This Row],[calcCumulativeReportedTests]],4)</f>
        <v>7.5200000000000003E-2</v>
      </c>
    </row>
    <row r="35" spans="1:7" x14ac:dyDescent="0.35">
      <c r="A35" s="20">
        <f>IF($A34=ReportedTests[[#Headers],[Date]],DATE(2020,3,13),$A34+1)</f>
        <v>43936</v>
      </c>
      <c r="B35" s="8" t="str">
        <f t="shared" si="0"/>
        <v>San Diego County Residents</v>
      </c>
      <c r="C35" s="19">
        <v>1248</v>
      </c>
      <c r="D35" s="8" t="str">
        <f t="shared" si="1"/>
        <v>San Diego HHSA</v>
      </c>
      <c r="E35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2087</v>
      </c>
      <c r="F35" s="19">
        <f>ROUND(SUMIFS(ReportedTests[ReportedTests],ReportedTests[SourceGroup],ReportedTests[[#This Row],[SourceGroup]],ReportedTests[Date],"&lt;=" &amp; ReportedTests[[#This Row],[Date]]),0)</f>
        <v>28012</v>
      </c>
      <c r="G35" s="22">
        <f>ROUND(ReportedTests[[#This Row],[calcCumulativeConfirmedCases]]/ReportedTests[[#This Row],[calcCumulativeReportedTests]],4)</f>
        <v>7.4499999999999997E-2</v>
      </c>
    </row>
    <row r="36" spans="1:7" x14ac:dyDescent="0.35">
      <c r="A36" s="20">
        <f>IF($A35=ReportedTests[[#Headers],[Date]],DATE(2020,3,13),$A35+1)</f>
        <v>43937</v>
      </c>
      <c r="B36" s="8" t="str">
        <f t="shared" si="0"/>
        <v>San Diego County Residents</v>
      </c>
      <c r="C36" s="19">
        <v>1114</v>
      </c>
      <c r="D36" s="8" t="str">
        <f t="shared" si="1"/>
        <v>San Diego HHSA</v>
      </c>
      <c r="E36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2158</v>
      </c>
      <c r="F36" s="19">
        <f>ROUND(SUMIFS(ReportedTests[ReportedTests],ReportedTests[SourceGroup],ReportedTests[[#This Row],[SourceGroup]],ReportedTests[Date],"&lt;=" &amp; ReportedTests[[#This Row],[Date]]),0)</f>
        <v>29126</v>
      </c>
      <c r="G36" s="22">
        <f>ROUND(ReportedTests[[#This Row],[calcCumulativeConfirmedCases]]/ReportedTests[[#This Row],[calcCumulativeReportedTests]],4)</f>
        <v>7.4099999999999999E-2</v>
      </c>
    </row>
    <row r="37" spans="1:7" x14ac:dyDescent="0.35">
      <c r="A37" s="20">
        <f>IF($A36=ReportedTests[[#Headers],[Date]],DATE(2020,3,13),$A36+1)</f>
        <v>43938</v>
      </c>
      <c r="B37" s="8" t="str">
        <f t="shared" si="0"/>
        <v>San Diego County Residents</v>
      </c>
      <c r="C37" s="19">
        <v>1393</v>
      </c>
      <c r="D37" s="8" t="str">
        <f t="shared" si="1"/>
        <v>San Diego HHSA</v>
      </c>
      <c r="E37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2213</v>
      </c>
      <c r="F37" s="19">
        <f>ROUND(SUMIFS(ReportedTests[ReportedTests],ReportedTests[SourceGroup],ReportedTests[[#This Row],[SourceGroup]],ReportedTests[Date],"&lt;=" &amp; ReportedTests[[#This Row],[Date]]),0)</f>
        <v>30519</v>
      </c>
      <c r="G37" s="22">
        <f>ROUND(ReportedTests[[#This Row],[calcCumulativeConfirmedCases]]/ReportedTests[[#This Row],[calcCumulativeReportedTests]],4)</f>
        <v>7.2499999999999995E-2</v>
      </c>
    </row>
    <row r="38" spans="1:7" x14ac:dyDescent="0.35">
      <c r="A38" s="20">
        <f>IF($A37=ReportedTests[[#Headers],[Date]],DATE(2020,3,13),$A37+1)</f>
        <v>43939</v>
      </c>
      <c r="B38" s="8" t="str">
        <f t="shared" si="0"/>
        <v>San Diego County Residents</v>
      </c>
      <c r="C38" s="19">
        <v>955</v>
      </c>
      <c r="D38" s="8" t="str">
        <f t="shared" si="1"/>
        <v>San Diego HHSA</v>
      </c>
      <c r="E38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2268</v>
      </c>
      <c r="F38" s="19">
        <f>ROUND(SUMIFS(ReportedTests[ReportedTests],ReportedTests[SourceGroup],ReportedTests[[#This Row],[SourceGroup]],ReportedTests[Date],"&lt;=" &amp; ReportedTests[[#This Row],[Date]]),0)</f>
        <v>31474</v>
      </c>
      <c r="G38" s="22">
        <f>ROUND(ReportedTests[[#This Row],[calcCumulativeConfirmedCases]]/ReportedTests[[#This Row],[calcCumulativeReportedTests]],4)</f>
        <v>7.2099999999999997E-2</v>
      </c>
    </row>
    <row r="39" spans="1:7" x14ac:dyDescent="0.35">
      <c r="A39" s="20">
        <f>IF($A38=ReportedTests[[#Headers],[Date]],DATE(2020,3,13),$A38+1)</f>
        <v>43940</v>
      </c>
      <c r="B39" s="8" t="str">
        <f t="shared" si="0"/>
        <v>San Diego County Residents</v>
      </c>
      <c r="C39" s="19">
        <v>1310</v>
      </c>
      <c r="D39" s="8" t="str">
        <f t="shared" si="1"/>
        <v>San Diego HHSA</v>
      </c>
      <c r="E39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2325</v>
      </c>
      <c r="F39" s="19">
        <f>ROUND(SUMIFS(ReportedTests[ReportedTests],ReportedTests[SourceGroup],ReportedTests[[#This Row],[SourceGroup]],ReportedTests[Date],"&lt;=" &amp; ReportedTests[[#This Row],[Date]]),0)</f>
        <v>32784</v>
      </c>
      <c r="G39" s="22">
        <f>ROUND(ReportedTests[[#This Row],[calcCumulativeConfirmedCases]]/ReportedTests[[#This Row],[calcCumulativeReportedTests]],4)</f>
        <v>7.0900000000000005E-2</v>
      </c>
    </row>
    <row r="40" spans="1:7" x14ac:dyDescent="0.35">
      <c r="A40" s="20">
        <f>IF($A39=ReportedTests[[#Headers],[Date]],DATE(2020,3,13),$A39+1)</f>
        <v>43941</v>
      </c>
      <c r="B40" s="8" t="str">
        <f t="shared" si="0"/>
        <v>San Diego County Residents</v>
      </c>
      <c r="C40" s="19">
        <v>1016</v>
      </c>
      <c r="D40" s="8" t="str">
        <f t="shared" si="1"/>
        <v>San Diego HHSA</v>
      </c>
      <c r="E40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2434</v>
      </c>
      <c r="F40" s="19">
        <f>ROUND(SUMIFS(ReportedTests[ReportedTests],ReportedTests[SourceGroup],ReportedTests[[#This Row],[SourceGroup]],ReportedTests[Date],"&lt;=" &amp; ReportedTests[[#This Row],[Date]]),0)</f>
        <v>33800</v>
      </c>
      <c r="G40" s="22">
        <f>ROUND(ReportedTests[[#This Row],[calcCumulativeConfirmedCases]]/ReportedTests[[#This Row],[calcCumulativeReportedTests]],4)</f>
        <v>7.1999999999999995E-2</v>
      </c>
    </row>
    <row r="41" spans="1:7" x14ac:dyDescent="0.35">
      <c r="A41" s="20">
        <f>IF($A40=ReportedTests[[#Headers],[Date]],DATE(2020,3,13),$A40+1)</f>
        <v>43942</v>
      </c>
      <c r="B41" s="8" t="str">
        <f t="shared" si="0"/>
        <v>San Diego County Residents</v>
      </c>
      <c r="C41" s="19">
        <v>1514</v>
      </c>
      <c r="D41" s="8" t="str">
        <f t="shared" si="1"/>
        <v>San Diego HHSA</v>
      </c>
      <c r="E41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2491</v>
      </c>
      <c r="F41" s="19">
        <f>ROUND(SUMIFS(ReportedTests[ReportedTests],ReportedTests[SourceGroup],ReportedTests[[#This Row],[SourceGroup]],ReportedTests[Date],"&lt;=" &amp; ReportedTests[[#This Row],[Date]]),0)</f>
        <v>35314</v>
      </c>
      <c r="G41" s="22">
        <f>ROUND(ReportedTests[[#This Row],[calcCumulativeConfirmedCases]]/ReportedTests[[#This Row],[calcCumulativeReportedTests]],4)</f>
        <v>7.0499999999999993E-2</v>
      </c>
    </row>
    <row r="42" spans="1:7" x14ac:dyDescent="0.35">
      <c r="A42" s="20">
        <f>IF($A41=ReportedTests[[#Headers],[Date]],DATE(2020,3,13),$A41+1)</f>
        <v>43943</v>
      </c>
      <c r="B42" s="8" t="str">
        <f t="shared" si="0"/>
        <v>San Diego County Residents</v>
      </c>
      <c r="C42" s="19">
        <v>2255</v>
      </c>
      <c r="D42" s="8" t="str">
        <f t="shared" si="1"/>
        <v>San Diego HHSA</v>
      </c>
      <c r="E42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2643</v>
      </c>
      <c r="F42" s="19">
        <f>ROUND(SUMIFS(ReportedTests[ReportedTests],ReportedTests[SourceGroup],ReportedTests[[#This Row],[SourceGroup]],ReportedTests[Date],"&lt;=" &amp; ReportedTests[[#This Row],[Date]]),0)</f>
        <v>37569</v>
      </c>
      <c r="G42" s="22">
        <f>ROUND(ReportedTests[[#This Row],[calcCumulativeConfirmedCases]]/ReportedTests[[#This Row],[calcCumulativeReportedTests]],4)</f>
        <v>7.0400000000000004E-2</v>
      </c>
    </row>
    <row r="43" spans="1:7" x14ac:dyDescent="0.35">
      <c r="A43" s="20">
        <f>IF($A42=ReportedTests[[#Headers],[Date]],DATE(2020,3,13),$A42+1)</f>
        <v>43944</v>
      </c>
      <c r="B43" s="8" t="str">
        <f t="shared" si="0"/>
        <v>San Diego County Residents</v>
      </c>
      <c r="C43" s="19">
        <v>3122</v>
      </c>
      <c r="D43" s="8" t="str">
        <f t="shared" si="1"/>
        <v>San Diego HHSA</v>
      </c>
      <c r="E43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2826</v>
      </c>
      <c r="F43" s="19">
        <f>ROUND(SUMIFS(ReportedTests[ReportedTests],ReportedTests[SourceGroup],ReportedTests[[#This Row],[SourceGroup]],ReportedTests[Date],"&lt;=" &amp; ReportedTests[[#This Row],[Date]]),0)</f>
        <v>40691</v>
      </c>
      <c r="G43" s="22">
        <f>ROUND(ReportedTests[[#This Row],[calcCumulativeConfirmedCases]]/ReportedTests[[#This Row],[calcCumulativeReportedTests]],4)</f>
        <v>6.9500000000000006E-2</v>
      </c>
    </row>
    <row r="44" spans="1:7" x14ac:dyDescent="0.35">
      <c r="A44" s="20">
        <f>IF($A43=ReportedTests[[#Headers],[Date]],DATE(2020,3,13),$A43+1)</f>
        <v>43945</v>
      </c>
      <c r="B44" s="8" t="str">
        <f t="shared" si="0"/>
        <v>San Diego County Residents</v>
      </c>
      <c r="C44" s="19">
        <v>1826</v>
      </c>
      <c r="D44" s="8" t="str">
        <f t="shared" si="1"/>
        <v>San Diego HHSA</v>
      </c>
      <c r="E44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2943</v>
      </c>
      <c r="F44" s="19">
        <f>ROUND(SUMIFS(ReportedTests[ReportedTests],ReportedTests[SourceGroup],ReportedTests[[#This Row],[SourceGroup]],ReportedTests[Date],"&lt;=" &amp; ReportedTests[[#This Row],[Date]]),0)</f>
        <v>42517</v>
      </c>
      <c r="G44" s="22">
        <f>ROUND(ReportedTests[[#This Row],[calcCumulativeConfirmedCases]]/ReportedTests[[#This Row],[calcCumulativeReportedTests]],4)</f>
        <v>6.9199999999999998E-2</v>
      </c>
    </row>
    <row r="45" spans="1:7" x14ac:dyDescent="0.35">
      <c r="A45" s="20">
        <f>IF($A44=ReportedTests[[#Headers],[Date]],DATE(2020,3,13),$A44+1)</f>
        <v>43946</v>
      </c>
      <c r="B45" s="8" t="str">
        <f t="shared" si="0"/>
        <v>San Diego County Residents</v>
      </c>
      <c r="C45" s="19">
        <v>1297</v>
      </c>
      <c r="D45" s="8" t="str">
        <f t="shared" si="1"/>
        <v>San Diego HHSA</v>
      </c>
      <c r="E45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3043</v>
      </c>
      <c r="F45" s="19">
        <f>ROUND(SUMIFS(ReportedTests[ReportedTests],ReportedTests[SourceGroup],ReportedTests[[#This Row],[SourceGroup]],ReportedTests[Date],"&lt;=" &amp; ReportedTests[[#This Row],[Date]]),0)</f>
        <v>43814</v>
      </c>
      <c r="G45" s="22">
        <f>ROUND(ReportedTests[[#This Row],[calcCumulativeConfirmedCases]]/ReportedTests[[#This Row],[calcCumulativeReportedTests]],4)</f>
        <v>6.9500000000000006E-2</v>
      </c>
    </row>
    <row r="46" spans="1:7" x14ac:dyDescent="0.35">
      <c r="A46" s="20">
        <f>IF($A45=ReportedTests[[#Headers],[Date]],DATE(2020,3,13),$A45+1)</f>
        <v>43947</v>
      </c>
      <c r="B46" s="8" t="str">
        <f t="shared" si="0"/>
        <v>San Diego County Residents</v>
      </c>
      <c r="C46" s="19">
        <v>823</v>
      </c>
      <c r="D46" s="8" t="str">
        <f t="shared" si="1"/>
        <v>San Diego HHSA</v>
      </c>
      <c r="E46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3141</v>
      </c>
      <c r="F46" s="19">
        <f>ROUND(SUMIFS(ReportedTests[ReportedTests],ReportedTests[SourceGroup],ReportedTests[[#This Row],[SourceGroup]],ReportedTests[Date],"&lt;=" &amp; ReportedTests[[#This Row],[Date]]),0)</f>
        <v>44637</v>
      </c>
      <c r="G46" s="22">
        <f>ROUND(ReportedTests[[#This Row],[calcCumulativeConfirmedCases]]/ReportedTests[[#This Row],[calcCumulativeReportedTests]],4)</f>
        <v>7.0400000000000004E-2</v>
      </c>
    </row>
    <row r="47" spans="1:7" x14ac:dyDescent="0.35">
      <c r="A47" s="20">
        <f>IF($A46=ReportedTests[[#Headers],[Date]],DATE(2020,3,13),$A46+1)</f>
        <v>43948</v>
      </c>
      <c r="B47" s="8" t="str">
        <f t="shared" si="0"/>
        <v>San Diego County Residents</v>
      </c>
      <c r="C47" s="19">
        <v>2545</v>
      </c>
      <c r="D47" s="8" t="str">
        <f t="shared" si="1"/>
        <v>San Diego HHSA</v>
      </c>
      <c r="E47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3314</v>
      </c>
      <c r="F47" s="19">
        <f>ROUND(SUMIFS(ReportedTests[ReportedTests],ReportedTests[SourceGroup],ReportedTests[[#This Row],[SourceGroup]],ReportedTests[Date],"&lt;=" &amp; ReportedTests[[#This Row],[Date]]),0)</f>
        <v>47182</v>
      </c>
      <c r="G47" s="22">
        <f>ROUND(ReportedTests[[#This Row],[calcCumulativeConfirmedCases]]/ReportedTests[[#This Row],[calcCumulativeReportedTests]],4)</f>
        <v>7.0199999999999999E-2</v>
      </c>
    </row>
    <row r="48" spans="1:7" x14ac:dyDescent="0.35">
      <c r="A48" s="20">
        <f>IF($A47=ReportedTests[[#Headers],[Date]],DATE(2020,3,13),$A47+1)</f>
        <v>43949</v>
      </c>
      <c r="B48" s="21" t="str">
        <f t="shared" ref="B48:B53" si="2">"San Diego County Residents"</f>
        <v>San Diego County Residents</v>
      </c>
      <c r="C48" s="19">
        <v>1966</v>
      </c>
      <c r="D48" s="21" t="str">
        <f t="shared" ref="D48:D53" si="3">"San Diego HHSA"</f>
        <v>San Diego HHSA</v>
      </c>
      <c r="E48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3432</v>
      </c>
      <c r="F48" s="19">
        <f>ROUND(SUMIFS(ReportedTests[ReportedTests],ReportedTests[SourceGroup],ReportedTests[[#This Row],[SourceGroup]],ReportedTests[Date],"&lt;=" &amp; ReportedTests[[#This Row],[Date]]),0)</f>
        <v>49148</v>
      </c>
      <c r="G48" s="22">
        <f>ROUND(ReportedTests[[#This Row],[calcCumulativeConfirmedCases]]/ReportedTests[[#This Row],[calcCumulativeReportedTests]],4)</f>
        <v>6.9800000000000001E-2</v>
      </c>
    </row>
    <row r="49" spans="1:7" x14ac:dyDescent="0.35">
      <c r="A49" s="20">
        <f>IF($A48=ReportedTests[[#Headers],[Date]],DATE(2020,3,13),$A48+1)</f>
        <v>43950</v>
      </c>
      <c r="B49" s="21" t="str">
        <f t="shared" si="2"/>
        <v>San Diego County Residents</v>
      </c>
      <c r="C49" s="19">
        <v>2303</v>
      </c>
      <c r="D49" s="21" t="str">
        <f t="shared" si="3"/>
        <v>San Diego HHSA</v>
      </c>
      <c r="E49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3564</v>
      </c>
      <c r="F49" s="19">
        <f>ROUND(SUMIFS(ReportedTests[ReportedTests],ReportedTests[SourceGroup],ReportedTests[[#This Row],[SourceGroup]],ReportedTests[Date],"&lt;=" &amp; ReportedTests[[#This Row],[Date]]),0)</f>
        <v>51451</v>
      </c>
      <c r="G49" s="22">
        <f>ROUND(ReportedTests[[#This Row],[calcCumulativeConfirmedCases]]/ReportedTests[[#This Row],[calcCumulativeReportedTests]],4)</f>
        <v>6.93E-2</v>
      </c>
    </row>
    <row r="50" spans="1:7" x14ac:dyDescent="0.35">
      <c r="A50" s="20">
        <f>IF($A49=ReportedTests[[#Headers],[Date]],DATE(2020,3,13),$A49+1)</f>
        <v>43951</v>
      </c>
      <c r="B50" s="21" t="str">
        <f t="shared" si="2"/>
        <v>San Diego County Residents</v>
      </c>
      <c r="C50" s="19">
        <v>2625</v>
      </c>
      <c r="D50" s="21" t="str">
        <f t="shared" si="3"/>
        <v>San Diego HHSA</v>
      </c>
      <c r="E50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3711</v>
      </c>
      <c r="F50" s="19">
        <f>ROUND(SUMIFS(ReportedTests[ReportedTests],ReportedTests[SourceGroup],ReportedTests[[#This Row],[SourceGroup]],ReportedTests[Date],"&lt;=" &amp; ReportedTests[[#This Row],[Date]]),0)</f>
        <v>54076</v>
      </c>
      <c r="G50" s="22">
        <f>ROUND(ReportedTests[[#This Row],[calcCumulativeConfirmedCases]]/ReportedTests[[#This Row],[calcCumulativeReportedTests]],4)</f>
        <v>6.8599999999999994E-2</v>
      </c>
    </row>
    <row r="51" spans="1:7" x14ac:dyDescent="0.35">
      <c r="A51" s="20">
        <f>IF($A50=ReportedTests[[#Headers],[Date]],DATE(2020,3,13),$A50+1)</f>
        <v>43952</v>
      </c>
      <c r="B51" s="21" t="str">
        <f t="shared" si="2"/>
        <v>San Diego County Residents</v>
      </c>
      <c r="C51" s="19">
        <v>2402</v>
      </c>
      <c r="D51" s="21" t="str">
        <f t="shared" si="3"/>
        <v>San Diego HHSA</v>
      </c>
      <c r="E51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3822</v>
      </c>
      <c r="F51" s="19">
        <f>ROUND(SUMIFS(ReportedTests[ReportedTests],ReportedTests[SourceGroup],ReportedTests[[#This Row],[SourceGroup]],ReportedTests[Date],"&lt;=" &amp; ReportedTests[[#This Row],[Date]]),0)</f>
        <v>56478</v>
      </c>
      <c r="G51" s="22">
        <f>ROUND(ReportedTests[[#This Row],[calcCumulativeConfirmedCases]]/ReportedTests[[#This Row],[calcCumulativeReportedTests]],4)</f>
        <v>6.7699999999999996E-2</v>
      </c>
    </row>
    <row r="52" spans="1:7" x14ac:dyDescent="0.35">
      <c r="A52" s="20">
        <f>IF($A51=ReportedTests[[#Headers],[Date]],DATE(2020,3,13),$A51+1)</f>
        <v>43953</v>
      </c>
      <c r="B52" s="21" t="str">
        <f t="shared" si="2"/>
        <v>San Diego County Residents</v>
      </c>
      <c r="C52" s="19">
        <v>2277</v>
      </c>
      <c r="D52" s="21" t="str">
        <f t="shared" si="3"/>
        <v>San Diego HHSA</v>
      </c>
      <c r="E52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3927</v>
      </c>
      <c r="F52" s="19">
        <f>ROUND(SUMIFS(ReportedTests[ReportedTests],ReportedTests[SourceGroup],ReportedTests[[#This Row],[SourceGroup]],ReportedTests[Date],"&lt;=" &amp; ReportedTests[[#This Row],[Date]]),0)</f>
        <v>58755</v>
      </c>
      <c r="G52" s="22">
        <f>ROUND(ReportedTests[[#This Row],[calcCumulativeConfirmedCases]]/ReportedTests[[#This Row],[calcCumulativeReportedTests]],4)</f>
        <v>6.6799999999999998E-2</v>
      </c>
    </row>
    <row r="53" spans="1:7" x14ac:dyDescent="0.35">
      <c r="A53" s="20">
        <f>IF($A52=ReportedTests[[#Headers],[Date]],DATE(2020,3,13),$A52+1)</f>
        <v>43954</v>
      </c>
      <c r="B53" s="21" t="str">
        <f t="shared" si="2"/>
        <v>San Diego County Residents</v>
      </c>
      <c r="C53" s="19">
        <v>1293</v>
      </c>
      <c r="D53" s="21" t="str">
        <f t="shared" si="3"/>
        <v>San Diego HHSA</v>
      </c>
      <c r="E53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4020</v>
      </c>
      <c r="F53" s="19">
        <f>ROUND(SUMIFS(ReportedTests[ReportedTests],ReportedTests[SourceGroup],ReportedTests[[#This Row],[SourceGroup]],ReportedTests[Date],"&lt;=" &amp; ReportedTests[[#This Row],[Date]]),0)</f>
        <v>60048</v>
      </c>
      <c r="G53" s="22">
        <f>ROUND(ReportedTests[[#This Row],[calcCumulativeConfirmedCases]]/ReportedTests[[#This Row],[calcCumulativeReportedTests]],4)</f>
        <v>6.6900000000000001E-2</v>
      </c>
    </row>
    <row r="54" spans="1:7" x14ac:dyDescent="0.35">
      <c r="A54" s="20">
        <f>IF($A53=ReportedTests[[#Headers],[Date]],DATE(2020,3,13),$A53+1)</f>
        <v>43955</v>
      </c>
      <c r="B54" s="21" t="str">
        <f>"San Diego County Residents"</f>
        <v>San Diego County Residents</v>
      </c>
      <c r="C54" s="19">
        <v>2306</v>
      </c>
      <c r="D54" s="21" t="str">
        <f>"San Diego HHSA"</f>
        <v>San Diego HHSA</v>
      </c>
      <c r="E54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4160</v>
      </c>
      <c r="F54" s="19">
        <f>ROUND(SUMIFS(ReportedTests[ReportedTests],ReportedTests[SourceGroup],ReportedTests[[#This Row],[SourceGroup]],ReportedTests[Date],"&lt;=" &amp; ReportedTests[[#This Row],[Date]]),0)</f>
        <v>62354</v>
      </c>
      <c r="G54" s="22">
        <f>ROUND(ReportedTests[[#This Row],[calcCumulativeConfirmedCases]]/ReportedTests[[#This Row],[calcCumulativeReportedTests]],4)</f>
        <v>6.6699999999999995E-2</v>
      </c>
    </row>
  </sheetData>
  <printOptions horizontalCentered="1"/>
  <pageMargins left="0.25" right="0.25" top="0.75" bottom="0.75" header="0.3" footer="0.3"/>
  <pageSetup fitToHeight="100" orientation="portrait" r:id="rId1"/>
  <headerFooter scaleWithDoc="0">
    <oddHeader>&amp;R&amp;A</oddHeader>
    <oddFooter>&amp;L&amp;F {&amp;D &amp;T}&amp;R&amp;P/&amp;N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5F95D-D00C-44EA-8CB9-892072315F91}">
  <sheetPr>
    <pageSetUpPr fitToPage="1"/>
  </sheetPr>
  <dimension ref="A1:I836"/>
  <sheetViews>
    <sheetView workbookViewId="0">
      <pane ySplit="1" topLeftCell="A2" activePane="bottomLeft" state="frozen"/>
      <selection pane="bottomLeft" activeCell="A2" sqref="A2"/>
    </sheetView>
  </sheetViews>
  <sheetFormatPr defaultRowHeight="14.5" x14ac:dyDescent="0.35"/>
  <cols>
    <col min="1" max="1" width="11.453125" style="8" bestFit="1" customWidth="1"/>
    <col min="2" max="2" width="10.453125" style="18" bestFit="1" customWidth="1"/>
    <col min="3" max="3" width="28.26953125" style="8" bestFit="1" customWidth="1"/>
    <col min="4" max="4" width="22.6328125" style="8" bestFit="1" customWidth="1"/>
    <col min="5" max="5" width="12.36328125" style="8" bestFit="1" customWidth="1"/>
    <col min="6" max="6" width="9.26953125" style="8" bestFit="1" customWidth="1"/>
    <col min="7" max="7" width="22.36328125" style="8" bestFit="1" customWidth="1"/>
    <col min="8" max="8" width="18.54296875" style="19" bestFit="1" customWidth="1"/>
    <col min="9" max="9" width="22" style="8" bestFit="1" customWidth="1"/>
    <col min="10" max="16384" width="8.7265625" style="8"/>
  </cols>
  <sheetData>
    <row r="1" spans="1:9" x14ac:dyDescent="0.35">
      <c r="A1" s="8" t="s">
        <v>48</v>
      </c>
      <c r="B1" s="18" t="s">
        <v>11</v>
      </c>
      <c r="C1" s="8" t="s">
        <v>58</v>
      </c>
      <c r="D1" s="8" t="s">
        <v>49</v>
      </c>
      <c r="E1" s="8" t="s">
        <v>46</v>
      </c>
      <c r="F1" s="8" t="s">
        <v>12</v>
      </c>
      <c r="G1" s="8" t="s">
        <v>47</v>
      </c>
      <c r="H1" s="19" t="s">
        <v>57</v>
      </c>
      <c r="I1" s="8" t="s">
        <v>25</v>
      </c>
    </row>
    <row r="2" spans="1:9" x14ac:dyDescent="0.35">
      <c r="A2" s="8">
        <f>IFERROR(VLOOKUP(IF(Deaths[[#This Row],[AgeGroup]]="",IF(Deaths[[#This Row],[Gender]]="",Deaths[[#This Row],[RaceEthnicity]],Deaths[[#This Row],[Gender]]),Deaths[[#This Row],[AgeGroup]]),SortOrder[],2,FALSE),"")</f>
        <v>13</v>
      </c>
      <c r="B2" s="18">
        <v>43904</v>
      </c>
      <c r="C2" s="8" t="s">
        <v>13</v>
      </c>
      <c r="D2" s="8" t="s">
        <v>14</v>
      </c>
      <c r="E2" s="8" t="s">
        <v>15</v>
      </c>
      <c r="H2" s="19">
        <v>0</v>
      </c>
      <c r="I2" s="8" t="s">
        <v>16</v>
      </c>
    </row>
    <row r="3" spans="1:9" x14ac:dyDescent="0.35">
      <c r="A3" s="8">
        <f>IFERROR(VLOOKUP(IF(Deaths[[#This Row],[AgeGroup]]="",IF(Deaths[[#This Row],[Gender]]="",Deaths[[#This Row],[RaceEthnicity]],Deaths[[#This Row],[Gender]]),Deaths[[#This Row],[AgeGroup]]),SortOrder[],2,FALSE),"")</f>
        <v>13</v>
      </c>
      <c r="B3" s="18">
        <v>43904</v>
      </c>
      <c r="C3" s="8" t="s">
        <v>20</v>
      </c>
      <c r="D3" s="8" t="s">
        <v>14</v>
      </c>
      <c r="E3" s="8" t="s">
        <v>15</v>
      </c>
      <c r="H3" s="19">
        <v>0</v>
      </c>
      <c r="I3" s="8" t="s">
        <v>16</v>
      </c>
    </row>
    <row r="4" spans="1:9" x14ac:dyDescent="0.35">
      <c r="A4" s="8">
        <f>IFERROR(VLOOKUP(IF(Deaths[[#This Row],[AgeGroup]]="",IF(Deaths[[#This Row],[Gender]]="",Deaths[[#This Row],[RaceEthnicity]],Deaths[[#This Row],[Gender]]),Deaths[[#This Row],[AgeGroup]]),SortOrder[],2,FALSE),"")</f>
        <v>13</v>
      </c>
      <c r="B4" s="18">
        <v>43904</v>
      </c>
      <c r="C4" s="8" t="s">
        <v>21</v>
      </c>
      <c r="D4" s="8" t="s">
        <v>14</v>
      </c>
      <c r="E4" s="8" t="s">
        <v>15</v>
      </c>
      <c r="H4" s="19">
        <v>0</v>
      </c>
      <c r="I4" s="8" t="s">
        <v>16</v>
      </c>
    </row>
    <row r="5" spans="1:9" x14ac:dyDescent="0.35">
      <c r="A5" s="8">
        <f>IFERROR(VLOOKUP(IF(Deaths[[#This Row],[AgeGroup]]="",IF(Deaths[[#This Row],[Gender]]="",Deaths[[#This Row],[RaceEthnicity]],Deaths[[#This Row],[Gender]]),Deaths[[#This Row],[AgeGroup]]),SortOrder[],2,FALSE),"")</f>
        <v>13</v>
      </c>
      <c r="B5" s="18">
        <v>43905</v>
      </c>
      <c r="C5" s="8" t="s">
        <v>13</v>
      </c>
      <c r="D5" s="8" t="s">
        <v>14</v>
      </c>
      <c r="E5" s="8" t="s">
        <v>15</v>
      </c>
      <c r="H5" s="19">
        <v>0</v>
      </c>
      <c r="I5" s="8" t="s">
        <v>16</v>
      </c>
    </row>
    <row r="6" spans="1:9" x14ac:dyDescent="0.35">
      <c r="A6" s="8">
        <f>IFERROR(VLOOKUP(IF(Deaths[[#This Row],[AgeGroup]]="",IF(Deaths[[#This Row],[Gender]]="",Deaths[[#This Row],[RaceEthnicity]],Deaths[[#This Row],[Gender]]),Deaths[[#This Row],[AgeGroup]]),SortOrder[],2,FALSE),"")</f>
        <v>13</v>
      </c>
      <c r="B6" s="18">
        <v>43905</v>
      </c>
      <c r="C6" s="8" t="s">
        <v>20</v>
      </c>
      <c r="D6" s="8" t="s">
        <v>14</v>
      </c>
      <c r="E6" s="8" t="s">
        <v>15</v>
      </c>
      <c r="H6" s="19">
        <v>0</v>
      </c>
      <c r="I6" s="8" t="s">
        <v>16</v>
      </c>
    </row>
    <row r="7" spans="1:9" x14ac:dyDescent="0.35">
      <c r="A7" s="8">
        <f>IFERROR(VLOOKUP(IF(Deaths[[#This Row],[AgeGroup]]="",IF(Deaths[[#This Row],[Gender]]="",Deaths[[#This Row],[RaceEthnicity]],Deaths[[#This Row],[Gender]]),Deaths[[#This Row],[AgeGroup]]),SortOrder[],2,FALSE),"")</f>
        <v>13</v>
      </c>
      <c r="B7" s="18">
        <v>43905</v>
      </c>
      <c r="C7" s="8" t="s">
        <v>21</v>
      </c>
      <c r="D7" s="8" t="s">
        <v>14</v>
      </c>
      <c r="E7" s="8" t="s">
        <v>15</v>
      </c>
      <c r="H7" s="19">
        <v>0</v>
      </c>
      <c r="I7" s="8" t="s">
        <v>16</v>
      </c>
    </row>
    <row r="8" spans="1:9" x14ac:dyDescent="0.35">
      <c r="A8" s="8">
        <f>IFERROR(VLOOKUP(IF(Deaths[[#This Row],[AgeGroup]]="",IF(Deaths[[#This Row],[Gender]]="",Deaths[[#This Row],[RaceEthnicity]],Deaths[[#This Row],[Gender]]),Deaths[[#This Row],[AgeGroup]]),SortOrder[],2,FALSE),"")</f>
        <v>13</v>
      </c>
      <c r="B8" s="18">
        <v>43906</v>
      </c>
      <c r="C8" s="8" t="s">
        <v>13</v>
      </c>
      <c r="D8" s="8" t="s">
        <v>14</v>
      </c>
      <c r="E8" s="8" t="s">
        <v>15</v>
      </c>
      <c r="H8" s="19">
        <v>0</v>
      </c>
      <c r="I8" s="8" t="s">
        <v>16</v>
      </c>
    </row>
    <row r="9" spans="1:9" x14ac:dyDescent="0.35">
      <c r="A9" s="8">
        <f>IFERROR(VLOOKUP(IF(Deaths[[#This Row],[AgeGroup]]="",IF(Deaths[[#This Row],[Gender]]="",Deaths[[#This Row],[RaceEthnicity]],Deaths[[#This Row],[Gender]]),Deaths[[#This Row],[AgeGroup]]),SortOrder[],2,FALSE),"")</f>
        <v>13</v>
      </c>
      <c r="B9" s="18">
        <v>43906</v>
      </c>
      <c r="C9" s="8" t="s">
        <v>20</v>
      </c>
      <c r="D9" s="8" t="s">
        <v>14</v>
      </c>
      <c r="E9" s="8" t="s">
        <v>15</v>
      </c>
      <c r="H9" s="19">
        <v>0</v>
      </c>
      <c r="I9" s="8" t="s">
        <v>16</v>
      </c>
    </row>
    <row r="10" spans="1:9" x14ac:dyDescent="0.35">
      <c r="A10" s="8">
        <f>IFERROR(VLOOKUP(IF(Deaths[[#This Row],[AgeGroup]]="",IF(Deaths[[#This Row],[Gender]]="",Deaths[[#This Row],[RaceEthnicity]],Deaths[[#This Row],[Gender]]),Deaths[[#This Row],[AgeGroup]]),SortOrder[],2,FALSE),"")</f>
        <v>13</v>
      </c>
      <c r="B10" s="18">
        <v>43906</v>
      </c>
      <c r="C10" s="8" t="s">
        <v>21</v>
      </c>
      <c r="D10" s="8" t="s">
        <v>14</v>
      </c>
      <c r="E10" s="8" t="s">
        <v>15</v>
      </c>
      <c r="H10" s="19">
        <v>0</v>
      </c>
      <c r="I10" s="8" t="s">
        <v>16</v>
      </c>
    </row>
    <row r="11" spans="1:9" x14ac:dyDescent="0.35">
      <c r="A11" s="8">
        <f>IFERROR(VLOOKUP(IF(Deaths[[#This Row],[AgeGroup]]="",IF(Deaths[[#This Row],[Gender]]="",Deaths[[#This Row],[RaceEthnicity]],Deaths[[#This Row],[Gender]]),Deaths[[#This Row],[AgeGroup]]),SortOrder[],2,FALSE),"")</f>
        <v>13</v>
      </c>
      <c r="B11" s="18">
        <v>43907</v>
      </c>
      <c r="C11" s="8" t="s">
        <v>13</v>
      </c>
      <c r="D11" s="8" t="s">
        <v>14</v>
      </c>
      <c r="E11" s="8" t="s">
        <v>15</v>
      </c>
      <c r="H11" s="19">
        <v>0</v>
      </c>
      <c r="I11" s="8" t="s">
        <v>16</v>
      </c>
    </row>
    <row r="12" spans="1:9" x14ac:dyDescent="0.35">
      <c r="A12" s="8">
        <f>IFERROR(VLOOKUP(IF(Deaths[[#This Row],[AgeGroup]]="",IF(Deaths[[#This Row],[Gender]]="",Deaths[[#This Row],[RaceEthnicity]],Deaths[[#This Row],[Gender]]),Deaths[[#This Row],[AgeGroup]]),SortOrder[],2,FALSE),"")</f>
        <v>13</v>
      </c>
      <c r="B12" s="18">
        <v>43907</v>
      </c>
      <c r="C12" s="8" t="s">
        <v>20</v>
      </c>
      <c r="D12" s="8" t="s">
        <v>14</v>
      </c>
      <c r="E12" s="8" t="s">
        <v>15</v>
      </c>
      <c r="H12" s="19">
        <v>0</v>
      </c>
      <c r="I12" s="8" t="s">
        <v>16</v>
      </c>
    </row>
    <row r="13" spans="1:9" x14ac:dyDescent="0.35">
      <c r="A13" s="8">
        <f>IFERROR(VLOOKUP(IF(Deaths[[#This Row],[AgeGroup]]="",IF(Deaths[[#This Row],[Gender]]="",Deaths[[#This Row],[RaceEthnicity]],Deaths[[#This Row],[Gender]]),Deaths[[#This Row],[AgeGroup]]),SortOrder[],2,FALSE),"")</f>
        <v>13</v>
      </c>
      <c r="B13" s="18">
        <v>43907</v>
      </c>
      <c r="C13" s="8" t="s">
        <v>21</v>
      </c>
      <c r="D13" s="8" t="s">
        <v>14</v>
      </c>
      <c r="E13" s="8" t="s">
        <v>15</v>
      </c>
      <c r="H13" s="19">
        <v>0</v>
      </c>
      <c r="I13" s="8" t="s">
        <v>16</v>
      </c>
    </row>
    <row r="14" spans="1:9" x14ac:dyDescent="0.35">
      <c r="A14" s="8">
        <f>IFERROR(VLOOKUP(IF(Deaths[[#This Row],[AgeGroup]]="",IF(Deaths[[#This Row],[Gender]]="",Deaths[[#This Row],[RaceEthnicity]],Deaths[[#This Row],[Gender]]),Deaths[[#This Row],[AgeGroup]]),SortOrder[],2,FALSE),"")</f>
        <v>13</v>
      </c>
      <c r="B14" s="18">
        <v>43908</v>
      </c>
      <c r="C14" s="8" t="s">
        <v>13</v>
      </c>
      <c r="D14" s="8" t="s">
        <v>14</v>
      </c>
      <c r="E14" s="8" t="s">
        <v>15</v>
      </c>
      <c r="H14" s="19">
        <v>0</v>
      </c>
      <c r="I14" s="8" t="s">
        <v>16</v>
      </c>
    </row>
    <row r="15" spans="1:9" x14ac:dyDescent="0.35">
      <c r="A15" s="8">
        <f>IFERROR(VLOOKUP(IF(Deaths[[#This Row],[AgeGroup]]="",IF(Deaths[[#This Row],[Gender]]="",Deaths[[#This Row],[RaceEthnicity]],Deaths[[#This Row],[Gender]]),Deaths[[#This Row],[AgeGroup]]),SortOrder[],2,FALSE),"")</f>
        <v>13</v>
      </c>
      <c r="B15" s="18">
        <v>43908</v>
      </c>
      <c r="C15" s="8" t="s">
        <v>20</v>
      </c>
      <c r="D15" s="8" t="s">
        <v>14</v>
      </c>
      <c r="E15" s="8" t="s">
        <v>15</v>
      </c>
      <c r="H15" s="19">
        <v>0</v>
      </c>
      <c r="I15" s="8" t="s">
        <v>16</v>
      </c>
    </row>
    <row r="16" spans="1:9" x14ac:dyDescent="0.35">
      <c r="A16" s="8">
        <f>IFERROR(VLOOKUP(IF(Deaths[[#This Row],[AgeGroup]]="",IF(Deaths[[#This Row],[Gender]]="",Deaths[[#This Row],[RaceEthnicity]],Deaths[[#This Row],[Gender]]),Deaths[[#This Row],[AgeGroup]]),SortOrder[],2,FALSE),"")</f>
        <v>13</v>
      </c>
      <c r="B16" s="18">
        <v>43908</v>
      </c>
      <c r="C16" s="8" t="s">
        <v>21</v>
      </c>
      <c r="D16" s="8" t="s">
        <v>14</v>
      </c>
      <c r="E16" s="8" t="s">
        <v>15</v>
      </c>
      <c r="H16" s="19">
        <v>0</v>
      </c>
      <c r="I16" s="8" t="s">
        <v>16</v>
      </c>
    </row>
    <row r="17" spans="1:9" x14ac:dyDescent="0.35">
      <c r="A17" s="8">
        <f>IFERROR(VLOOKUP(IF(Deaths[[#This Row],[AgeGroup]]="",IF(Deaths[[#This Row],[Gender]]="",Deaths[[#This Row],[RaceEthnicity]],Deaths[[#This Row],[Gender]]),Deaths[[#This Row],[AgeGroup]]),SortOrder[],2,FALSE),"")</f>
        <v>13</v>
      </c>
      <c r="B17" s="18">
        <v>43909</v>
      </c>
      <c r="C17" s="8" t="s">
        <v>13</v>
      </c>
      <c r="D17" s="8" t="s">
        <v>14</v>
      </c>
      <c r="E17" s="8" t="s">
        <v>15</v>
      </c>
      <c r="H17" s="19">
        <v>0</v>
      </c>
      <c r="I17" s="8" t="s">
        <v>16</v>
      </c>
    </row>
    <row r="18" spans="1:9" x14ac:dyDescent="0.35">
      <c r="A18" s="8">
        <f>IFERROR(VLOOKUP(IF(Deaths[[#This Row],[AgeGroup]]="",IF(Deaths[[#This Row],[Gender]]="",Deaths[[#This Row],[RaceEthnicity]],Deaths[[#This Row],[Gender]]),Deaths[[#This Row],[AgeGroup]]),SortOrder[],2,FALSE),"")</f>
        <v>13</v>
      </c>
      <c r="B18" s="18">
        <v>43909</v>
      </c>
      <c r="C18" s="8" t="s">
        <v>20</v>
      </c>
      <c r="D18" s="8" t="s">
        <v>14</v>
      </c>
      <c r="E18" s="8" t="s">
        <v>15</v>
      </c>
      <c r="H18" s="19">
        <v>0</v>
      </c>
      <c r="I18" s="8" t="s">
        <v>16</v>
      </c>
    </row>
    <row r="19" spans="1:9" x14ac:dyDescent="0.35">
      <c r="A19" s="8">
        <f>IFERROR(VLOOKUP(IF(Deaths[[#This Row],[AgeGroup]]="",IF(Deaths[[#This Row],[Gender]]="",Deaths[[#This Row],[RaceEthnicity]],Deaths[[#This Row],[Gender]]),Deaths[[#This Row],[AgeGroup]]),SortOrder[],2,FALSE),"")</f>
        <v>13</v>
      </c>
      <c r="B19" s="18">
        <v>43909</v>
      </c>
      <c r="C19" s="8" t="s">
        <v>21</v>
      </c>
      <c r="D19" s="8" t="s">
        <v>14</v>
      </c>
      <c r="E19" s="8" t="s">
        <v>15</v>
      </c>
      <c r="H19" s="19">
        <v>0</v>
      </c>
      <c r="I19" s="8" t="s">
        <v>16</v>
      </c>
    </row>
    <row r="20" spans="1:9" x14ac:dyDescent="0.35">
      <c r="A20" s="8">
        <f>IFERROR(VLOOKUP(IF(Deaths[[#This Row],[AgeGroup]]="",IF(Deaths[[#This Row],[Gender]]="",Deaths[[#This Row],[RaceEthnicity]],Deaths[[#This Row],[Gender]]),Deaths[[#This Row],[AgeGroup]]),SortOrder[],2,FALSE),"")</f>
        <v>13</v>
      </c>
      <c r="B20" s="18">
        <v>43910</v>
      </c>
      <c r="C20" s="8" t="s">
        <v>13</v>
      </c>
      <c r="D20" s="8" t="s">
        <v>14</v>
      </c>
      <c r="E20" s="8" t="s">
        <v>15</v>
      </c>
      <c r="H20" s="19">
        <v>0</v>
      </c>
      <c r="I20" s="8" t="s">
        <v>16</v>
      </c>
    </row>
    <row r="21" spans="1:9" x14ac:dyDescent="0.35">
      <c r="A21" s="8">
        <f>IFERROR(VLOOKUP(IF(Deaths[[#This Row],[AgeGroup]]="",IF(Deaths[[#This Row],[Gender]]="",Deaths[[#This Row],[RaceEthnicity]],Deaths[[#This Row],[Gender]]),Deaths[[#This Row],[AgeGroup]]),SortOrder[],2,FALSE),"")</f>
        <v>13</v>
      </c>
      <c r="B21" s="18">
        <v>43910</v>
      </c>
      <c r="C21" s="8" t="s">
        <v>20</v>
      </c>
      <c r="D21" s="8" t="s">
        <v>14</v>
      </c>
      <c r="E21" s="8" t="s">
        <v>15</v>
      </c>
      <c r="H21" s="19">
        <v>0</v>
      </c>
      <c r="I21" s="8" t="s">
        <v>16</v>
      </c>
    </row>
    <row r="22" spans="1:9" x14ac:dyDescent="0.35">
      <c r="A22" s="8">
        <f>IFERROR(VLOOKUP(IF(Deaths[[#This Row],[AgeGroup]]="",IF(Deaths[[#This Row],[Gender]]="",Deaths[[#This Row],[RaceEthnicity]],Deaths[[#This Row],[Gender]]),Deaths[[#This Row],[AgeGroup]]),SortOrder[],2,FALSE),"")</f>
        <v>13</v>
      </c>
      <c r="B22" s="18">
        <v>43910</v>
      </c>
      <c r="C22" s="8" t="s">
        <v>21</v>
      </c>
      <c r="D22" s="8" t="s">
        <v>14</v>
      </c>
      <c r="E22" s="8" t="s">
        <v>15</v>
      </c>
      <c r="H22" s="19">
        <v>0</v>
      </c>
      <c r="I22" s="8" t="s">
        <v>16</v>
      </c>
    </row>
    <row r="23" spans="1:9" x14ac:dyDescent="0.35">
      <c r="A23" s="8">
        <f>IFERROR(VLOOKUP(IF(Deaths[[#This Row],[AgeGroup]]="",IF(Deaths[[#This Row],[Gender]]="",Deaths[[#This Row],[RaceEthnicity]],Deaths[[#This Row],[Gender]]),Deaths[[#This Row],[AgeGroup]]),SortOrder[],2,FALSE),"")</f>
        <v>4</v>
      </c>
      <c r="B23" s="18">
        <v>43911</v>
      </c>
      <c r="C23" s="8" t="s">
        <v>13</v>
      </c>
      <c r="D23" s="8" t="s">
        <v>14</v>
      </c>
      <c r="E23" s="8" t="s">
        <v>26</v>
      </c>
      <c r="H23" s="19">
        <v>0</v>
      </c>
      <c r="I23" s="8" t="s">
        <v>45</v>
      </c>
    </row>
    <row r="24" spans="1:9" x14ac:dyDescent="0.35">
      <c r="A24" s="8">
        <f>IFERROR(VLOOKUP(IF(Deaths[[#This Row],[AgeGroup]]="",IF(Deaths[[#This Row],[Gender]]="",Deaths[[#This Row],[RaceEthnicity]],Deaths[[#This Row],[Gender]]),Deaths[[#This Row],[AgeGroup]]),SortOrder[],2,FALSE),"")</f>
        <v>5</v>
      </c>
      <c r="B24" s="18">
        <v>43911</v>
      </c>
      <c r="C24" s="8" t="s">
        <v>13</v>
      </c>
      <c r="D24" s="8" t="s">
        <v>14</v>
      </c>
      <c r="E24" s="8" t="s">
        <v>27</v>
      </c>
      <c r="H24" s="19">
        <v>0</v>
      </c>
      <c r="I24" s="8" t="s">
        <v>45</v>
      </c>
    </row>
    <row r="25" spans="1:9" x14ac:dyDescent="0.35">
      <c r="A25" s="8">
        <f>IFERROR(VLOOKUP(IF(Deaths[[#This Row],[AgeGroup]]="",IF(Deaths[[#This Row],[Gender]]="",Deaths[[#This Row],[RaceEthnicity]],Deaths[[#This Row],[Gender]]),Deaths[[#This Row],[AgeGroup]]),SortOrder[],2,FALSE),"")</f>
        <v>6</v>
      </c>
      <c r="B25" s="18">
        <v>43911</v>
      </c>
      <c r="C25" s="8" t="s">
        <v>13</v>
      </c>
      <c r="D25" s="8" t="s">
        <v>14</v>
      </c>
      <c r="E25" s="8" t="s">
        <v>28</v>
      </c>
      <c r="H25" s="19">
        <v>0</v>
      </c>
      <c r="I25" s="8" t="s">
        <v>45</v>
      </c>
    </row>
    <row r="26" spans="1:9" x14ac:dyDescent="0.35">
      <c r="A26" s="8">
        <f>IFERROR(VLOOKUP(IF(Deaths[[#This Row],[AgeGroup]]="",IF(Deaths[[#This Row],[Gender]]="",Deaths[[#This Row],[RaceEthnicity]],Deaths[[#This Row],[Gender]]),Deaths[[#This Row],[AgeGroup]]),SortOrder[],2,FALSE),"")</f>
        <v>7</v>
      </c>
      <c r="B26" s="18">
        <v>43911</v>
      </c>
      <c r="C26" s="8" t="s">
        <v>13</v>
      </c>
      <c r="D26" s="8" t="s">
        <v>14</v>
      </c>
      <c r="E26" s="8" t="s">
        <v>29</v>
      </c>
      <c r="H26" s="19">
        <v>0</v>
      </c>
      <c r="I26" s="8" t="s">
        <v>45</v>
      </c>
    </row>
    <row r="27" spans="1:9" x14ac:dyDescent="0.35">
      <c r="A27" s="8">
        <f>IFERROR(VLOOKUP(IF(Deaths[[#This Row],[AgeGroup]]="",IF(Deaths[[#This Row],[Gender]]="",Deaths[[#This Row],[RaceEthnicity]],Deaths[[#This Row],[Gender]]),Deaths[[#This Row],[AgeGroup]]),SortOrder[],2,FALSE),"")</f>
        <v>8</v>
      </c>
      <c r="B27" s="18">
        <v>43911</v>
      </c>
      <c r="C27" s="8" t="s">
        <v>13</v>
      </c>
      <c r="D27" s="8" t="s">
        <v>14</v>
      </c>
      <c r="E27" s="8" t="s">
        <v>30</v>
      </c>
      <c r="H27" s="19">
        <v>0</v>
      </c>
      <c r="I27" s="8" t="s">
        <v>45</v>
      </c>
    </row>
    <row r="28" spans="1:9" x14ac:dyDescent="0.35">
      <c r="A28" s="8">
        <f>IFERROR(VLOOKUP(IF(Deaths[[#This Row],[AgeGroup]]="",IF(Deaths[[#This Row],[Gender]]="",Deaths[[#This Row],[RaceEthnicity]],Deaths[[#This Row],[Gender]]),Deaths[[#This Row],[AgeGroup]]),SortOrder[],2,FALSE),"")</f>
        <v>9</v>
      </c>
      <c r="B28" s="18">
        <v>43911</v>
      </c>
      <c r="C28" s="8" t="s">
        <v>13</v>
      </c>
      <c r="D28" s="8" t="s">
        <v>14</v>
      </c>
      <c r="E28" s="8" t="s">
        <v>31</v>
      </c>
      <c r="H28" s="19">
        <v>0</v>
      </c>
      <c r="I28" s="8" t="s">
        <v>45</v>
      </c>
    </row>
    <row r="29" spans="1:9" x14ac:dyDescent="0.35">
      <c r="A29" s="8">
        <f>IFERROR(VLOOKUP(IF(Deaths[[#This Row],[AgeGroup]]="",IF(Deaths[[#This Row],[Gender]]="",Deaths[[#This Row],[RaceEthnicity]],Deaths[[#This Row],[Gender]]),Deaths[[#This Row],[AgeGroup]]),SortOrder[],2,FALSE),"")</f>
        <v>10</v>
      </c>
      <c r="B29" s="18">
        <v>43911</v>
      </c>
      <c r="C29" s="8" t="s">
        <v>13</v>
      </c>
      <c r="D29" s="8" t="s">
        <v>14</v>
      </c>
      <c r="E29" s="8" t="s">
        <v>32</v>
      </c>
      <c r="H29" s="19">
        <v>0</v>
      </c>
      <c r="I29" s="8" t="s">
        <v>45</v>
      </c>
    </row>
    <row r="30" spans="1:9" x14ac:dyDescent="0.35">
      <c r="A30" s="8">
        <f>IFERROR(VLOOKUP(IF(Deaths[[#This Row],[AgeGroup]]="",IF(Deaths[[#This Row],[Gender]]="",Deaths[[#This Row],[RaceEthnicity]],Deaths[[#This Row],[Gender]]),Deaths[[#This Row],[AgeGroup]]),SortOrder[],2,FALSE),"")</f>
        <v>11</v>
      </c>
      <c r="B30" s="18">
        <v>43911</v>
      </c>
      <c r="C30" s="8" t="s">
        <v>13</v>
      </c>
      <c r="D30" s="8" t="s">
        <v>14</v>
      </c>
      <c r="E30" s="8" t="s">
        <v>33</v>
      </c>
      <c r="H30" s="19">
        <v>1</v>
      </c>
      <c r="I30" s="8" t="s">
        <v>45</v>
      </c>
    </row>
    <row r="31" spans="1:9" x14ac:dyDescent="0.35">
      <c r="A31" s="8">
        <f>IFERROR(VLOOKUP(IF(Deaths[[#This Row],[AgeGroup]]="",IF(Deaths[[#This Row],[Gender]]="",Deaths[[#This Row],[RaceEthnicity]],Deaths[[#This Row],[Gender]]),Deaths[[#This Row],[AgeGroup]]),SortOrder[],2,FALSE),"")</f>
        <v>12</v>
      </c>
      <c r="B31" s="18">
        <v>43911</v>
      </c>
      <c r="C31" s="8" t="s">
        <v>13</v>
      </c>
      <c r="D31" s="8" t="s">
        <v>14</v>
      </c>
      <c r="E31" s="8" t="s">
        <v>34</v>
      </c>
      <c r="H31" s="19">
        <v>0</v>
      </c>
      <c r="I31" s="8" t="s">
        <v>45</v>
      </c>
    </row>
    <row r="32" spans="1:9" x14ac:dyDescent="0.35">
      <c r="A32" s="8">
        <f>IFERROR(VLOOKUP(IF(Deaths[[#This Row],[AgeGroup]]="",IF(Deaths[[#This Row],[Gender]]="",Deaths[[#This Row],[RaceEthnicity]],Deaths[[#This Row],[Gender]]),Deaths[[#This Row],[AgeGroup]]),SortOrder[],2,FALSE),"")</f>
        <v>13</v>
      </c>
      <c r="B32" s="18">
        <v>43911</v>
      </c>
      <c r="C32" s="8" t="s">
        <v>13</v>
      </c>
      <c r="D32" s="8" t="s">
        <v>14</v>
      </c>
      <c r="E32" s="8" t="s">
        <v>15</v>
      </c>
      <c r="H32" s="19">
        <v>0</v>
      </c>
      <c r="I32" s="8" t="s">
        <v>45</v>
      </c>
    </row>
    <row r="33" spans="1:9" x14ac:dyDescent="0.35">
      <c r="A33" s="8">
        <f>IFERROR(VLOOKUP(IF(Deaths[[#This Row],[AgeGroup]]="",IF(Deaths[[#This Row],[Gender]]="",Deaths[[#This Row],[RaceEthnicity]],Deaths[[#This Row],[Gender]]),Deaths[[#This Row],[AgeGroup]]),SortOrder[],2,FALSE),"")</f>
        <v>13</v>
      </c>
      <c r="B33" s="18">
        <v>43911</v>
      </c>
      <c r="C33" s="8" t="s">
        <v>20</v>
      </c>
      <c r="D33" s="8" t="s">
        <v>14</v>
      </c>
      <c r="E33" s="8" t="s">
        <v>15</v>
      </c>
      <c r="H33" s="19">
        <v>0</v>
      </c>
      <c r="I33" s="8" t="s">
        <v>16</v>
      </c>
    </row>
    <row r="34" spans="1:9" x14ac:dyDescent="0.35">
      <c r="A34" s="8">
        <f>IFERROR(VLOOKUP(IF(Deaths[[#This Row],[AgeGroup]]="",IF(Deaths[[#This Row],[Gender]]="",Deaths[[#This Row],[RaceEthnicity]],Deaths[[#This Row],[Gender]]),Deaths[[#This Row],[AgeGroup]]),SortOrder[],2,FALSE),"")</f>
        <v>13</v>
      </c>
      <c r="B34" s="18">
        <v>43911</v>
      </c>
      <c r="C34" s="8" t="s">
        <v>21</v>
      </c>
      <c r="D34" s="8" t="s">
        <v>14</v>
      </c>
      <c r="E34" s="8" t="s">
        <v>15</v>
      </c>
      <c r="H34" s="19">
        <v>0</v>
      </c>
      <c r="I34" s="8" t="s">
        <v>16</v>
      </c>
    </row>
    <row r="35" spans="1:9" x14ac:dyDescent="0.35">
      <c r="A35" s="8">
        <f>IFERROR(VLOOKUP(IF(Deaths[[#This Row],[AgeGroup]]="",IF(Deaths[[#This Row],[Gender]]="",Deaths[[#This Row],[RaceEthnicity]],Deaths[[#This Row],[Gender]]),Deaths[[#This Row],[AgeGroup]]),SortOrder[],2,FALSE),"")</f>
        <v>14</v>
      </c>
      <c r="B35" s="18">
        <v>43911</v>
      </c>
      <c r="C35" s="8" t="s">
        <v>13</v>
      </c>
      <c r="D35" s="8" t="s">
        <v>14</v>
      </c>
      <c r="F35" s="8" t="s">
        <v>22</v>
      </c>
      <c r="H35" s="19">
        <v>0</v>
      </c>
      <c r="I35" s="8" t="s">
        <v>45</v>
      </c>
    </row>
    <row r="36" spans="1:9" x14ac:dyDescent="0.35">
      <c r="A36" s="8">
        <f>IFERROR(VLOOKUP(IF(Deaths[[#This Row],[AgeGroup]]="",IF(Deaths[[#This Row],[Gender]]="",Deaths[[#This Row],[RaceEthnicity]],Deaths[[#This Row],[Gender]]),Deaths[[#This Row],[AgeGroup]]),SortOrder[],2,FALSE),"")</f>
        <v>15</v>
      </c>
      <c r="B36" s="18">
        <v>43911</v>
      </c>
      <c r="C36" s="8" t="s">
        <v>13</v>
      </c>
      <c r="D36" s="8" t="s">
        <v>14</v>
      </c>
      <c r="F36" s="8" t="s">
        <v>23</v>
      </c>
      <c r="H36" s="19">
        <v>1</v>
      </c>
      <c r="I36" s="8" t="s">
        <v>45</v>
      </c>
    </row>
    <row r="37" spans="1:9" x14ac:dyDescent="0.35">
      <c r="A37" s="8">
        <f>IFERROR(VLOOKUP(IF(Deaths[[#This Row],[AgeGroup]]="",IF(Deaths[[#This Row],[Gender]]="",Deaths[[#This Row],[RaceEthnicity]],Deaths[[#This Row],[Gender]]),Deaths[[#This Row],[AgeGroup]]),SortOrder[],2,FALSE),"")</f>
        <v>16</v>
      </c>
      <c r="B37" s="18">
        <v>43911</v>
      </c>
      <c r="C37" s="8" t="s">
        <v>13</v>
      </c>
      <c r="D37" s="8" t="s">
        <v>14</v>
      </c>
      <c r="F37" s="8" t="s">
        <v>24</v>
      </c>
      <c r="H37" s="19">
        <v>0</v>
      </c>
      <c r="I37" s="8" t="s">
        <v>45</v>
      </c>
    </row>
    <row r="38" spans="1:9" x14ac:dyDescent="0.35">
      <c r="A38" s="8">
        <f>IFERROR(VLOOKUP(IF(Deaths[[#This Row],[AgeGroup]]="",IF(Deaths[[#This Row],[Gender]]="",Deaths[[#This Row],[RaceEthnicity]],Deaths[[#This Row],[Gender]]),Deaths[[#This Row],[AgeGroup]]),SortOrder[],2,FALSE),"")</f>
        <v>4</v>
      </c>
      <c r="B38" s="18">
        <v>43912</v>
      </c>
      <c r="C38" s="8" t="s">
        <v>13</v>
      </c>
      <c r="D38" s="8" t="s">
        <v>14</v>
      </c>
      <c r="E38" s="8" t="s">
        <v>26</v>
      </c>
      <c r="H38" s="19">
        <v>0</v>
      </c>
      <c r="I38" s="8" t="s">
        <v>45</v>
      </c>
    </row>
    <row r="39" spans="1:9" x14ac:dyDescent="0.35">
      <c r="A39" s="8">
        <f>IFERROR(VLOOKUP(IF(Deaths[[#This Row],[AgeGroup]]="",IF(Deaths[[#This Row],[Gender]]="",Deaths[[#This Row],[RaceEthnicity]],Deaths[[#This Row],[Gender]]),Deaths[[#This Row],[AgeGroup]]),SortOrder[],2,FALSE),"")</f>
        <v>5</v>
      </c>
      <c r="B39" s="18">
        <v>43912</v>
      </c>
      <c r="C39" s="8" t="s">
        <v>13</v>
      </c>
      <c r="D39" s="8" t="s">
        <v>14</v>
      </c>
      <c r="E39" s="8" t="s">
        <v>27</v>
      </c>
      <c r="H39" s="19">
        <v>0</v>
      </c>
      <c r="I39" s="8" t="s">
        <v>45</v>
      </c>
    </row>
    <row r="40" spans="1:9" x14ac:dyDescent="0.35">
      <c r="A40" s="8">
        <f>IFERROR(VLOOKUP(IF(Deaths[[#This Row],[AgeGroup]]="",IF(Deaths[[#This Row],[Gender]]="",Deaths[[#This Row],[RaceEthnicity]],Deaths[[#This Row],[Gender]]),Deaths[[#This Row],[AgeGroup]]),SortOrder[],2,FALSE),"")</f>
        <v>6</v>
      </c>
      <c r="B40" s="18">
        <v>43912</v>
      </c>
      <c r="C40" s="8" t="s">
        <v>13</v>
      </c>
      <c r="D40" s="8" t="s">
        <v>14</v>
      </c>
      <c r="E40" s="8" t="s">
        <v>28</v>
      </c>
      <c r="H40" s="19">
        <v>0</v>
      </c>
      <c r="I40" s="8" t="s">
        <v>45</v>
      </c>
    </row>
    <row r="41" spans="1:9" x14ac:dyDescent="0.35">
      <c r="A41" s="8">
        <f>IFERROR(VLOOKUP(IF(Deaths[[#This Row],[AgeGroup]]="",IF(Deaths[[#This Row],[Gender]]="",Deaths[[#This Row],[RaceEthnicity]],Deaths[[#This Row],[Gender]]),Deaths[[#This Row],[AgeGroup]]),SortOrder[],2,FALSE),"")</f>
        <v>7</v>
      </c>
      <c r="B41" s="18">
        <v>43912</v>
      </c>
      <c r="C41" s="8" t="s">
        <v>13</v>
      </c>
      <c r="D41" s="8" t="s">
        <v>14</v>
      </c>
      <c r="E41" s="8" t="s">
        <v>29</v>
      </c>
      <c r="H41" s="19">
        <v>0</v>
      </c>
      <c r="I41" s="8" t="s">
        <v>45</v>
      </c>
    </row>
    <row r="42" spans="1:9" x14ac:dyDescent="0.35">
      <c r="A42" s="8">
        <f>IFERROR(VLOOKUP(IF(Deaths[[#This Row],[AgeGroup]]="",IF(Deaths[[#This Row],[Gender]]="",Deaths[[#This Row],[RaceEthnicity]],Deaths[[#This Row],[Gender]]),Deaths[[#This Row],[AgeGroup]]),SortOrder[],2,FALSE),"")</f>
        <v>8</v>
      </c>
      <c r="B42" s="18">
        <v>43912</v>
      </c>
      <c r="C42" s="8" t="s">
        <v>13</v>
      </c>
      <c r="D42" s="8" t="s">
        <v>14</v>
      </c>
      <c r="E42" s="8" t="s">
        <v>30</v>
      </c>
      <c r="H42" s="19">
        <v>0</v>
      </c>
      <c r="I42" s="8" t="s">
        <v>45</v>
      </c>
    </row>
    <row r="43" spans="1:9" x14ac:dyDescent="0.35">
      <c r="A43" s="8">
        <f>IFERROR(VLOOKUP(IF(Deaths[[#This Row],[AgeGroup]]="",IF(Deaths[[#This Row],[Gender]]="",Deaths[[#This Row],[RaceEthnicity]],Deaths[[#This Row],[Gender]]),Deaths[[#This Row],[AgeGroup]]),SortOrder[],2,FALSE),"")</f>
        <v>9</v>
      </c>
      <c r="B43" s="18">
        <v>43912</v>
      </c>
      <c r="C43" s="8" t="s">
        <v>13</v>
      </c>
      <c r="D43" s="8" t="s">
        <v>14</v>
      </c>
      <c r="E43" s="8" t="s">
        <v>31</v>
      </c>
      <c r="H43" s="19">
        <v>0</v>
      </c>
      <c r="I43" s="8" t="s">
        <v>45</v>
      </c>
    </row>
    <row r="44" spans="1:9" x14ac:dyDescent="0.35">
      <c r="A44" s="8">
        <f>IFERROR(VLOOKUP(IF(Deaths[[#This Row],[AgeGroup]]="",IF(Deaths[[#This Row],[Gender]]="",Deaths[[#This Row],[RaceEthnicity]],Deaths[[#This Row],[Gender]]),Deaths[[#This Row],[AgeGroup]]),SortOrder[],2,FALSE),"")</f>
        <v>10</v>
      </c>
      <c r="B44" s="18">
        <v>43912</v>
      </c>
      <c r="C44" s="8" t="s">
        <v>13</v>
      </c>
      <c r="D44" s="8" t="s">
        <v>14</v>
      </c>
      <c r="E44" s="8" t="s">
        <v>32</v>
      </c>
      <c r="H44" s="19">
        <v>0</v>
      </c>
      <c r="I44" s="8" t="s">
        <v>45</v>
      </c>
    </row>
    <row r="45" spans="1:9" x14ac:dyDescent="0.35">
      <c r="A45" s="8">
        <f>IFERROR(VLOOKUP(IF(Deaths[[#This Row],[AgeGroup]]="",IF(Deaths[[#This Row],[Gender]]="",Deaths[[#This Row],[RaceEthnicity]],Deaths[[#This Row],[Gender]]),Deaths[[#This Row],[AgeGroup]]),SortOrder[],2,FALSE),"")</f>
        <v>11</v>
      </c>
      <c r="B45" s="18">
        <v>43912</v>
      </c>
      <c r="C45" s="8" t="s">
        <v>13</v>
      </c>
      <c r="D45" s="8" t="s">
        <v>14</v>
      </c>
      <c r="E45" s="8" t="s">
        <v>33</v>
      </c>
      <c r="H45" s="19">
        <v>2</v>
      </c>
      <c r="I45" s="8" t="s">
        <v>45</v>
      </c>
    </row>
    <row r="46" spans="1:9" x14ac:dyDescent="0.35">
      <c r="A46" s="8">
        <f>IFERROR(VLOOKUP(IF(Deaths[[#This Row],[AgeGroup]]="",IF(Deaths[[#This Row],[Gender]]="",Deaths[[#This Row],[RaceEthnicity]],Deaths[[#This Row],[Gender]]),Deaths[[#This Row],[AgeGroup]]),SortOrder[],2,FALSE),"")</f>
        <v>12</v>
      </c>
      <c r="B46" s="18">
        <v>43912</v>
      </c>
      <c r="C46" s="8" t="s">
        <v>13</v>
      </c>
      <c r="D46" s="8" t="s">
        <v>14</v>
      </c>
      <c r="E46" s="8" t="s">
        <v>34</v>
      </c>
      <c r="H46" s="19">
        <v>0</v>
      </c>
      <c r="I46" s="8" t="s">
        <v>45</v>
      </c>
    </row>
    <row r="47" spans="1:9" x14ac:dyDescent="0.35">
      <c r="A47" s="8">
        <f>IFERROR(VLOOKUP(IF(Deaths[[#This Row],[AgeGroup]]="",IF(Deaths[[#This Row],[Gender]]="",Deaths[[#This Row],[RaceEthnicity]],Deaths[[#This Row],[Gender]]),Deaths[[#This Row],[AgeGroup]]),SortOrder[],2,FALSE),"")</f>
        <v>13</v>
      </c>
      <c r="B47" s="18">
        <v>43912</v>
      </c>
      <c r="C47" s="8" t="s">
        <v>13</v>
      </c>
      <c r="D47" s="8" t="s">
        <v>14</v>
      </c>
      <c r="E47" s="8" t="s">
        <v>15</v>
      </c>
      <c r="H47" s="19">
        <v>0</v>
      </c>
      <c r="I47" s="8" t="s">
        <v>45</v>
      </c>
    </row>
    <row r="48" spans="1:9" x14ac:dyDescent="0.35">
      <c r="A48" s="8">
        <f>IFERROR(VLOOKUP(IF(Deaths[[#This Row],[AgeGroup]]="",IF(Deaths[[#This Row],[Gender]]="",Deaths[[#This Row],[RaceEthnicity]],Deaths[[#This Row],[Gender]]),Deaths[[#This Row],[AgeGroup]]),SortOrder[],2,FALSE),"")</f>
        <v>13</v>
      </c>
      <c r="B48" s="18">
        <v>43912</v>
      </c>
      <c r="C48" s="8" t="s">
        <v>21</v>
      </c>
      <c r="D48" s="8" t="s">
        <v>14</v>
      </c>
      <c r="E48" s="8" t="s">
        <v>15</v>
      </c>
      <c r="H48" s="19">
        <v>0</v>
      </c>
      <c r="I48" s="8" t="s">
        <v>16</v>
      </c>
    </row>
    <row r="49" spans="1:9" x14ac:dyDescent="0.35">
      <c r="A49" s="8">
        <f>IFERROR(VLOOKUP(IF(Deaths[[#This Row],[AgeGroup]]="",IF(Deaths[[#This Row],[Gender]]="",Deaths[[#This Row],[RaceEthnicity]],Deaths[[#This Row],[Gender]]),Deaths[[#This Row],[AgeGroup]]),SortOrder[],2,FALSE),"")</f>
        <v>14</v>
      </c>
      <c r="B49" s="18">
        <v>43912</v>
      </c>
      <c r="C49" s="8" t="s">
        <v>13</v>
      </c>
      <c r="D49" s="8" t="s">
        <v>14</v>
      </c>
      <c r="F49" s="8" t="s">
        <v>22</v>
      </c>
      <c r="H49" s="19">
        <v>0</v>
      </c>
      <c r="I49" s="8" t="s">
        <v>45</v>
      </c>
    </row>
    <row r="50" spans="1:9" x14ac:dyDescent="0.35">
      <c r="A50" s="8">
        <f>IFERROR(VLOOKUP(IF(Deaths[[#This Row],[AgeGroup]]="",IF(Deaths[[#This Row],[Gender]]="",Deaths[[#This Row],[RaceEthnicity]],Deaths[[#This Row],[Gender]]),Deaths[[#This Row],[AgeGroup]]),SortOrder[],2,FALSE),"")</f>
        <v>15</v>
      </c>
      <c r="B50" s="18">
        <v>43912</v>
      </c>
      <c r="C50" s="8" t="s">
        <v>13</v>
      </c>
      <c r="D50" s="8" t="s">
        <v>14</v>
      </c>
      <c r="F50" s="8" t="s">
        <v>23</v>
      </c>
      <c r="H50" s="19">
        <v>2</v>
      </c>
      <c r="I50" s="8" t="s">
        <v>45</v>
      </c>
    </row>
    <row r="51" spans="1:9" x14ac:dyDescent="0.35">
      <c r="A51" s="8">
        <f>IFERROR(VLOOKUP(IF(Deaths[[#This Row],[AgeGroup]]="",IF(Deaths[[#This Row],[Gender]]="",Deaths[[#This Row],[RaceEthnicity]],Deaths[[#This Row],[Gender]]),Deaths[[#This Row],[AgeGroup]]),SortOrder[],2,FALSE),"")</f>
        <v>16</v>
      </c>
      <c r="B51" s="18">
        <v>43912</v>
      </c>
      <c r="C51" s="8" t="s">
        <v>13</v>
      </c>
      <c r="D51" s="8" t="s">
        <v>14</v>
      </c>
      <c r="F51" s="8" t="s">
        <v>24</v>
      </c>
      <c r="H51" s="19">
        <v>0</v>
      </c>
      <c r="I51" s="8" t="s">
        <v>45</v>
      </c>
    </row>
    <row r="52" spans="1:9" x14ac:dyDescent="0.35">
      <c r="A52" s="8">
        <f>IFERROR(VLOOKUP(IF(Deaths[[#This Row],[AgeGroup]]="",IF(Deaths[[#This Row],[Gender]]="",Deaths[[#This Row],[RaceEthnicity]],Deaths[[#This Row],[Gender]]),Deaths[[#This Row],[AgeGroup]]),SortOrder[],2,FALSE),"")</f>
        <v>4</v>
      </c>
      <c r="B52" s="18">
        <v>43913</v>
      </c>
      <c r="C52" s="8" t="s">
        <v>13</v>
      </c>
      <c r="D52" s="8" t="s">
        <v>14</v>
      </c>
      <c r="E52" s="8" t="s">
        <v>26</v>
      </c>
      <c r="H52" s="19">
        <v>0</v>
      </c>
      <c r="I52" s="8" t="s">
        <v>45</v>
      </c>
    </row>
    <row r="53" spans="1:9" x14ac:dyDescent="0.35">
      <c r="A53" s="8">
        <f>IFERROR(VLOOKUP(IF(Deaths[[#This Row],[AgeGroup]]="",IF(Deaths[[#This Row],[Gender]]="",Deaths[[#This Row],[RaceEthnicity]],Deaths[[#This Row],[Gender]]),Deaths[[#This Row],[AgeGroup]]),SortOrder[],2,FALSE),"")</f>
        <v>5</v>
      </c>
      <c r="B53" s="18">
        <v>43913</v>
      </c>
      <c r="C53" s="8" t="s">
        <v>13</v>
      </c>
      <c r="D53" s="8" t="s">
        <v>14</v>
      </c>
      <c r="E53" s="8" t="s">
        <v>27</v>
      </c>
      <c r="H53" s="19">
        <v>0</v>
      </c>
      <c r="I53" s="8" t="s">
        <v>45</v>
      </c>
    </row>
    <row r="54" spans="1:9" x14ac:dyDescent="0.35">
      <c r="A54" s="8">
        <f>IFERROR(VLOOKUP(IF(Deaths[[#This Row],[AgeGroup]]="",IF(Deaths[[#This Row],[Gender]]="",Deaths[[#This Row],[RaceEthnicity]],Deaths[[#This Row],[Gender]]),Deaths[[#This Row],[AgeGroup]]),SortOrder[],2,FALSE),"")</f>
        <v>6</v>
      </c>
      <c r="B54" s="18">
        <v>43913</v>
      </c>
      <c r="C54" s="8" t="s">
        <v>13</v>
      </c>
      <c r="D54" s="8" t="s">
        <v>14</v>
      </c>
      <c r="E54" s="8" t="s">
        <v>28</v>
      </c>
      <c r="H54" s="19">
        <v>0</v>
      </c>
      <c r="I54" s="8" t="s">
        <v>45</v>
      </c>
    </row>
    <row r="55" spans="1:9" x14ac:dyDescent="0.35">
      <c r="A55" s="8">
        <f>IFERROR(VLOOKUP(IF(Deaths[[#This Row],[AgeGroup]]="",IF(Deaths[[#This Row],[Gender]]="",Deaths[[#This Row],[RaceEthnicity]],Deaths[[#This Row],[Gender]]),Deaths[[#This Row],[AgeGroup]]),SortOrder[],2,FALSE),"")</f>
        <v>7</v>
      </c>
      <c r="B55" s="18">
        <v>43913</v>
      </c>
      <c r="C55" s="8" t="s">
        <v>13</v>
      </c>
      <c r="D55" s="8" t="s">
        <v>14</v>
      </c>
      <c r="E55" s="8" t="s">
        <v>29</v>
      </c>
      <c r="H55" s="19">
        <v>0</v>
      </c>
      <c r="I55" s="8" t="s">
        <v>45</v>
      </c>
    </row>
    <row r="56" spans="1:9" x14ac:dyDescent="0.35">
      <c r="A56" s="8">
        <f>IFERROR(VLOOKUP(IF(Deaths[[#This Row],[AgeGroup]]="",IF(Deaths[[#This Row],[Gender]]="",Deaths[[#This Row],[RaceEthnicity]],Deaths[[#This Row],[Gender]]),Deaths[[#This Row],[AgeGroup]]),SortOrder[],2,FALSE),"")</f>
        <v>8</v>
      </c>
      <c r="B56" s="18">
        <v>43913</v>
      </c>
      <c r="C56" s="8" t="s">
        <v>13</v>
      </c>
      <c r="D56" s="8" t="s">
        <v>14</v>
      </c>
      <c r="E56" s="8" t="s">
        <v>30</v>
      </c>
      <c r="H56" s="19">
        <v>0</v>
      </c>
      <c r="I56" s="8" t="s">
        <v>45</v>
      </c>
    </row>
    <row r="57" spans="1:9" x14ac:dyDescent="0.35">
      <c r="A57" s="8">
        <f>IFERROR(VLOOKUP(IF(Deaths[[#This Row],[AgeGroup]]="",IF(Deaths[[#This Row],[Gender]]="",Deaths[[#This Row],[RaceEthnicity]],Deaths[[#This Row],[Gender]]),Deaths[[#This Row],[AgeGroup]]),SortOrder[],2,FALSE),"")</f>
        <v>9</v>
      </c>
      <c r="B57" s="18">
        <v>43913</v>
      </c>
      <c r="C57" s="8" t="s">
        <v>13</v>
      </c>
      <c r="D57" s="8" t="s">
        <v>14</v>
      </c>
      <c r="E57" s="8" t="s">
        <v>31</v>
      </c>
      <c r="H57" s="19">
        <v>0</v>
      </c>
      <c r="I57" s="8" t="s">
        <v>45</v>
      </c>
    </row>
    <row r="58" spans="1:9" x14ac:dyDescent="0.35">
      <c r="A58" s="8">
        <f>IFERROR(VLOOKUP(IF(Deaths[[#This Row],[AgeGroup]]="",IF(Deaths[[#This Row],[Gender]]="",Deaths[[#This Row],[RaceEthnicity]],Deaths[[#This Row],[Gender]]),Deaths[[#This Row],[AgeGroup]]),SortOrder[],2,FALSE),"")</f>
        <v>10</v>
      </c>
      <c r="B58" s="18">
        <v>43913</v>
      </c>
      <c r="C58" s="8" t="s">
        <v>13</v>
      </c>
      <c r="D58" s="8" t="s">
        <v>14</v>
      </c>
      <c r="E58" s="8" t="s">
        <v>32</v>
      </c>
      <c r="H58" s="19">
        <v>0</v>
      </c>
      <c r="I58" s="8" t="s">
        <v>45</v>
      </c>
    </row>
    <row r="59" spans="1:9" x14ac:dyDescent="0.35">
      <c r="A59" s="8">
        <f>IFERROR(VLOOKUP(IF(Deaths[[#This Row],[AgeGroup]]="",IF(Deaths[[#This Row],[Gender]]="",Deaths[[#This Row],[RaceEthnicity]],Deaths[[#This Row],[Gender]]),Deaths[[#This Row],[AgeGroup]]),SortOrder[],2,FALSE),"")</f>
        <v>11</v>
      </c>
      <c r="B59" s="18">
        <v>43913</v>
      </c>
      <c r="C59" s="8" t="s">
        <v>13</v>
      </c>
      <c r="D59" s="8" t="s">
        <v>14</v>
      </c>
      <c r="E59" s="8" t="s">
        <v>33</v>
      </c>
      <c r="H59" s="19">
        <v>2</v>
      </c>
      <c r="I59" s="8" t="s">
        <v>45</v>
      </c>
    </row>
    <row r="60" spans="1:9" x14ac:dyDescent="0.35">
      <c r="A60" s="8">
        <f>IFERROR(VLOOKUP(IF(Deaths[[#This Row],[AgeGroup]]="",IF(Deaths[[#This Row],[Gender]]="",Deaths[[#This Row],[RaceEthnicity]],Deaths[[#This Row],[Gender]]),Deaths[[#This Row],[AgeGroup]]),SortOrder[],2,FALSE),"")</f>
        <v>12</v>
      </c>
      <c r="B60" s="18">
        <v>43913</v>
      </c>
      <c r="C60" s="8" t="s">
        <v>13</v>
      </c>
      <c r="D60" s="8" t="s">
        <v>14</v>
      </c>
      <c r="E60" s="8" t="s">
        <v>34</v>
      </c>
      <c r="H60" s="19">
        <v>0</v>
      </c>
      <c r="I60" s="8" t="s">
        <v>45</v>
      </c>
    </row>
    <row r="61" spans="1:9" x14ac:dyDescent="0.35">
      <c r="A61" s="8">
        <f>IFERROR(VLOOKUP(IF(Deaths[[#This Row],[AgeGroup]]="",IF(Deaths[[#This Row],[Gender]]="",Deaths[[#This Row],[RaceEthnicity]],Deaths[[#This Row],[Gender]]),Deaths[[#This Row],[AgeGroup]]),SortOrder[],2,FALSE),"")</f>
        <v>13</v>
      </c>
      <c r="B61" s="18">
        <v>43913</v>
      </c>
      <c r="C61" s="8" t="s">
        <v>13</v>
      </c>
      <c r="D61" s="8" t="s">
        <v>14</v>
      </c>
      <c r="E61" s="8" t="s">
        <v>15</v>
      </c>
      <c r="H61" s="19">
        <v>0</v>
      </c>
      <c r="I61" s="8" t="s">
        <v>45</v>
      </c>
    </row>
    <row r="62" spans="1:9" x14ac:dyDescent="0.35">
      <c r="A62" s="8">
        <f>IFERROR(VLOOKUP(IF(Deaths[[#This Row],[AgeGroup]]="",IF(Deaths[[#This Row],[Gender]]="",Deaths[[#This Row],[RaceEthnicity]],Deaths[[#This Row],[Gender]]),Deaths[[#This Row],[AgeGroup]]),SortOrder[],2,FALSE),"")</f>
        <v>13</v>
      </c>
      <c r="B62" s="18">
        <v>43913</v>
      </c>
      <c r="C62" s="8" t="s">
        <v>21</v>
      </c>
      <c r="D62" s="8" t="s">
        <v>14</v>
      </c>
      <c r="E62" s="8" t="s">
        <v>15</v>
      </c>
      <c r="H62" s="19">
        <v>0</v>
      </c>
      <c r="I62" s="8" t="s">
        <v>16</v>
      </c>
    </row>
    <row r="63" spans="1:9" x14ac:dyDescent="0.35">
      <c r="A63" s="8">
        <f>IFERROR(VLOOKUP(IF(Deaths[[#This Row],[AgeGroup]]="",IF(Deaths[[#This Row],[Gender]]="",Deaths[[#This Row],[RaceEthnicity]],Deaths[[#This Row],[Gender]]),Deaths[[#This Row],[AgeGroup]]),SortOrder[],2,FALSE),"")</f>
        <v>14</v>
      </c>
      <c r="B63" s="18">
        <v>43913</v>
      </c>
      <c r="C63" s="8" t="s">
        <v>13</v>
      </c>
      <c r="D63" s="8" t="s">
        <v>14</v>
      </c>
      <c r="F63" s="8" t="s">
        <v>22</v>
      </c>
      <c r="H63" s="19">
        <v>0</v>
      </c>
      <c r="I63" s="8" t="s">
        <v>45</v>
      </c>
    </row>
    <row r="64" spans="1:9" x14ac:dyDescent="0.35">
      <c r="A64" s="8">
        <f>IFERROR(VLOOKUP(IF(Deaths[[#This Row],[AgeGroup]]="",IF(Deaths[[#This Row],[Gender]]="",Deaths[[#This Row],[RaceEthnicity]],Deaths[[#This Row],[Gender]]),Deaths[[#This Row],[AgeGroup]]),SortOrder[],2,FALSE),"")</f>
        <v>15</v>
      </c>
      <c r="B64" s="18">
        <v>43913</v>
      </c>
      <c r="C64" s="8" t="s">
        <v>13</v>
      </c>
      <c r="D64" s="8" t="s">
        <v>14</v>
      </c>
      <c r="F64" s="8" t="s">
        <v>23</v>
      </c>
      <c r="H64" s="19">
        <v>2</v>
      </c>
      <c r="I64" s="8" t="s">
        <v>45</v>
      </c>
    </row>
    <row r="65" spans="1:9" x14ac:dyDescent="0.35">
      <c r="A65" s="8">
        <f>IFERROR(VLOOKUP(IF(Deaths[[#This Row],[AgeGroup]]="",IF(Deaths[[#This Row],[Gender]]="",Deaths[[#This Row],[RaceEthnicity]],Deaths[[#This Row],[Gender]]),Deaths[[#This Row],[AgeGroup]]),SortOrder[],2,FALSE),"")</f>
        <v>16</v>
      </c>
      <c r="B65" s="18">
        <v>43913</v>
      </c>
      <c r="C65" s="8" t="s">
        <v>13</v>
      </c>
      <c r="D65" s="8" t="s">
        <v>14</v>
      </c>
      <c r="F65" s="8" t="s">
        <v>24</v>
      </c>
      <c r="H65" s="19">
        <v>0</v>
      </c>
      <c r="I65" s="8" t="s">
        <v>45</v>
      </c>
    </row>
    <row r="66" spans="1:9" x14ac:dyDescent="0.35">
      <c r="A66" s="8">
        <f>IFERROR(VLOOKUP(IF(Deaths[[#This Row],[AgeGroup]]="",IF(Deaths[[#This Row],[Gender]]="",Deaths[[#This Row],[RaceEthnicity]],Deaths[[#This Row],[Gender]]),Deaths[[#This Row],[AgeGroup]]),SortOrder[],2,FALSE),"")</f>
        <v>4</v>
      </c>
      <c r="B66" s="18">
        <v>43914</v>
      </c>
      <c r="C66" s="8" t="s">
        <v>13</v>
      </c>
      <c r="D66" s="8" t="s">
        <v>14</v>
      </c>
      <c r="E66" s="8" t="s">
        <v>26</v>
      </c>
      <c r="H66" s="19">
        <v>0</v>
      </c>
      <c r="I66" s="8" t="s">
        <v>45</v>
      </c>
    </row>
    <row r="67" spans="1:9" x14ac:dyDescent="0.35">
      <c r="A67" s="8">
        <f>IFERROR(VLOOKUP(IF(Deaths[[#This Row],[AgeGroup]]="",IF(Deaths[[#This Row],[Gender]]="",Deaths[[#This Row],[RaceEthnicity]],Deaths[[#This Row],[Gender]]),Deaths[[#This Row],[AgeGroup]]),SortOrder[],2,FALSE),"")</f>
        <v>5</v>
      </c>
      <c r="B67" s="18">
        <v>43914</v>
      </c>
      <c r="C67" s="8" t="s">
        <v>13</v>
      </c>
      <c r="D67" s="8" t="s">
        <v>14</v>
      </c>
      <c r="E67" s="8" t="s">
        <v>27</v>
      </c>
      <c r="H67" s="19">
        <v>0</v>
      </c>
      <c r="I67" s="8" t="s">
        <v>45</v>
      </c>
    </row>
    <row r="68" spans="1:9" x14ac:dyDescent="0.35">
      <c r="A68" s="8">
        <f>IFERROR(VLOOKUP(IF(Deaths[[#This Row],[AgeGroup]]="",IF(Deaths[[#This Row],[Gender]]="",Deaths[[#This Row],[RaceEthnicity]],Deaths[[#This Row],[Gender]]),Deaths[[#This Row],[AgeGroup]]),SortOrder[],2,FALSE),"")</f>
        <v>6</v>
      </c>
      <c r="B68" s="18">
        <v>43914</v>
      </c>
      <c r="C68" s="8" t="s">
        <v>13</v>
      </c>
      <c r="D68" s="8" t="s">
        <v>14</v>
      </c>
      <c r="E68" s="8" t="s">
        <v>28</v>
      </c>
      <c r="H68" s="19">
        <v>0</v>
      </c>
      <c r="I68" s="8" t="s">
        <v>45</v>
      </c>
    </row>
    <row r="69" spans="1:9" x14ac:dyDescent="0.35">
      <c r="A69" s="8">
        <f>IFERROR(VLOOKUP(IF(Deaths[[#This Row],[AgeGroup]]="",IF(Deaths[[#This Row],[Gender]]="",Deaths[[#This Row],[RaceEthnicity]],Deaths[[#This Row],[Gender]]),Deaths[[#This Row],[AgeGroup]]),SortOrder[],2,FALSE),"")</f>
        <v>7</v>
      </c>
      <c r="B69" s="18">
        <v>43914</v>
      </c>
      <c r="C69" s="8" t="s">
        <v>13</v>
      </c>
      <c r="D69" s="8" t="s">
        <v>14</v>
      </c>
      <c r="E69" s="8" t="s">
        <v>29</v>
      </c>
      <c r="H69" s="19">
        <v>0</v>
      </c>
      <c r="I69" s="8" t="s">
        <v>45</v>
      </c>
    </row>
    <row r="70" spans="1:9" x14ac:dyDescent="0.35">
      <c r="A70" s="8">
        <f>IFERROR(VLOOKUP(IF(Deaths[[#This Row],[AgeGroup]]="",IF(Deaths[[#This Row],[Gender]]="",Deaths[[#This Row],[RaceEthnicity]],Deaths[[#This Row],[Gender]]),Deaths[[#This Row],[AgeGroup]]),SortOrder[],2,FALSE),"")</f>
        <v>8</v>
      </c>
      <c r="B70" s="18">
        <v>43914</v>
      </c>
      <c r="C70" s="8" t="s">
        <v>13</v>
      </c>
      <c r="D70" s="8" t="s">
        <v>14</v>
      </c>
      <c r="E70" s="8" t="s">
        <v>30</v>
      </c>
      <c r="H70" s="19">
        <v>0</v>
      </c>
      <c r="I70" s="8" t="s">
        <v>45</v>
      </c>
    </row>
    <row r="71" spans="1:9" x14ac:dyDescent="0.35">
      <c r="A71" s="8">
        <f>IFERROR(VLOOKUP(IF(Deaths[[#This Row],[AgeGroup]]="",IF(Deaths[[#This Row],[Gender]]="",Deaths[[#This Row],[RaceEthnicity]],Deaths[[#This Row],[Gender]]),Deaths[[#This Row],[AgeGroup]]),SortOrder[],2,FALSE),"")</f>
        <v>9</v>
      </c>
      <c r="B71" s="18">
        <v>43914</v>
      </c>
      <c r="C71" s="8" t="s">
        <v>13</v>
      </c>
      <c r="D71" s="8" t="s">
        <v>14</v>
      </c>
      <c r="E71" s="8" t="s">
        <v>31</v>
      </c>
      <c r="H71" s="19">
        <v>1</v>
      </c>
      <c r="I71" s="8" t="s">
        <v>45</v>
      </c>
    </row>
    <row r="72" spans="1:9" x14ac:dyDescent="0.35">
      <c r="A72" s="8">
        <f>IFERROR(VLOOKUP(IF(Deaths[[#This Row],[AgeGroup]]="",IF(Deaths[[#This Row],[Gender]]="",Deaths[[#This Row],[RaceEthnicity]],Deaths[[#This Row],[Gender]]),Deaths[[#This Row],[AgeGroup]]),SortOrder[],2,FALSE),"")</f>
        <v>10</v>
      </c>
      <c r="B72" s="18">
        <v>43914</v>
      </c>
      <c r="C72" s="8" t="s">
        <v>13</v>
      </c>
      <c r="D72" s="8" t="s">
        <v>14</v>
      </c>
      <c r="E72" s="8" t="s">
        <v>32</v>
      </c>
      <c r="H72" s="19">
        <v>0</v>
      </c>
      <c r="I72" s="8" t="s">
        <v>45</v>
      </c>
    </row>
    <row r="73" spans="1:9" x14ac:dyDescent="0.35">
      <c r="A73" s="8">
        <f>IFERROR(VLOOKUP(IF(Deaths[[#This Row],[AgeGroup]]="",IF(Deaths[[#This Row],[Gender]]="",Deaths[[#This Row],[RaceEthnicity]],Deaths[[#This Row],[Gender]]),Deaths[[#This Row],[AgeGroup]]),SortOrder[],2,FALSE),"")</f>
        <v>11</v>
      </c>
      <c r="B73" s="18">
        <v>43914</v>
      </c>
      <c r="C73" s="8" t="s">
        <v>13</v>
      </c>
      <c r="D73" s="8" t="s">
        <v>14</v>
      </c>
      <c r="E73" s="8" t="s">
        <v>33</v>
      </c>
      <c r="H73" s="19">
        <v>2</v>
      </c>
      <c r="I73" s="8" t="s">
        <v>45</v>
      </c>
    </row>
    <row r="74" spans="1:9" x14ac:dyDescent="0.35">
      <c r="A74" s="8">
        <f>IFERROR(VLOOKUP(IF(Deaths[[#This Row],[AgeGroup]]="",IF(Deaths[[#This Row],[Gender]]="",Deaths[[#This Row],[RaceEthnicity]],Deaths[[#This Row],[Gender]]),Deaths[[#This Row],[AgeGroup]]),SortOrder[],2,FALSE),"")</f>
        <v>12</v>
      </c>
      <c r="B74" s="18">
        <v>43914</v>
      </c>
      <c r="C74" s="8" t="s">
        <v>13</v>
      </c>
      <c r="D74" s="8" t="s">
        <v>14</v>
      </c>
      <c r="E74" s="8" t="s">
        <v>34</v>
      </c>
      <c r="H74" s="19">
        <v>3</v>
      </c>
      <c r="I74" s="8" t="s">
        <v>45</v>
      </c>
    </row>
    <row r="75" spans="1:9" x14ac:dyDescent="0.35">
      <c r="A75" s="8">
        <f>IFERROR(VLOOKUP(IF(Deaths[[#This Row],[AgeGroup]]="",IF(Deaths[[#This Row],[Gender]]="",Deaths[[#This Row],[RaceEthnicity]],Deaths[[#This Row],[Gender]]),Deaths[[#This Row],[AgeGroup]]),SortOrder[],2,FALSE),"")</f>
        <v>13</v>
      </c>
      <c r="B75" s="18">
        <v>43914</v>
      </c>
      <c r="C75" s="8" t="s">
        <v>13</v>
      </c>
      <c r="D75" s="8" t="s">
        <v>14</v>
      </c>
      <c r="E75" s="8" t="s">
        <v>15</v>
      </c>
      <c r="H75" s="19">
        <v>0</v>
      </c>
      <c r="I75" s="8" t="s">
        <v>45</v>
      </c>
    </row>
    <row r="76" spans="1:9" x14ac:dyDescent="0.35">
      <c r="A76" s="8">
        <f>IFERROR(VLOOKUP(IF(Deaths[[#This Row],[AgeGroup]]="",IF(Deaths[[#This Row],[Gender]]="",Deaths[[#This Row],[RaceEthnicity]],Deaths[[#This Row],[Gender]]),Deaths[[#This Row],[AgeGroup]]),SortOrder[],2,FALSE),"")</f>
        <v>13</v>
      </c>
      <c r="B76" s="18">
        <v>43914</v>
      </c>
      <c r="C76" s="8" t="s">
        <v>21</v>
      </c>
      <c r="D76" s="8" t="s">
        <v>14</v>
      </c>
      <c r="E76" s="8" t="s">
        <v>15</v>
      </c>
      <c r="H76" s="19">
        <v>0</v>
      </c>
      <c r="I76" s="8" t="s">
        <v>16</v>
      </c>
    </row>
    <row r="77" spans="1:9" x14ac:dyDescent="0.35">
      <c r="A77" s="8">
        <f>IFERROR(VLOOKUP(IF(Deaths[[#This Row],[AgeGroup]]="",IF(Deaths[[#This Row],[Gender]]="",Deaths[[#This Row],[RaceEthnicity]],Deaths[[#This Row],[Gender]]),Deaths[[#This Row],[AgeGroup]]),SortOrder[],2,FALSE),"")</f>
        <v>14</v>
      </c>
      <c r="B77" s="18">
        <v>43914</v>
      </c>
      <c r="C77" s="8" t="s">
        <v>13</v>
      </c>
      <c r="D77" s="8" t="s">
        <v>14</v>
      </c>
      <c r="F77" s="8" t="s">
        <v>22</v>
      </c>
      <c r="H77" s="19">
        <v>1</v>
      </c>
      <c r="I77" s="8" t="s">
        <v>45</v>
      </c>
    </row>
    <row r="78" spans="1:9" x14ac:dyDescent="0.35">
      <c r="A78" s="8">
        <f>IFERROR(VLOOKUP(IF(Deaths[[#This Row],[AgeGroup]]="",IF(Deaths[[#This Row],[Gender]]="",Deaths[[#This Row],[RaceEthnicity]],Deaths[[#This Row],[Gender]]),Deaths[[#This Row],[AgeGroup]]),SortOrder[],2,FALSE),"")</f>
        <v>15</v>
      </c>
      <c r="B78" s="18">
        <v>43914</v>
      </c>
      <c r="C78" s="8" t="s">
        <v>13</v>
      </c>
      <c r="D78" s="8" t="s">
        <v>14</v>
      </c>
      <c r="F78" s="8" t="s">
        <v>23</v>
      </c>
      <c r="H78" s="19">
        <v>5</v>
      </c>
      <c r="I78" s="8" t="s">
        <v>45</v>
      </c>
    </row>
    <row r="79" spans="1:9" x14ac:dyDescent="0.35">
      <c r="A79" s="8">
        <f>IFERROR(VLOOKUP(IF(Deaths[[#This Row],[AgeGroup]]="",IF(Deaths[[#This Row],[Gender]]="",Deaths[[#This Row],[RaceEthnicity]],Deaths[[#This Row],[Gender]]),Deaths[[#This Row],[AgeGroup]]),SortOrder[],2,FALSE),"")</f>
        <v>16</v>
      </c>
      <c r="B79" s="18">
        <v>43914</v>
      </c>
      <c r="C79" s="8" t="s">
        <v>13</v>
      </c>
      <c r="D79" s="8" t="s">
        <v>14</v>
      </c>
      <c r="F79" s="8" t="s">
        <v>24</v>
      </c>
      <c r="H79" s="19">
        <v>0</v>
      </c>
      <c r="I79" s="8" t="s">
        <v>45</v>
      </c>
    </row>
    <row r="80" spans="1:9" x14ac:dyDescent="0.35">
      <c r="A80" s="8">
        <f>IFERROR(VLOOKUP(IF(Deaths[[#This Row],[AgeGroup]]="",IF(Deaths[[#This Row],[Gender]]="",Deaths[[#This Row],[RaceEthnicity]],Deaths[[#This Row],[Gender]]),Deaths[[#This Row],[AgeGroup]]),SortOrder[],2,FALSE),"")</f>
        <v>4</v>
      </c>
      <c r="B80" s="18">
        <v>43915</v>
      </c>
      <c r="C80" s="8" t="s">
        <v>13</v>
      </c>
      <c r="D80" s="8" t="s">
        <v>14</v>
      </c>
      <c r="E80" s="8" t="s">
        <v>26</v>
      </c>
      <c r="H80" s="19">
        <v>0</v>
      </c>
      <c r="I80" s="8" t="s">
        <v>45</v>
      </c>
    </row>
    <row r="81" spans="1:9" x14ac:dyDescent="0.35">
      <c r="A81" s="8">
        <f>IFERROR(VLOOKUP(IF(Deaths[[#This Row],[AgeGroup]]="",IF(Deaths[[#This Row],[Gender]]="",Deaths[[#This Row],[RaceEthnicity]],Deaths[[#This Row],[Gender]]),Deaths[[#This Row],[AgeGroup]]),SortOrder[],2,FALSE),"")</f>
        <v>5</v>
      </c>
      <c r="B81" s="18">
        <v>43915</v>
      </c>
      <c r="C81" s="8" t="s">
        <v>13</v>
      </c>
      <c r="D81" s="8" t="s">
        <v>14</v>
      </c>
      <c r="E81" s="8" t="s">
        <v>27</v>
      </c>
      <c r="H81" s="19">
        <v>0</v>
      </c>
      <c r="I81" s="8" t="s">
        <v>45</v>
      </c>
    </row>
    <row r="82" spans="1:9" x14ac:dyDescent="0.35">
      <c r="A82" s="8">
        <f>IFERROR(VLOOKUP(IF(Deaths[[#This Row],[AgeGroup]]="",IF(Deaths[[#This Row],[Gender]]="",Deaths[[#This Row],[RaceEthnicity]],Deaths[[#This Row],[Gender]]),Deaths[[#This Row],[AgeGroup]]),SortOrder[],2,FALSE),"")</f>
        <v>6</v>
      </c>
      <c r="B82" s="18">
        <v>43915</v>
      </c>
      <c r="C82" s="8" t="s">
        <v>13</v>
      </c>
      <c r="D82" s="8" t="s">
        <v>14</v>
      </c>
      <c r="E82" s="8" t="s">
        <v>28</v>
      </c>
      <c r="H82" s="19">
        <v>1</v>
      </c>
      <c r="I82" s="8" t="s">
        <v>45</v>
      </c>
    </row>
    <row r="83" spans="1:9" x14ac:dyDescent="0.35">
      <c r="A83" s="8">
        <f>IFERROR(VLOOKUP(IF(Deaths[[#This Row],[AgeGroup]]="",IF(Deaths[[#This Row],[Gender]]="",Deaths[[#This Row],[RaceEthnicity]],Deaths[[#This Row],[Gender]]),Deaths[[#This Row],[AgeGroup]]),SortOrder[],2,FALSE),"")</f>
        <v>7</v>
      </c>
      <c r="B83" s="18">
        <v>43915</v>
      </c>
      <c r="C83" s="8" t="s">
        <v>13</v>
      </c>
      <c r="D83" s="8" t="s">
        <v>14</v>
      </c>
      <c r="E83" s="8" t="s">
        <v>29</v>
      </c>
      <c r="H83" s="19">
        <v>0</v>
      </c>
      <c r="I83" s="8" t="s">
        <v>45</v>
      </c>
    </row>
    <row r="84" spans="1:9" x14ac:dyDescent="0.35">
      <c r="A84" s="8">
        <f>IFERROR(VLOOKUP(IF(Deaths[[#This Row],[AgeGroup]]="",IF(Deaths[[#This Row],[Gender]]="",Deaths[[#This Row],[RaceEthnicity]],Deaths[[#This Row],[Gender]]),Deaths[[#This Row],[AgeGroup]]),SortOrder[],2,FALSE),"")</f>
        <v>8</v>
      </c>
      <c r="B84" s="18">
        <v>43915</v>
      </c>
      <c r="C84" s="8" t="s">
        <v>13</v>
      </c>
      <c r="D84" s="8" t="s">
        <v>14</v>
      </c>
      <c r="E84" s="8" t="s">
        <v>30</v>
      </c>
      <c r="H84" s="19">
        <v>0</v>
      </c>
      <c r="I84" s="8" t="s">
        <v>45</v>
      </c>
    </row>
    <row r="85" spans="1:9" x14ac:dyDescent="0.35">
      <c r="A85" s="8">
        <f>IFERROR(VLOOKUP(IF(Deaths[[#This Row],[AgeGroup]]="",IF(Deaths[[#This Row],[Gender]]="",Deaths[[#This Row],[RaceEthnicity]],Deaths[[#This Row],[Gender]]),Deaths[[#This Row],[AgeGroup]]),SortOrder[],2,FALSE),"")</f>
        <v>9</v>
      </c>
      <c r="B85" s="18">
        <v>43915</v>
      </c>
      <c r="C85" s="8" t="s">
        <v>13</v>
      </c>
      <c r="D85" s="8" t="s">
        <v>14</v>
      </c>
      <c r="E85" s="8" t="s">
        <v>31</v>
      </c>
      <c r="H85" s="19">
        <v>1</v>
      </c>
      <c r="I85" s="8" t="s">
        <v>45</v>
      </c>
    </row>
    <row r="86" spans="1:9" x14ac:dyDescent="0.35">
      <c r="A86" s="8">
        <f>IFERROR(VLOOKUP(IF(Deaths[[#This Row],[AgeGroup]]="",IF(Deaths[[#This Row],[Gender]]="",Deaths[[#This Row],[RaceEthnicity]],Deaths[[#This Row],[Gender]]),Deaths[[#This Row],[AgeGroup]]),SortOrder[],2,FALSE),"")</f>
        <v>10</v>
      </c>
      <c r="B86" s="18">
        <v>43915</v>
      </c>
      <c r="C86" s="8" t="s">
        <v>13</v>
      </c>
      <c r="D86" s="8" t="s">
        <v>14</v>
      </c>
      <c r="E86" s="8" t="s">
        <v>32</v>
      </c>
      <c r="H86" s="19">
        <v>0</v>
      </c>
      <c r="I86" s="8" t="s">
        <v>45</v>
      </c>
    </row>
    <row r="87" spans="1:9" x14ac:dyDescent="0.35">
      <c r="A87" s="8">
        <f>IFERROR(VLOOKUP(IF(Deaths[[#This Row],[AgeGroup]]="",IF(Deaths[[#This Row],[Gender]]="",Deaths[[#This Row],[RaceEthnicity]],Deaths[[#This Row],[Gender]]),Deaths[[#This Row],[AgeGroup]]),SortOrder[],2,FALSE),"")</f>
        <v>11</v>
      </c>
      <c r="B87" s="18">
        <v>43915</v>
      </c>
      <c r="C87" s="8" t="s">
        <v>13</v>
      </c>
      <c r="D87" s="8" t="s">
        <v>14</v>
      </c>
      <c r="E87" s="8" t="s">
        <v>33</v>
      </c>
      <c r="H87" s="19">
        <v>2</v>
      </c>
      <c r="I87" s="8" t="s">
        <v>45</v>
      </c>
    </row>
    <row r="88" spans="1:9" x14ac:dyDescent="0.35">
      <c r="A88" s="8">
        <f>IFERROR(VLOOKUP(IF(Deaths[[#This Row],[AgeGroup]]="",IF(Deaths[[#This Row],[Gender]]="",Deaths[[#This Row],[RaceEthnicity]],Deaths[[#This Row],[Gender]]),Deaths[[#This Row],[AgeGroup]]),SortOrder[],2,FALSE),"")</f>
        <v>12</v>
      </c>
      <c r="B88" s="18">
        <v>43915</v>
      </c>
      <c r="C88" s="8" t="s">
        <v>13</v>
      </c>
      <c r="D88" s="8" t="s">
        <v>14</v>
      </c>
      <c r="E88" s="8" t="s">
        <v>34</v>
      </c>
      <c r="H88" s="19">
        <v>3</v>
      </c>
      <c r="I88" s="8" t="s">
        <v>45</v>
      </c>
    </row>
    <row r="89" spans="1:9" x14ac:dyDescent="0.35">
      <c r="A89" s="8">
        <f>IFERROR(VLOOKUP(IF(Deaths[[#This Row],[AgeGroup]]="",IF(Deaths[[#This Row],[Gender]]="",Deaths[[#This Row],[RaceEthnicity]],Deaths[[#This Row],[Gender]]),Deaths[[#This Row],[AgeGroup]]),SortOrder[],2,FALSE),"")</f>
        <v>13</v>
      </c>
      <c r="B89" s="18">
        <v>43915</v>
      </c>
      <c r="C89" s="8" t="s">
        <v>13</v>
      </c>
      <c r="D89" s="8" t="s">
        <v>14</v>
      </c>
      <c r="E89" s="8" t="s">
        <v>15</v>
      </c>
      <c r="H89" s="19">
        <v>0</v>
      </c>
      <c r="I89" s="8" t="s">
        <v>45</v>
      </c>
    </row>
    <row r="90" spans="1:9" x14ac:dyDescent="0.35">
      <c r="A90" s="8">
        <f>IFERROR(VLOOKUP(IF(Deaths[[#This Row],[AgeGroup]]="",IF(Deaths[[#This Row],[Gender]]="",Deaths[[#This Row],[RaceEthnicity]],Deaths[[#This Row],[Gender]]),Deaths[[#This Row],[AgeGroup]]),SortOrder[],2,FALSE),"")</f>
        <v>14</v>
      </c>
      <c r="B90" s="18">
        <v>43915</v>
      </c>
      <c r="C90" s="8" t="s">
        <v>13</v>
      </c>
      <c r="D90" s="8" t="s">
        <v>14</v>
      </c>
      <c r="F90" s="8" t="s">
        <v>22</v>
      </c>
      <c r="H90" s="19">
        <v>1</v>
      </c>
      <c r="I90" s="8" t="s">
        <v>45</v>
      </c>
    </row>
    <row r="91" spans="1:9" x14ac:dyDescent="0.35">
      <c r="A91" s="8">
        <f>IFERROR(VLOOKUP(IF(Deaths[[#This Row],[AgeGroup]]="",IF(Deaths[[#This Row],[Gender]]="",Deaths[[#This Row],[RaceEthnicity]],Deaths[[#This Row],[Gender]]),Deaths[[#This Row],[AgeGroup]]),SortOrder[],2,FALSE),"")</f>
        <v>15</v>
      </c>
      <c r="B91" s="18">
        <v>43915</v>
      </c>
      <c r="C91" s="8" t="s">
        <v>13</v>
      </c>
      <c r="D91" s="8" t="s">
        <v>14</v>
      </c>
      <c r="F91" s="8" t="s">
        <v>23</v>
      </c>
      <c r="H91" s="19">
        <v>6</v>
      </c>
      <c r="I91" s="8" t="s">
        <v>45</v>
      </c>
    </row>
    <row r="92" spans="1:9" x14ac:dyDescent="0.35">
      <c r="A92" s="8">
        <f>IFERROR(VLOOKUP(IF(Deaths[[#This Row],[AgeGroup]]="",IF(Deaths[[#This Row],[Gender]]="",Deaths[[#This Row],[RaceEthnicity]],Deaths[[#This Row],[Gender]]),Deaths[[#This Row],[AgeGroup]]),SortOrder[],2,FALSE),"")</f>
        <v>16</v>
      </c>
      <c r="B92" s="18">
        <v>43915</v>
      </c>
      <c r="C92" s="8" t="s">
        <v>13</v>
      </c>
      <c r="D92" s="8" t="s">
        <v>14</v>
      </c>
      <c r="F92" s="8" t="s">
        <v>24</v>
      </c>
      <c r="H92" s="19">
        <v>0</v>
      </c>
      <c r="I92" s="8" t="s">
        <v>45</v>
      </c>
    </row>
    <row r="93" spans="1:9" x14ac:dyDescent="0.35">
      <c r="A93" s="8">
        <f>IFERROR(VLOOKUP(IF(Deaths[[#This Row],[AgeGroup]]="",IF(Deaths[[#This Row],[Gender]]="",Deaths[[#This Row],[RaceEthnicity]],Deaths[[#This Row],[Gender]]),Deaths[[#This Row],[AgeGroup]]),SortOrder[],2,FALSE),"")</f>
        <v>4</v>
      </c>
      <c r="B93" s="18">
        <v>43916</v>
      </c>
      <c r="C93" s="8" t="s">
        <v>13</v>
      </c>
      <c r="D93" s="8" t="s">
        <v>14</v>
      </c>
      <c r="E93" s="8" t="s">
        <v>26</v>
      </c>
      <c r="H93" s="19">
        <v>0</v>
      </c>
      <c r="I93" s="8" t="s">
        <v>45</v>
      </c>
    </row>
    <row r="94" spans="1:9" x14ac:dyDescent="0.35">
      <c r="A94" s="8">
        <f>IFERROR(VLOOKUP(IF(Deaths[[#This Row],[AgeGroup]]="",IF(Deaths[[#This Row],[Gender]]="",Deaths[[#This Row],[RaceEthnicity]],Deaths[[#This Row],[Gender]]),Deaths[[#This Row],[AgeGroup]]),SortOrder[],2,FALSE),"")</f>
        <v>5</v>
      </c>
      <c r="B94" s="18">
        <v>43916</v>
      </c>
      <c r="C94" s="8" t="s">
        <v>13</v>
      </c>
      <c r="D94" s="8" t="s">
        <v>14</v>
      </c>
      <c r="E94" s="8" t="s">
        <v>27</v>
      </c>
      <c r="H94" s="19">
        <v>0</v>
      </c>
      <c r="I94" s="8" t="s">
        <v>45</v>
      </c>
    </row>
    <row r="95" spans="1:9" x14ac:dyDescent="0.35">
      <c r="A95" s="8">
        <f>IFERROR(VLOOKUP(IF(Deaths[[#This Row],[AgeGroup]]="",IF(Deaths[[#This Row],[Gender]]="",Deaths[[#This Row],[RaceEthnicity]],Deaths[[#This Row],[Gender]]),Deaths[[#This Row],[AgeGroup]]),SortOrder[],2,FALSE),"")</f>
        <v>6</v>
      </c>
      <c r="B95" s="18">
        <v>43916</v>
      </c>
      <c r="C95" s="8" t="s">
        <v>13</v>
      </c>
      <c r="D95" s="8" t="s">
        <v>14</v>
      </c>
      <c r="E95" s="8" t="s">
        <v>28</v>
      </c>
      <c r="H95" s="19">
        <v>1</v>
      </c>
      <c r="I95" s="8" t="s">
        <v>45</v>
      </c>
    </row>
    <row r="96" spans="1:9" x14ac:dyDescent="0.35">
      <c r="A96" s="8">
        <f>IFERROR(VLOOKUP(IF(Deaths[[#This Row],[AgeGroup]]="",IF(Deaths[[#This Row],[Gender]]="",Deaths[[#This Row],[RaceEthnicity]],Deaths[[#This Row],[Gender]]),Deaths[[#This Row],[AgeGroup]]),SortOrder[],2,FALSE),"")</f>
        <v>7</v>
      </c>
      <c r="B96" s="18">
        <v>43916</v>
      </c>
      <c r="C96" s="8" t="s">
        <v>13</v>
      </c>
      <c r="D96" s="8" t="s">
        <v>14</v>
      </c>
      <c r="E96" s="8" t="s">
        <v>29</v>
      </c>
      <c r="H96" s="19">
        <v>0</v>
      </c>
      <c r="I96" s="8" t="s">
        <v>45</v>
      </c>
    </row>
    <row r="97" spans="1:9" x14ac:dyDescent="0.35">
      <c r="A97" s="8">
        <f>IFERROR(VLOOKUP(IF(Deaths[[#This Row],[AgeGroup]]="",IF(Deaths[[#This Row],[Gender]]="",Deaths[[#This Row],[RaceEthnicity]],Deaths[[#This Row],[Gender]]),Deaths[[#This Row],[AgeGroup]]),SortOrder[],2,FALSE),"")</f>
        <v>8</v>
      </c>
      <c r="B97" s="18">
        <v>43916</v>
      </c>
      <c r="C97" s="8" t="s">
        <v>13</v>
      </c>
      <c r="D97" s="8" t="s">
        <v>14</v>
      </c>
      <c r="E97" s="8" t="s">
        <v>30</v>
      </c>
      <c r="H97" s="19">
        <v>0</v>
      </c>
      <c r="I97" s="8" t="s">
        <v>45</v>
      </c>
    </row>
    <row r="98" spans="1:9" x14ac:dyDescent="0.35">
      <c r="A98" s="8">
        <f>IFERROR(VLOOKUP(IF(Deaths[[#This Row],[AgeGroup]]="",IF(Deaths[[#This Row],[Gender]]="",Deaths[[#This Row],[RaceEthnicity]],Deaths[[#This Row],[Gender]]),Deaths[[#This Row],[AgeGroup]]),SortOrder[],2,FALSE),"")</f>
        <v>9</v>
      </c>
      <c r="B98" s="18">
        <v>43916</v>
      </c>
      <c r="C98" s="8" t="s">
        <v>13</v>
      </c>
      <c r="D98" s="8" t="s">
        <v>14</v>
      </c>
      <c r="E98" s="8" t="s">
        <v>31</v>
      </c>
      <c r="H98" s="19">
        <v>2</v>
      </c>
      <c r="I98" s="8" t="s">
        <v>45</v>
      </c>
    </row>
    <row r="99" spans="1:9" x14ac:dyDescent="0.35">
      <c r="A99" s="8">
        <f>IFERROR(VLOOKUP(IF(Deaths[[#This Row],[AgeGroup]]="",IF(Deaths[[#This Row],[Gender]]="",Deaths[[#This Row],[RaceEthnicity]],Deaths[[#This Row],[Gender]]),Deaths[[#This Row],[AgeGroup]]),SortOrder[],2,FALSE),"")</f>
        <v>10</v>
      </c>
      <c r="B99" s="18">
        <v>43916</v>
      </c>
      <c r="C99" s="8" t="s">
        <v>13</v>
      </c>
      <c r="D99" s="8" t="s">
        <v>14</v>
      </c>
      <c r="E99" s="8" t="s">
        <v>32</v>
      </c>
      <c r="H99" s="19">
        <v>0</v>
      </c>
      <c r="I99" s="8" t="s">
        <v>45</v>
      </c>
    </row>
    <row r="100" spans="1:9" x14ac:dyDescent="0.35">
      <c r="A100" s="8">
        <f>IFERROR(VLOOKUP(IF(Deaths[[#This Row],[AgeGroup]]="",IF(Deaths[[#This Row],[Gender]]="",Deaths[[#This Row],[RaceEthnicity]],Deaths[[#This Row],[Gender]]),Deaths[[#This Row],[AgeGroup]]),SortOrder[],2,FALSE),"")</f>
        <v>11</v>
      </c>
      <c r="B100" s="18">
        <v>43916</v>
      </c>
      <c r="C100" s="8" t="s">
        <v>13</v>
      </c>
      <c r="D100" s="8" t="s">
        <v>14</v>
      </c>
      <c r="E100" s="8" t="s">
        <v>33</v>
      </c>
      <c r="H100" s="19">
        <v>2</v>
      </c>
      <c r="I100" s="8" t="s">
        <v>45</v>
      </c>
    </row>
    <row r="101" spans="1:9" x14ac:dyDescent="0.35">
      <c r="A101" s="8">
        <f>IFERROR(VLOOKUP(IF(Deaths[[#This Row],[AgeGroup]]="",IF(Deaths[[#This Row],[Gender]]="",Deaths[[#This Row],[RaceEthnicity]],Deaths[[#This Row],[Gender]]),Deaths[[#This Row],[AgeGroup]]),SortOrder[],2,FALSE),"")</f>
        <v>12</v>
      </c>
      <c r="B101" s="18">
        <v>43916</v>
      </c>
      <c r="C101" s="8" t="s">
        <v>13</v>
      </c>
      <c r="D101" s="8" t="s">
        <v>14</v>
      </c>
      <c r="E101" s="8" t="s">
        <v>34</v>
      </c>
      <c r="H101" s="19">
        <v>3</v>
      </c>
      <c r="I101" s="8" t="s">
        <v>45</v>
      </c>
    </row>
    <row r="102" spans="1:9" x14ac:dyDescent="0.35">
      <c r="A102" s="8">
        <f>IFERROR(VLOOKUP(IF(Deaths[[#This Row],[AgeGroup]]="",IF(Deaths[[#This Row],[Gender]]="",Deaths[[#This Row],[RaceEthnicity]],Deaths[[#This Row],[Gender]]),Deaths[[#This Row],[AgeGroup]]),SortOrder[],2,FALSE),"")</f>
        <v>13</v>
      </c>
      <c r="B102" s="18">
        <v>43916</v>
      </c>
      <c r="C102" s="8" t="s">
        <v>13</v>
      </c>
      <c r="D102" s="8" t="s">
        <v>14</v>
      </c>
      <c r="E102" s="8" t="s">
        <v>15</v>
      </c>
      <c r="H102" s="19">
        <v>0</v>
      </c>
      <c r="I102" s="8" t="s">
        <v>45</v>
      </c>
    </row>
    <row r="103" spans="1:9" x14ac:dyDescent="0.35">
      <c r="A103" s="8">
        <f>IFERROR(VLOOKUP(IF(Deaths[[#This Row],[AgeGroup]]="",IF(Deaths[[#This Row],[Gender]]="",Deaths[[#This Row],[RaceEthnicity]],Deaths[[#This Row],[Gender]]),Deaths[[#This Row],[AgeGroup]]),SortOrder[],2,FALSE),"")</f>
        <v>14</v>
      </c>
      <c r="B103" s="18">
        <v>43916</v>
      </c>
      <c r="C103" s="8" t="s">
        <v>13</v>
      </c>
      <c r="D103" s="8" t="s">
        <v>14</v>
      </c>
      <c r="F103" s="8" t="s">
        <v>22</v>
      </c>
      <c r="H103" s="19">
        <v>1</v>
      </c>
      <c r="I103" s="8" t="s">
        <v>45</v>
      </c>
    </row>
    <row r="104" spans="1:9" x14ac:dyDescent="0.35">
      <c r="A104" s="8">
        <f>IFERROR(VLOOKUP(IF(Deaths[[#This Row],[AgeGroup]]="",IF(Deaths[[#This Row],[Gender]]="",Deaths[[#This Row],[RaceEthnicity]],Deaths[[#This Row],[Gender]]),Deaths[[#This Row],[AgeGroup]]),SortOrder[],2,FALSE),"")</f>
        <v>15</v>
      </c>
      <c r="B104" s="18">
        <v>43916</v>
      </c>
      <c r="C104" s="8" t="s">
        <v>13</v>
      </c>
      <c r="D104" s="8" t="s">
        <v>14</v>
      </c>
      <c r="F104" s="8" t="s">
        <v>23</v>
      </c>
      <c r="H104" s="19">
        <v>7</v>
      </c>
      <c r="I104" s="8" t="s">
        <v>45</v>
      </c>
    </row>
    <row r="105" spans="1:9" x14ac:dyDescent="0.35">
      <c r="A105" s="8">
        <f>IFERROR(VLOOKUP(IF(Deaths[[#This Row],[AgeGroup]]="",IF(Deaths[[#This Row],[Gender]]="",Deaths[[#This Row],[RaceEthnicity]],Deaths[[#This Row],[Gender]]),Deaths[[#This Row],[AgeGroup]]),SortOrder[],2,FALSE),"")</f>
        <v>16</v>
      </c>
      <c r="B105" s="18">
        <v>43916</v>
      </c>
      <c r="C105" s="8" t="s">
        <v>13</v>
      </c>
      <c r="D105" s="8" t="s">
        <v>14</v>
      </c>
      <c r="F105" s="8" t="s">
        <v>24</v>
      </c>
      <c r="H105" s="19">
        <v>0</v>
      </c>
      <c r="I105" s="8" t="s">
        <v>45</v>
      </c>
    </row>
    <row r="106" spans="1:9" x14ac:dyDescent="0.35">
      <c r="A106" s="8">
        <f>IFERROR(VLOOKUP(IF(Deaths[[#This Row],[AgeGroup]]="",IF(Deaths[[#This Row],[Gender]]="",Deaths[[#This Row],[RaceEthnicity]],Deaths[[#This Row],[Gender]]),Deaths[[#This Row],[AgeGroup]]),SortOrder[],2,FALSE),"")</f>
        <v>4</v>
      </c>
      <c r="B106" s="18">
        <v>43917</v>
      </c>
      <c r="C106" s="8" t="s">
        <v>13</v>
      </c>
      <c r="D106" s="8" t="s">
        <v>14</v>
      </c>
      <c r="E106" s="8" t="s">
        <v>26</v>
      </c>
      <c r="H106" s="19">
        <v>0</v>
      </c>
      <c r="I106" s="8" t="s">
        <v>45</v>
      </c>
    </row>
    <row r="107" spans="1:9" x14ac:dyDescent="0.35">
      <c r="A107" s="8">
        <f>IFERROR(VLOOKUP(IF(Deaths[[#This Row],[AgeGroup]]="",IF(Deaths[[#This Row],[Gender]]="",Deaths[[#This Row],[RaceEthnicity]],Deaths[[#This Row],[Gender]]),Deaths[[#This Row],[AgeGroup]]),SortOrder[],2,FALSE),"")</f>
        <v>5</v>
      </c>
      <c r="B107" s="18">
        <v>43917</v>
      </c>
      <c r="C107" s="8" t="s">
        <v>13</v>
      </c>
      <c r="D107" s="8" t="s">
        <v>14</v>
      </c>
      <c r="E107" s="8" t="s">
        <v>27</v>
      </c>
      <c r="H107" s="19">
        <v>0</v>
      </c>
      <c r="I107" s="8" t="s">
        <v>45</v>
      </c>
    </row>
    <row r="108" spans="1:9" x14ac:dyDescent="0.35">
      <c r="A108" s="8">
        <f>IFERROR(VLOOKUP(IF(Deaths[[#This Row],[AgeGroup]]="",IF(Deaths[[#This Row],[Gender]]="",Deaths[[#This Row],[RaceEthnicity]],Deaths[[#This Row],[Gender]]),Deaths[[#This Row],[AgeGroup]]),SortOrder[],2,FALSE),"")</f>
        <v>6</v>
      </c>
      <c r="B108" s="18">
        <v>43917</v>
      </c>
      <c r="C108" s="8" t="s">
        <v>13</v>
      </c>
      <c r="D108" s="8" t="s">
        <v>14</v>
      </c>
      <c r="E108" s="8" t="s">
        <v>28</v>
      </c>
      <c r="H108" s="19">
        <v>1</v>
      </c>
      <c r="I108" s="8" t="s">
        <v>45</v>
      </c>
    </row>
    <row r="109" spans="1:9" x14ac:dyDescent="0.35">
      <c r="A109" s="8">
        <f>IFERROR(VLOOKUP(IF(Deaths[[#This Row],[AgeGroup]]="",IF(Deaths[[#This Row],[Gender]]="",Deaths[[#This Row],[RaceEthnicity]],Deaths[[#This Row],[Gender]]),Deaths[[#This Row],[AgeGroup]]),SortOrder[],2,FALSE),"")</f>
        <v>7</v>
      </c>
      <c r="B109" s="18">
        <v>43917</v>
      </c>
      <c r="C109" s="8" t="s">
        <v>13</v>
      </c>
      <c r="D109" s="8" t="s">
        <v>14</v>
      </c>
      <c r="E109" s="8" t="s">
        <v>29</v>
      </c>
      <c r="H109" s="19">
        <v>0</v>
      </c>
      <c r="I109" s="8" t="s">
        <v>45</v>
      </c>
    </row>
    <row r="110" spans="1:9" x14ac:dyDescent="0.35">
      <c r="A110" s="8">
        <f>IFERROR(VLOOKUP(IF(Deaths[[#This Row],[AgeGroup]]="",IF(Deaths[[#This Row],[Gender]]="",Deaths[[#This Row],[RaceEthnicity]],Deaths[[#This Row],[Gender]]),Deaths[[#This Row],[AgeGroup]]),SortOrder[],2,FALSE),"")</f>
        <v>8</v>
      </c>
      <c r="B110" s="18">
        <v>43917</v>
      </c>
      <c r="C110" s="8" t="s">
        <v>13</v>
      </c>
      <c r="D110" s="8" t="s">
        <v>14</v>
      </c>
      <c r="E110" s="8" t="s">
        <v>30</v>
      </c>
      <c r="H110" s="19">
        <v>0</v>
      </c>
      <c r="I110" s="8" t="s">
        <v>45</v>
      </c>
    </row>
    <row r="111" spans="1:9" x14ac:dyDescent="0.35">
      <c r="A111" s="8">
        <f>IFERROR(VLOOKUP(IF(Deaths[[#This Row],[AgeGroup]]="",IF(Deaths[[#This Row],[Gender]]="",Deaths[[#This Row],[RaceEthnicity]],Deaths[[#This Row],[Gender]]),Deaths[[#This Row],[AgeGroup]]),SortOrder[],2,FALSE),"")</f>
        <v>9</v>
      </c>
      <c r="B111" s="18">
        <v>43917</v>
      </c>
      <c r="C111" s="8" t="s">
        <v>13</v>
      </c>
      <c r="D111" s="8" t="s">
        <v>14</v>
      </c>
      <c r="E111" s="8" t="s">
        <v>31</v>
      </c>
      <c r="H111" s="19">
        <v>2</v>
      </c>
      <c r="I111" s="8" t="s">
        <v>45</v>
      </c>
    </row>
    <row r="112" spans="1:9" x14ac:dyDescent="0.35">
      <c r="A112" s="8">
        <f>IFERROR(VLOOKUP(IF(Deaths[[#This Row],[AgeGroup]]="",IF(Deaths[[#This Row],[Gender]]="",Deaths[[#This Row],[RaceEthnicity]],Deaths[[#This Row],[Gender]]),Deaths[[#This Row],[AgeGroup]]),SortOrder[],2,FALSE),"")</f>
        <v>10</v>
      </c>
      <c r="B112" s="18">
        <v>43917</v>
      </c>
      <c r="C112" s="8" t="s">
        <v>13</v>
      </c>
      <c r="D112" s="8" t="s">
        <v>14</v>
      </c>
      <c r="E112" s="8" t="s">
        <v>32</v>
      </c>
      <c r="H112" s="19">
        <v>0</v>
      </c>
      <c r="I112" s="8" t="s">
        <v>45</v>
      </c>
    </row>
    <row r="113" spans="1:9" x14ac:dyDescent="0.35">
      <c r="A113" s="8">
        <f>IFERROR(VLOOKUP(IF(Deaths[[#This Row],[AgeGroup]]="",IF(Deaths[[#This Row],[Gender]]="",Deaths[[#This Row],[RaceEthnicity]],Deaths[[#This Row],[Gender]]),Deaths[[#This Row],[AgeGroup]]),SortOrder[],2,FALSE),"")</f>
        <v>11</v>
      </c>
      <c r="B113" s="18">
        <v>43917</v>
      </c>
      <c r="C113" s="8" t="s">
        <v>13</v>
      </c>
      <c r="D113" s="8" t="s">
        <v>14</v>
      </c>
      <c r="E113" s="8" t="s">
        <v>33</v>
      </c>
      <c r="H113" s="19">
        <v>2</v>
      </c>
      <c r="I113" s="8" t="s">
        <v>45</v>
      </c>
    </row>
    <row r="114" spans="1:9" x14ac:dyDescent="0.35">
      <c r="A114" s="8">
        <f>IFERROR(VLOOKUP(IF(Deaths[[#This Row],[AgeGroup]]="",IF(Deaths[[#This Row],[Gender]]="",Deaths[[#This Row],[RaceEthnicity]],Deaths[[#This Row],[Gender]]),Deaths[[#This Row],[AgeGroup]]),SortOrder[],2,FALSE),"")</f>
        <v>12</v>
      </c>
      <c r="B114" s="18">
        <v>43917</v>
      </c>
      <c r="C114" s="8" t="s">
        <v>13</v>
      </c>
      <c r="D114" s="8" t="s">
        <v>14</v>
      </c>
      <c r="E114" s="8" t="s">
        <v>34</v>
      </c>
      <c r="H114" s="19">
        <v>3</v>
      </c>
      <c r="I114" s="8" t="s">
        <v>45</v>
      </c>
    </row>
    <row r="115" spans="1:9" x14ac:dyDescent="0.35">
      <c r="A115" s="8">
        <f>IFERROR(VLOOKUP(IF(Deaths[[#This Row],[AgeGroup]]="",IF(Deaths[[#This Row],[Gender]]="",Deaths[[#This Row],[RaceEthnicity]],Deaths[[#This Row],[Gender]]),Deaths[[#This Row],[AgeGroup]]),SortOrder[],2,FALSE),"")</f>
        <v>13</v>
      </c>
      <c r="B115" s="18">
        <v>43917</v>
      </c>
      <c r="C115" s="8" t="s">
        <v>13</v>
      </c>
      <c r="D115" s="8" t="s">
        <v>14</v>
      </c>
      <c r="E115" s="8" t="s">
        <v>15</v>
      </c>
      <c r="H115" s="19">
        <v>0</v>
      </c>
      <c r="I115" s="8" t="s">
        <v>45</v>
      </c>
    </row>
    <row r="116" spans="1:9" x14ac:dyDescent="0.35">
      <c r="A116" s="8">
        <f>IFERROR(VLOOKUP(IF(Deaths[[#This Row],[AgeGroup]]="",IF(Deaths[[#This Row],[Gender]]="",Deaths[[#This Row],[RaceEthnicity]],Deaths[[#This Row],[Gender]]),Deaths[[#This Row],[AgeGroup]]),SortOrder[],2,FALSE),"")</f>
        <v>14</v>
      </c>
      <c r="B116" s="18">
        <v>43917</v>
      </c>
      <c r="C116" s="8" t="s">
        <v>13</v>
      </c>
      <c r="D116" s="8" t="s">
        <v>14</v>
      </c>
      <c r="F116" s="8" t="s">
        <v>22</v>
      </c>
      <c r="H116" s="19">
        <v>1</v>
      </c>
      <c r="I116" s="8" t="s">
        <v>45</v>
      </c>
    </row>
    <row r="117" spans="1:9" x14ac:dyDescent="0.35">
      <c r="A117" s="8">
        <f>IFERROR(VLOOKUP(IF(Deaths[[#This Row],[AgeGroup]]="",IF(Deaths[[#This Row],[Gender]]="",Deaths[[#This Row],[RaceEthnicity]],Deaths[[#This Row],[Gender]]),Deaths[[#This Row],[AgeGroup]]),SortOrder[],2,FALSE),"")</f>
        <v>15</v>
      </c>
      <c r="B117" s="18">
        <v>43917</v>
      </c>
      <c r="C117" s="8" t="s">
        <v>13</v>
      </c>
      <c r="D117" s="8" t="s">
        <v>14</v>
      </c>
      <c r="F117" s="8" t="s">
        <v>23</v>
      </c>
      <c r="H117" s="19">
        <v>7</v>
      </c>
      <c r="I117" s="8" t="s">
        <v>45</v>
      </c>
    </row>
    <row r="118" spans="1:9" x14ac:dyDescent="0.35">
      <c r="A118" s="8">
        <f>IFERROR(VLOOKUP(IF(Deaths[[#This Row],[AgeGroup]]="",IF(Deaths[[#This Row],[Gender]]="",Deaths[[#This Row],[RaceEthnicity]],Deaths[[#This Row],[Gender]]),Deaths[[#This Row],[AgeGroup]]),SortOrder[],2,FALSE),"")</f>
        <v>16</v>
      </c>
      <c r="B118" s="18">
        <v>43917</v>
      </c>
      <c r="C118" s="8" t="s">
        <v>13</v>
      </c>
      <c r="D118" s="8" t="s">
        <v>14</v>
      </c>
      <c r="F118" s="8" t="s">
        <v>24</v>
      </c>
      <c r="H118" s="19">
        <v>0</v>
      </c>
      <c r="I118" s="8" t="s">
        <v>45</v>
      </c>
    </row>
    <row r="119" spans="1:9" x14ac:dyDescent="0.35">
      <c r="A119" s="8">
        <f>IFERROR(VLOOKUP(IF(Deaths[[#This Row],[AgeGroup]]="",IF(Deaths[[#This Row],[Gender]]="",Deaths[[#This Row],[RaceEthnicity]],Deaths[[#This Row],[Gender]]),Deaths[[#This Row],[AgeGroup]]),SortOrder[],2,FALSE),"")</f>
        <v>4</v>
      </c>
      <c r="B119" s="18">
        <v>43918</v>
      </c>
      <c r="C119" s="8" t="s">
        <v>13</v>
      </c>
      <c r="D119" s="8" t="s">
        <v>14</v>
      </c>
      <c r="E119" s="8" t="s">
        <v>26</v>
      </c>
      <c r="H119" s="19">
        <v>0</v>
      </c>
      <c r="I119" s="8" t="s">
        <v>45</v>
      </c>
    </row>
    <row r="120" spans="1:9" x14ac:dyDescent="0.35">
      <c r="A120" s="8">
        <f>IFERROR(VLOOKUP(IF(Deaths[[#This Row],[AgeGroup]]="",IF(Deaths[[#This Row],[Gender]]="",Deaths[[#This Row],[RaceEthnicity]],Deaths[[#This Row],[Gender]]),Deaths[[#This Row],[AgeGroup]]),SortOrder[],2,FALSE),"")</f>
        <v>5</v>
      </c>
      <c r="B120" s="18">
        <v>43918</v>
      </c>
      <c r="C120" s="8" t="s">
        <v>13</v>
      </c>
      <c r="D120" s="8" t="s">
        <v>14</v>
      </c>
      <c r="E120" s="8" t="s">
        <v>27</v>
      </c>
      <c r="H120" s="19">
        <v>0</v>
      </c>
      <c r="I120" s="8" t="s">
        <v>45</v>
      </c>
    </row>
    <row r="121" spans="1:9" x14ac:dyDescent="0.35">
      <c r="A121" s="8">
        <f>IFERROR(VLOOKUP(IF(Deaths[[#This Row],[AgeGroup]]="",IF(Deaths[[#This Row],[Gender]]="",Deaths[[#This Row],[RaceEthnicity]],Deaths[[#This Row],[Gender]]),Deaths[[#This Row],[AgeGroup]]),SortOrder[],2,FALSE),"")</f>
        <v>6</v>
      </c>
      <c r="B121" s="18">
        <v>43918</v>
      </c>
      <c r="C121" s="8" t="s">
        <v>13</v>
      </c>
      <c r="D121" s="8" t="s">
        <v>14</v>
      </c>
      <c r="E121" s="8" t="s">
        <v>28</v>
      </c>
      <c r="H121" s="19">
        <v>1</v>
      </c>
      <c r="I121" s="8" t="s">
        <v>45</v>
      </c>
    </row>
    <row r="122" spans="1:9" x14ac:dyDescent="0.35">
      <c r="A122" s="8">
        <f>IFERROR(VLOOKUP(IF(Deaths[[#This Row],[AgeGroup]]="",IF(Deaths[[#This Row],[Gender]]="",Deaths[[#This Row],[RaceEthnicity]],Deaths[[#This Row],[Gender]]),Deaths[[#This Row],[AgeGroup]]),SortOrder[],2,FALSE),"")</f>
        <v>7</v>
      </c>
      <c r="B122" s="18">
        <v>43918</v>
      </c>
      <c r="C122" s="8" t="s">
        <v>13</v>
      </c>
      <c r="D122" s="8" t="s">
        <v>14</v>
      </c>
      <c r="E122" s="8" t="s">
        <v>29</v>
      </c>
      <c r="H122" s="19">
        <v>0</v>
      </c>
      <c r="I122" s="8" t="s">
        <v>45</v>
      </c>
    </row>
    <row r="123" spans="1:9" x14ac:dyDescent="0.35">
      <c r="A123" s="8">
        <f>IFERROR(VLOOKUP(IF(Deaths[[#This Row],[AgeGroup]]="",IF(Deaths[[#This Row],[Gender]]="",Deaths[[#This Row],[RaceEthnicity]],Deaths[[#This Row],[Gender]]),Deaths[[#This Row],[AgeGroup]]),SortOrder[],2,FALSE),"")</f>
        <v>8</v>
      </c>
      <c r="B123" s="18">
        <v>43918</v>
      </c>
      <c r="C123" s="8" t="s">
        <v>13</v>
      </c>
      <c r="D123" s="8" t="s">
        <v>14</v>
      </c>
      <c r="E123" s="8" t="s">
        <v>30</v>
      </c>
      <c r="H123" s="19">
        <v>0</v>
      </c>
      <c r="I123" s="8" t="s">
        <v>45</v>
      </c>
    </row>
    <row r="124" spans="1:9" x14ac:dyDescent="0.35">
      <c r="A124" s="8">
        <f>IFERROR(VLOOKUP(IF(Deaths[[#This Row],[AgeGroup]]="",IF(Deaths[[#This Row],[Gender]]="",Deaths[[#This Row],[RaceEthnicity]],Deaths[[#This Row],[Gender]]),Deaths[[#This Row],[AgeGroup]]),SortOrder[],2,FALSE),"")</f>
        <v>9</v>
      </c>
      <c r="B124" s="18">
        <v>43918</v>
      </c>
      <c r="C124" s="8" t="s">
        <v>13</v>
      </c>
      <c r="D124" s="8" t="s">
        <v>14</v>
      </c>
      <c r="E124" s="8" t="s">
        <v>31</v>
      </c>
      <c r="H124" s="19">
        <v>2</v>
      </c>
      <c r="I124" s="8" t="s">
        <v>45</v>
      </c>
    </row>
    <row r="125" spans="1:9" x14ac:dyDescent="0.35">
      <c r="A125" s="8">
        <f>IFERROR(VLOOKUP(IF(Deaths[[#This Row],[AgeGroup]]="",IF(Deaths[[#This Row],[Gender]]="",Deaths[[#This Row],[RaceEthnicity]],Deaths[[#This Row],[Gender]]),Deaths[[#This Row],[AgeGroup]]),SortOrder[],2,FALSE),"")</f>
        <v>10</v>
      </c>
      <c r="B125" s="18">
        <v>43918</v>
      </c>
      <c r="C125" s="8" t="s">
        <v>13</v>
      </c>
      <c r="D125" s="8" t="s">
        <v>14</v>
      </c>
      <c r="E125" s="8" t="s">
        <v>32</v>
      </c>
      <c r="H125" s="19">
        <v>1</v>
      </c>
      <c r="I125" s="8" t="s">
        <v>45</v>
      </c>
    </row>
    <row r="126" spans="1:9" x14ac:dyDescent="0.35">
      <c r="A126" s="8">
        <f>IFERROR(VLOOKUP(IF(Deaths[[#This Row],[AgeGroup]]="",IF(Deaths[[#This Row],[Gender]]="",Deaths[[#This Row],[RaceEthnicity]],Deaths[[#This Row],[Gender]]),Deaths[[#This Row],[AgeGroup]]),SortOrder[],2,FALSE),"")</f>
        <v>11</v>
      </c>
      <c r="B126" s="18">
        <v>43918</v>
      </c>
      <c r="C126" s="8" t="s">
        <v>13</v>
      </c>
      <c r="D126" s="8" t="s">
        <v>14</v>
      </c>
      <c r="E126" s="8" t="s">
        <v>33</v>
      </c>
      <c r="H126" s="19">
        <v>2</v>
      </c>
      <c r="I126" s="8" t="s">
        <v>45</v>
      </c>
    </row>
    <row r="127" spans="1:9" x14ac:dyDescent="0.35">
      <c r="A127" s="8">
        <f>IFERROR(VLOOKUP(IF(Deaths[[#This Row],[AgeGroup]]="",IF(Deaths[[#This Row],[Gender]]="",Deaths[[#This Row],[RaceEthnicity]],Deaths[[#This Row],[Gender]]),Deaths[[#This Row],[AgeGroup]]),SortOrder[],2,FALSE),"")</f>
        <v>12</v>
      </c>
      <c r="B127" s="18">
        <v>43918</v>
      </c>
      <c r="C127" s="8" t="s">
        <v>13</v>
      </c>
      <c r="D127" s="8" t="s">
        <v>14</v>
      </c>
      <c r="E127" s="8" t="s">
        <v>34</v>
      </c>
      <c r="H127" s="19">
        <v>3</v>
      </c>
      <c r="I127" s="8" t="s">
        <v>45</v>
      </c>
    </row>
    <row r="128" spans="1:9" x14ac:dyDescent="0.35">
      <c r="A128" s="8">
        <f>IFERROR(VLOOKUP(IF(Deaths[[#This Row],[AgeGroup]]="",IF(Deaths[[#This Row],[Gender]]="",Deaths[[#This Row],[RaceEthnicity]],Deaths[[#This Row],[Gender]]),Deaths[[#This Row],[AgeGroup]]),SortOrder[],2,FALSE),"")</f>
        <v>13</v>
      </c>
      <c r="B128" s="18">
        <v>43918</v>
      </c>
      <c r="C128" s="8" t="s">
        <v>13</v>
      </c>
      <c r="D128" s="8" t="s">
        <v>14</v>
      </c>
      <c r="E128" s="8" t="s">
        <v>15</v>
      </c>
      <c r="H128" s="19">
        <v>0</v>
      </c>
      <c r="I128" s="8" t="s">
        <v>45</v>
      </c>
    </row>
    <row r="129" spans="1:9" x14ac:dyDescent="0.35">
      <c r="A129" s="8">
        <f>IFERROR(VLOOKUP(IF(Deaths[[#This Row],[AgeGroup]]="",IF(Deaths[[#This Row],[Gender]]="",Deaths[[#This Row],[RaceEthnicity]],Deaths[[#This Row],[Gender]]),Deaths[[#This Row],[AgeGroup]]),SortOrder[],2,FALSE),"")</f>
        <v>14</v>
      </c>
      <c r="B129" s="18">
        <v>43918</v>
      </c>
      <c r="C129" s="8" t="s">
        <v>13</v>
      </c>
      <c r="D129" s="8" t="s">
        <v>14</v>
      </c>
      <c r="F129" s="8" t="s">
        <v>22</v>
      </c>
      <c r="H129" s="19">
        <v>1</v>
      </c>
      <c r="I129" s="8" t="s">
        <v>45</v>
      </c>
    </row>
    <row r="130" spans="1:9" x14ac:dyDescent="0.35">
      <c r="A130" s="8">
        <f>IFERROR(VLOOKUP(IF(Deaths[[#This Row],[AgeGroup]]="",IF(Deaths[[#This Row],[Gender]]="",Deaths[[#This Row],[RaceEthnicity]],Deaths[[#This Row],[Gender]]),Deaths[[#This Row],[AgeGroup]]),SortOrder[],2,FALSE),"")</f>
        <v>15</v>
      </c>
      <c r="B130" s="18">
        <v>43918</v>
      </c>
      <c r="C130" s="8" t="s">
        <v>13</v>
      </c>
      <c r="D130" s="8" t="s">
        <v>14</v>
      </c>
      <c r="F130" s="8" t="s">
        <v>23</v>
      </c>
      <c r="H130" s="19">
        <v>8</v>
      </c>
      <c r="I130" s="8" t="s">
        <v>45</v>
      </c>
    </row>
    <row r="131" spans="1:9" x14ac:dyDescent="0.35">
      <c r="A131" s="8">
        <f>IFERROR(VLOOKUP(IF(Deaths[[#This Row],[AgeGroup]]="",IF(Deaths[[#This Row],[Gender]]="",Deaths[[#This Row],[RaceEthnicity]],Deaths[[#This Row],[Gender]]),Deaths[[#This Row],[AgeGroup]]),SortOrder[],2,FALSE),"")</f>
        <v>16</v>
      </c>
      <c r="B131" s="18">
        <v>43918</v>
      </c>
      <c r="C131" s="8" t="s">
        <v>13</v>
      </c>
      <c r="D131" s="8" t="s">
        <v>14</v>
      </c>
      <c r="F131" s="8" t="s">
        <v>24</v>
      </c>
      <c r="H131" s="19">
        <v>0</v>
      </c>
      <c r="I131" s="8" t="s">
        <v>45</v>
      </c>
    </row>
    <row r="132" spans="1:9" x14ac:dyDescent="0.35">
      <c r="A132" s="8">
        <f>IFERROR(VLOOKUP(IF(Deaths[[#This Row],[AgeGroup]]="",IF(Deaths[[#This Row],[Gender]]="",Deaths[[#This Row],[RaceEthnicity]],Deaths[[#This Row],[Gender]]),Deaths[[#This Row],[AgeGroup]]),SortOrder[],2,FALSE),"")</f>
        <v>4</v>
      </c>
      <c r="B132" s="18">
        <v>43919</v>
      </c>
      <c r="C132" s="8" t="s">
        <v>13</v>
      </c>
      <c r="D132" s="8" t="s">
        <v>14</v>
      </c>
      <c r="E132" s="8" t="s">
        <v>26</v>
      </c>
      <c r="H132" s="19">
        <v>0</v>
      </c>
      <c r="I132" s="8" t="s">
        <v>45</v>
      </c>
    </row>
    <row r="133" spans="1:9" x14ac:dyDescent="0.35">
      <c r="A133" s="8">
        <f>IFERROR(VLOOKUP(IF(Deaths[[#This Row],[AgeGroup]]="",IF(Deaths[[#This Row],[Gender]]="",Deaths[[#This Row],[RaceEthnicity]],Deaths[[#This Row],[Gender]]),Deaths[[#This Row],[AgeGroup]]),SortOrder[],2,FALSE),"")</f>
        <v>5</v>
      </c>
      <c r="B133" s="18">
        <v>43919</v>
      </c>
      <c r="C133" s="8" t="s">
        <v>13</v>
      </c>
      <c r="D133" s="8" t="s">
        <v>14</v>
      </c>
      <c r="E133" s="8" t="s">
        <v>27</v>
      </c>
      <c r="H133" s="19">
        <v>0</v>
      </c>
      <c r="I133" s="8" t="s">
        <v>45</v>
      </c>
    </row>
    <row r="134" spans="1:9" x14ac:dyDescent="0.35">
      <c r="A134" s="8">
        <f>IFERROR(VLOOKUP(IF(Deaths[[#This Row],[AgeGroup]]="",IF(Deaths[[#This Row],[Gender]]="",Deaths[[#This Row],[RaceEthnicity]],Deaths[[#This Row],[Gender]]),Deaths[[#This Row],[AgeGroup]]),SortOrder[],2,FALSE),"")</f>
        <v>6</v>
      </c>
      <c r="B134" s="18">
        <v>43919</v>
      </c>
      <c r="C134" s="8" t="s">
        <v>13</v>
      </c>
      <c r="D134" s="8" t="s">
        <v>14</v>
      </c>
      <c r="E134" s="8" t="s">
        <v>28</v>
      </c>
      <c r="H134" s="19">
        <v>1</v>
      </c>
      <c r="I134" s="8" t="s">
        <v>45</v>
      </c>
    </row>
    <row r="135" spans="1:9" x14ac:dyDescent="0.35">
      <c r="A135" s="8">
        <f>IFERROR(VLOOKUP(IF(Deaths[[#This Row],[AgeGroup]]="",IF(Deaths[[#This Row],[Gender]]="",Deaths[[#This Row],[RaceEthnicity]],Deaths[[#This Row],[Gender]]),Deaths[[#This Row],[AgeGroup]]),SortOrder[],2,FALSE),"")</f>
        <v>7</v>
      </c>
      <c r="B135" s="18">
        <v>43919</v>
      </c>
      <c r="C135" s="8" t="s">
        <v>13</v>
      </c>
      <c r="D135" s="8" t="s">
        <v>14</v>
      </c>
      <c r="E135" s="8" t="s">
        <v>29</v>
      </c>
      <c r="H135" s="19">
        <v>0</v>
      </c>
      <c r="I135" s="8" t="s">
        <v>45</v>
      </c>
    </row>
    <row r="136" spans="1:9" x14ac:dyDescent="0.35">
      <c r="A136" s="8">
        <f>IFERROR(VLOOKUP(IF(Deaths[[#This Row],[AgeGroup]]="",IF(Deaths[[#This Row],[Gender]]="",Deaths[[#This Row],[RaceEthnicity]],Deaths[[#This Row],[Gender]]),Deaths[[#This Row],[AgeGroup]]),SortOrder[],2,FALSE),"")</f>
        <v>8</v>
      </c>
      <c r="B136" s="18">
        <v>43919</v>
      </c>
      <c r="C136" s="8" t="s">
        <v>13</v>
      </c>
      <c r="D136" s="8" t="s">
        <v>14</v>
      </c>
      <c r="E136" s="8" t="s">
        <v>30</v>
      </c>
      <c r="H136" s="19">
        <v>0</v>
      </c>
      <c r="I136" s="8" t="s">
        <v>45</v>
      </c>
    </row>
    <row r="137" spans="1:9" x14ac:dyDescent="0.35">
      <c r="A137" s="8">
        <f>IFERROR(VLOOKUP(IF(Deaths[[#This Row],[AgeGroup]]="",IF(Deaths[[#This Row],[Gender]]="",Deaths[[#This Row],[RaceEthnicity]],Deaths[[#This Row],[Gender]]),Deaths[[#This Row],[AgeGroup]]),SortOrder[],2,FALSE),"")</f>
        <v>9</v>
      </c>
      <c r="B137" s="18">
        <v>43919</v>
      </c>
      <c r="C137" s="8" t="s">
        <v>13</v>
      </c>
      <c r="D137" s="8" t="s">
        <v>14</v>
      </c>
      <c r="E137" s="8" t="s">
        <v>31</v>
      </c>
      <c r="H137" s="19">
        <v>2</v>
      </c>
      <c r="I137" s="8" t="s">
        <v>45</v>
      </c>
    </row>
    <row r="138" spans="1:9" x14ac:dyDescent="0.35">
      <c r="A138" s="8">
        <f>IFERROR(VLOOKUP(IF(Deaths[[#This Row],[AgeGroup]]="",IF(Deaths[[#This Row],[Gender]]="",Deaths[[#This Row],[RaceEthnicity]],Deaths[[#This Row],[Gender]]),Deaths[[#This Row],[AgeGroup]]),SortOrder[],2,FALSE),"")</f>
        <v>10</v>
      </c>
      <c r="B138" s="18">
        <v>43919</v>
      </c>
      <c r="C138" s="8" t="s">
        <v>13</v>
      </c>
      <c r="D138" s="8" t="s">
        <v>14</v>
      </c>
      <c r="E138" s="8" t="s">
        <v>32</v>
      </c>
      <c r="H138" s="19">
        <v>1</v>
      </c>
      <c r="I138" s="8" t="s">
        <v>45</v>
      </c>
    </row>
    <row r="139" spans="1:9" x14ac:dyDescent="0.35">
      <c r="A139" s="8">
        <f>IFERROR(VLOOKUP(IF(Deaths[[#This Row],[AgeGroup]]="",IF(Deaths[[#This Row],[Gender]]="",Deaths[[#This Row],[RaceEthnicity]],Deaths[[#This Row],[Gender]]),Deaths[[#This Row],[AgeGroup]]),SortOrder[],2,FALSE),"")</f>
        <v>11</v>
      </c>
      <c r="B139" s="18">
        <v>43919</v>
      </c>
      <c r="C139" s="8" t="s">
        <v>13</v>
      </c>
      <c r="D139" s="8" t="s">
        <v>14</v>
      </c>
      <c r="E139" s="8" t="s">
        <v>33</v>
      </c>
      <c r="H139" s="19">
        <v>2</v>
      </c>
      <c r="I139" s="8" t="s">
        <v>45</v>
      </c>
    </row>
    <row r="140" spans="1:9" x14ac:dyDescent="0.35">
      <c r="A140" s="8">
        <f>IFERROR(VLOOKUP(IF(Deaths[[#This Row],[AgeGroup]]="",IF(Deaths[[#This Row],[Gender]]="",Deaths[[#This Row],[RaceEthnicity]],Deaths[[#This Row],[Gender]]),Deaths[[#This Row],[AgeGroup]]),SortOrder[],2,FALSE),"")</f>
        <v>12</v>
      </c>
      <c r="B140" s="18">
        <v>43919</v>
      </c>
      <c r="C140" s="8" t="s">
        <v>13</v>
      </c>
      <c r="D140" s="8" t="s">
        <v>14</v>
      </c>
      <c r="E140" s="8" t="s">
        <v>34</v>
      </c>
      <c r="H140" s="19">
        <v>3</v>
      </c>
      <c r="I140" s="8" t="s">
        <v>45</v>
      </c>
    </row>
    <row r="141" spans="1:9" x14ac:dyDescent="0.35">
      <c r="A141" s="8">
        <f>IFERROR(VLOOKUP(IF(Deaths[[#This Row],[AgeGroup]]="",IF(Deaths[[#This Row],[Gender]]="",Deaths[[#This Row],[RaceEthnicity]],Deaths[[#This Row],[Gender]]),Deaths[[#This Row],[AgeGroup]]),SortOrder[],2,FALSE),"")</f>
        <v>13</v>
      </c>
      <c r="B141" s="18">
        <v>43919</v>
      </c>
      <c r="C141" s="8" t="s">
        <v>13</v>
      </c>
      <c r="D141" s="8" t="s">
        <v>14</v>
      </c>
      <c r="E141" s="8" t="s">
        <v>15</v>
      </c>
      <c r="H141" s="19">
        <v>0</v>
      </c>
      <c r="I141" s="8" t="s">
        <v>45</v>
      </c>
    </row>
    <row r="142" spans="1:9" x14ac:dyDescent="0.35">
      <c r="A142" s="8">
        <f>IFERROR(VLOOKUP(IF(Deaths[[#This Row],[AgeGroup]]="",IF(Deaths[[#This Row],[Gender]]="",Deaths[[#This Row],[RaceEthnicity]],Deaths[[#This Row],[Gender]]),Deaths[[#This Row],[AgeGroup]]),SortOrder[],2,FALSE),"")</f>
        <v>14</v>
      </c>
      <c r="B142" s="18">
        <v>43919</v>
      </c>
      <c r="C142" s="8" t="s">
        <v>13</v>
      </c>
      <c r="D142" s="8" t="s">
        <v>14</v>
      </c>
      <c r="F142" s="8" t="s">
        <v>22</v>
      </c>
      <c r="H142" s="19">
        <v>1</v>
      </c>
      <c r="I142" s="8" t="s">
        <v>45</v>
      </c>
    </row>
    <row r="143" spans="1:9" x14ac:dyDescent="0.35">
      <c r="A143" s="8">
        <f>IFERROR(VLOOKUP(IF(Deaths[[#This Row],[AgeGroup]]="",IF(Deaths[[#This Row],[Gender]]="",Deaths[[#This Row],[RaceEthnicity]],Deaths[[#This Row],[Gender]]),Deaths[[#This Row],[AgeGroup]]),SortOrder[],2,FALSE),"")</f>
        <v>15</v>
      </c>
      <c r="B143" s="18">
        <v>43919</v>
      </c>
      <c r="C143" s="8" t="s">
        <v>13</v>
      </c>
      <c r="D143" s="8" t="s">
        <v>14</v>
      </c>
      <c r="F143" s="8" t="s">
        <v>23</v>
      </c>
      <c r="H143" s="19">
        <v>8</v>
      </c>
      <c r="I143" s="8" t="s">
        <v>45</v>
      </c>
    </row>
    <row r="144" spans="1:9" x14ac:dyDescent="0.35">
      <c r="A144" s="8">
        <f>IFERROR(VLOOKUP(IF(Deaths[[#This Row],[AgeGroup]]="",IF(Deaths[[#This Row],[Gender]]="",Deaths[[#This Row],[RaceEthnicity]],Deaths[[#This Row],[Gender]]),Deaths[[#This Row],[AgeGroup]]),SortOrder[],2,FALSE),"")</f>
        <v>16</v>
      </c>
      <c r="B144" s="18">
        <v>43919</v>
      </c>
      <c r="C144" s="8" t="s">
        <v>13</v>
      </c>
      <c r="D144" s="8" t="s">
        <v>14</v>
      </c>
      <c r="F144" s="8" t="s">
        <v>24</v>
      </c>
      <c r="H144" s="19">
        <v>0</v>
      </c>
      <c r="I144" s="8" t="s">
        <v>45</v>
      </c>
    </row>
    <row r="145" spans="1:9" x14ac:dyDescent="0.35">
      <c r="A145" s="8">
        <f>IFERROR(VLOOKUP(IF(Deaths[[#This Row],[AgeGroup]]="",IF(Deaths[[#This Row],[Gender]]="",Deaths[[#This Row],[RaceEthnicity]],Deaths[[#This Row],[Gender]]),Deaths[[#This Row],[AgeGroup]]),SortOrder[],2,FALSE),"")</f>
        <v>4</v>
      </c>
      <c r="B145" s="18">
        <v>43920</v>
      </c>
      <c r="C145" s="8" t="s">
        <v>13</v>
      </c>
      <c r="D145" s="8" t="s">
        <v>14</v>
      </c>
      <c r="E145" s="8" t="s">
        <v>26</v>
      </c>
      <c r="H145" s="19">
        <v>0</v>
      </c>
      <c r="I145" s="8" t="s">
        <v>45</v>
      </c>
    </row>
    <row r="146" spans="1:9" x14ac:dyDescent="0.35">
      <c r="A146" s="8">
        <f>IFERROR(VLOOKUP(IF(Deaths[[#This Row],[AgeGroup]]="",IF(Deaths[[#This Row],[Gender]]="",Deaths[[#This Row],[RaceEthnicity]],Deaths[[#This Row],[Gender]]),Deaths[[#This Row],[AgeGroup]]),SortOrder[],2,FALSE),"")</f>
        <v>5</v>
      </c>
      <c r="B146" s="18">
        <v>43920</v>
      </c>
      <c r="C146" s="8" t="s">
        <v>13</v>
      </c>
      <c r="D146" s="8" t="s">
        <v>14</v>
      </c>
      <c r="E146" s="8" t="s">
        <v>27</v>
      </c>
      <c r="H146" s="19">
        <v>0</v>
      </c>
      <c r="I146" s="8" t="s">
        <v>45</v>
      </c>
    </row>
    <row r="147" spans="1:9" x14ac:dyDescent="0.35">
      <c r="A147" s="8">
        <f>IFERROR(VLOOKUP(IF(Deaths[[#This Row],[AgeGroup]]="",IF(Deaths[[#This Row],[Gender]]="",Deaths[[#This Row],[RaceEthnicity]],Deaths[[#This Row],[Gender]]),Deaths[[#This Row],[AgeGroup]]),SortOrder[],2,FALSE),"")</f>
        <v>6</v>
      </c>
      <c r="B147" s="18">
        <v>43920</v>
      </c>
      <c r="C147" s="8" t="s">
        <v>13</v>
      </c>
      <c r="D147" s="8" t="s">
        <v>14</v>
      </c>
      <c r="E147" s="8" t="s">
        <v>28</v>
      </c>
      <c r="H147" s="19">
        <v>1</v>
      </c>
      <c r="I147" s="8" t="s">
        <v>45</v>
      </c>
    </row>
    <row r="148" spans="1:9" x14ac:dyDescent="0.35">
      <c r="A148" s="8">
        <f>IFERROR(VLOOKUP(IF(Deaths[[#This Row],[AgeGroup]]="",IF(Deaths[[#This Row],[Gender]]="",Deaths[[#This Row],[RaceEthnicity]],Deaths[[#This Row],[Gender]]),Deaths[[#This Row],[AgeGroup]]),SortOrder[],2,FALSE),"")</f>
        <v>7</v>
      </c>
      <c r="B148" s="18">
        <v>43920</v>
      </c>
      <c r="C148" s="8" t="s">
        <v>13</v>
      </c>
      <c r="D148" s="8" t="s">
        <v>14</v>
      </c>
      <c r="E148" s="8" t="s">
        <v>29</v>
      </c>
      <c r="H148" s="19">
        <v>0</v>
      </c>
      <c r="I148" s="8" t="s">
        <v>45</v>
      </c>
    </row>
    <row r="149" spans="1:9" x14ac:dyDescent="0.35">
      <c r="A149" s="8">
        <f>IFERROR(VLOOKUP(IF(Deaths[[#This Row],[AgeGroup]]="",IF(Deaths[[#This Row],[Gender]]="",Deaths[[#This Row],[RaceEthnicity]],Deaths[[#This Row],[Gender]]),Deaths[[#This Row],[AgeGroup]]),SortOrder[],2,FALSE),"")</f>
        <v>8</v>
      </c>
      <c r="B149" s="18">
        <v>43920</v>
      </c>
      <c r="C149" s="8" t="s">
        <v>13</v>
      </c>
      <c r="D149" s="8" t="s">
        <v>14</v>
      </c>
      <c r="E149" s="8" t="s">
        <v>30</v>
      </c>
      <c r="H149" s="19">
        <v>0</v>
      </c>
      <c r="I149" s="8" t="s">
        <v>45</v>
      </c>
    </row>
    <row r="150" spans="1:9" x14ac:dyDescent="0.35">
      <c r="A150" s="8">
        <f>IFERROR(VLOOKUP(IF(Deaths[[#This Row],[AgeGroup]]="",IF(Deaths[[#This Row],[Gender]]="",Deaths[[#This Row],[RaceEthnicity]],Deaths[[#This Row],[Gender]]),Deaths[[#This Row],[AgeGroup]]),SortOrder[],2,FALSE),"")</f>
        <v>9</v>
      </c>
      <c r="B150" s="18">
        <v>43920</v>
      </c>
      <c r="C150" s="8" t="s">
        <v>13</v>
      </c>
      <c r="D150" s="8" t="s">
        <v>14</v>
      </c>
      <c r="E150" s="8" t="s">
        <v>31</v>
      </c>
      <c r="H150" s="19">
        <v>2</v>
      </c>
      <c r="I150" s="8" t="s">
        <v>45</v>
      </c>
    </row>
    <row r="151" spans="1:9" x14ac:dyDescent="0.35">
      <c r="A151" s="8">
        <f>IFERROR(VLOOKUP(IF(Deaths[[#This Row],[AgeGroup]]="",IF(Deaths[[#This Row],[Gender]]="",Deaths[[#This Row],[RaceEthnicity]],Deaths[[#This Row],[Gender]]),Deaths[[#This Row],[AgeGroup]]),SortOrder[],2,FALSE),"")</f>
        <v>10</v>
      </c>
      <c r="B151" s="18">
        <v>43920</v>
      </c>
      <c r="C151" s="8" t="s">
        <v>13</v>
      </c>
      <c r="D151" s="8" t="s">
        <v>14</v>
      </c>
      <c r="E151" s="8" t="s">
        <v>32</v>
      </c>
      <c r="H151" s="19">
        <v>2</v>
      </c>
      <c r="I151" s="8" t="s">
        <v>45</v>
      </c>
    </row>
    <row r="152" spans="1:9" x14ac:dyDescent="0.35">
      <c r="A152" s="8">
        <f>IFERROR(VLOOKUP(IF(Deaths[[#This Row],[AgeGroup]]="",IF(Deaths[[#This Row],[Gender]]="",Deaths[[#This Row],[RaceEthnicity]],Deaths[[#This Row],[Gender]]),Deaths[[#This Row],[AgeGroup]]),SortOrder[],2,FALSE),"")</f>
        <v>11</v>
      </c>
      <c r="B152" s="18">
        <v>43920</v>
      </c>
      <c r="C152" s="8" t="s">
        <v>13</v>
      </c>
      <c r="D152" s="8" t="s">
        <v>14</v>
      </c>
      <c r="E152" s="8" t="s">
        <v>33</v>
      </c>
      <c r="H152" s="19">
        <v>2</v>
      </c>
      <c r="I152" s="8" t="s">
        <v>45</v>
      </c>
    </row>
    <row r="153" spans="1:9" x14ac:dyDescent="0.35">
      <c r="A153" s="8">
        <f>IFERROR(VLOOKUP(IF(Deaths[[#This Row],[AgeGroup]]="",IF(Deaths[[#This Row],[Gender]]="",Deaths[[#This Row],[RaceEthnicity]],Deaths[[#This Row],[Gender]]),Deaths[[#This Row],[AgeGroup]]),SortOrder[],2,FALSE),"")</f>
        <v>12</v>
      </c>
      <c r="B153" s="18">
        <v>43920</v>
      </c>
      <c r="C153" s="8" t="s">
        <v>13</v>
      </c>
      <c r="D153" s="8" t="s">
        <v>14</v>
      </c>
      <c r="E153" s="8" t="s">
        <v>34</v>
      </c>
      <c r="H153" s="19">
        <v>4</v>
      </c>
      <c r="I153" s="8" t="s">
        <v>45</v>
      </c>
    </row>
    <row r="154" spans="1:9" x14ac:dyDescent="0.35">
      <c r="A154" s="8">
        <f>IFERROR(VLOOKUP(IF(Deaths[[#This Row],[AgeGroup]]="",IF(Deaths[[#This Row],[Gender]]="",Deaths[[#This Row],[RaceEthnicity]],Deaths[[#This Row],[Gender]]),Deaths[[#This Row],[AgeGroup]]),SortOrder[],2,FALSE),"")</f>
        <v>13</v>
      </c>
      <c r="B154" s="18">
        <v>43920</v>
      </c>
      <c r="C154" s="8" t="s">
        <v>13</v>
      </c>
      <c r="D154" s="8" t="s">
        <v>14</v>
      </c>
      <c r="E154" s="8" t="s">
        <v>15</v>
      </c>
      <c r="H154" s="19">
        <v>0</v>
      </c>
      <c r="I154" s="8" t="s">
        <v>45</v>
      </c>
    </row>
    <row r="155" spans="1:9" x14ac:dyDescent="0.35">
      <c r="A155" s="8">
        <f>IFERROR(VLOOKUP(IF(Deaths[[#This Row],[AgeGroup]]="",IF(Deaths[[#This Row],[Gender]]="",Deaths[[#This Row],[RaceEthnicity]],Deaths[[#This Row],[Gender]]),Deaths[[#This Row],[AgeGroup]]),SortOrder[],2,FALSE),"")</f>
        <v>14</v>
      </c>
      <c r="B155" s="18">
        <v>43920</v>
      </c>
      <c r="C155" s="8" t="s">
        <v>13</v>
      </c>
      <c r="D155" s="8" t="s">
        <v>14</v>
      </c>
      <c r="F155" s="8" t="s">
        <v>22</v>
      </c>
      <c r="H155" s="19">
        <v>2</v>
      </c>
      <c r="I155" s="8" t="s">
        <v>45</v>
      </c>
    </row>
    <row r="156" spans="1:9" x14ac:dyDescent="0.35">
      <c r="A156" s="8">
        <f>IFERROR(VLOOKUP(IF(Deaths[[#This Row],[AgeGroup]]="",IF(Deaths[[#This Row],[Gender]]="",Deaths[[#This Row],[RaceEthnicity]],Deaths[[#This Row],[Gender]]),Deaths[[#This Row],[AgeGroup]]),SortOrder[],2,FALSE),"")</f>
        <v>15</v>
      </c>
      <c r="B156" s="18">
        <v>43920</v>
      </c>
      <c r="C156" s="8" t="s">
        <v>13</v>
      </c>
      <c r="D156" s="8" t="s">
        <v>14</v>
      </c>
      <c r="F156" s="8" t="s">
        <v>23</v>
      </c>
      <c r="H156" s="19">
        <v>9</v>
      </c>
      <c r="I156" s="8" t="s">
        <v>45</v>
      </c>
    </row>
    <row r="157" spans="1:9" x14ac:dyDescent="0.35">
      <c r="A157" s="8">
        <f>IFERROR(VLOOKUP(IF(Deaths[[#This Row],[AgeGroup]]="",IF(Deaths[[#This Row],[Gender]]="",Deaths[[#This Row],[RaceEthnicity]],Deaths[[#This Row],[Gender]]),Deaths[[#This Row],[AgeGroup]]),SortOrder[],2,FALSE),"")</f>
        <v>16</v>
      </c>
      <c r="B157" s="18">
        <v>43920</v>
      </c>
      <c r="C157" s="8" t="s">
        <v>13</v>
      </c>
      <c r="D157" s="8" t="s">
        <v>14</v>
      </c>
      <c r="F157" s="8" t="s">
        <v>24</v>
      </c>
      <c r="H157" s="19">
        <v>0</v>
      </c>
      <c r="I157" s="8" t="s">
        <v>45</v>
      </c>
    </row>
    <row r="158" spans="1:9" x14ac:dyDescent="0.35">
      <c r="A158" s="8">
        <f>IFERROR(VLOOKUP(IF(Deaths[[#This Row],[AgeGroup]]="",IF(Deaths[[#This Row],[Gender]]="",Deaths[[#This Row],[RaceEthnicity]],Deaths[[#This Row],[Gender]]),Deaths[[#This Row],[AgeGroup]]),SortOrder[],2,FALSE),"")</f>
        <v>4</v>
      </c>
      <c r="B158" s="18">
        <v>43921</v>
      </c>
      <c r="C158" s="8" t="s">
        <v>13</v>
      </c>
      <c r="D158" s="8" t="s">
        <v>14</v>
      </c>
      <c r="E158" s="8" t="s">
        <v>26</v>
      </c>
      <c r="H158" s="19">
        <v>0</v>
      </c>
      <c r="I158" s="8" t="s">
        <v>45</v>
      </c>
    </row>
    <row r="159" spans="1:9" x14ac:dyDescent="0.35">
      <c r="A159" s="8">
        <f>IFERROR(VLOOKUP(IF(Deaths[[#This Row],[AgeGroup]]="",IF(Deaths[[#This Row],[Gender]]="",Deaths[[#This Row],[RaceEthnicity]],Deaths[[#This Row],[Gender]]),Deaths[[#This Row],[AgeGroup]]),SortOrder[],2,FALSE),"")</f>
        <v>5</v>
      </c>
      <c r="B159" s="18">
        <v>43921</v>
      </c>
      <c r="C159" s="8" t="s">
        <v>13</v>
      </c>
      <c r="D159" s="8" t="s">
        <v>14</v>
      </c>
      <c r="E159" s="8" t="s">
        <v>27</v>
      </c>
      <c r="H159" s="19">
        <v>0</v>
      </c>
      <c r="I159" s="8" t="s">
        <v>45</v>
      </c>
    </row>
    <row r="160" spans="1:9" x14ac:dyDescent="0.35">
      <c r="A160" s="8">
        <f>IFERROR(VLOOKUP(IF(Deaths[[#This Row],[AgeGroup]]="",IF(Deaths[[#This Row],[Gender]]="",Deaths[[#This Row],[RaceEthnicity]],Deaths[[#This Row],[Gender]]),Deaths[[#This Row],[AgeGroup]]),SortOrder[],2,FALSE),"")</f>
        <v>6</v>
      </c>
      <c r="B160" s="18">
        <v>43921</v>
      </c>
      <c r="C160" s="8" t="s">
        <v>13</v>
      </c>
      <c r="D160" s="8" t="s">
        <v>14</v>
      </c>
      <c r="E160" s="8" t="s">
        <v>28</v>
      </c>
      <c r="H160" s="19">
        <v>1</v>
      </c>
      <c r="I160" s="8" t="s">
        <v>45</v>
      </c>
    </row>
    <row r="161" spans="1:9" x14ac:dyDescent="0.35">
      <c r="A161" s="8">
        <f>IFERROR(VLOOKUP(IF(Deaths[[#This Row],[AgeGroup]]="",IF(Deaths[[#This Row],[Gender]]="",Deaths[[#This Row],[RaceEthnicity]],Deaths[[#This Row],[Gender]]),Deaths[[#This Row],[AgeGroup]]),SortOrder[],2,FALSE),"")</f>
        <v>7</v>
      </c>
      <c r="B161" s="18">
        <v>43921</v>
      </c>
      <c r="C161" s="8" t="s">
        <v>13</v>
      </c>
      <c r="D161" s="8" t="s">
        <v>14</v>
      </c>
      <c r="E161" s="8" t="s">
        <v>29</v>
      </c>
      <c r="H161" s="19">
        <v>0</v>
      </c>
      <c r="I161" s="8" t="s">
        <v>45</v>
      </c>
    </row>
    <row r="162" spans="1:9" x14ac:dyDescent="0.35">
      <c r="A162" s="8">
        <f>IFERROR(VLOOKUP(IF(Deaths[[#This Row],[AgeGroup]]="",IF(Deaths[[#This Row],[Gender]]="",Deaths[[#This Row],[RaceEthnicity]],Deaths[[#This Row],[Gender]]),Deaths[[#This Row],[AgeGroup]]),SortOrder[],2,FALSE),"")</f>
        <v>8</v>
      </c>
      <c r="B162" s="18">
        <v>43921</v>
      </c>
      <c r="C162" s="8" t="s">
        <v>13</v>
      </c>
      <c r="D162" s="8" t="s">
        <v>14</v>
      </c>
      <c r="E162" s="8" t="s">
        <v>30</v>
      </c>
      <c r="H162" s="19">
        <v>0</v>
      </c>
      <c r="I162" s="8" t="s">
        <v>45</v>
      </c>
    </row>
    <row r="163" spans="1:9" x14ac:dyDescent="0.35">
      <c r="A163" s="8">
        <f>IFERROR(VLOOKUP(IF(Deaths[[#This Row],[AgeGroup]]="",IF(Deaths[[#This Row],[Gender]]="",Deaths[[#This Row],[RaceEthnicity]],Deaths[[#This Row],[Gender]]),Deaths[[#This Row],[AgeGroup]]),SortOrder[],2,FALSE),"")</f>
        <v>9</v>
      </c>
      <c r="B163" s="18">
        <v>43921</v>
      </c>
      <c r="C163" s="8" t="s">
        <v>13</v>
      </c>
      <c r="D163" s="8" t="s">
        <v>14</v>
      </c>
      <c r="E163" s="8" t="s">
        <v>31</v>
      </c>
      <c r="H163" s="19">
        <v>2</v>
      </c>
      <c r="I163" s="8" t="s">
        <v>45</v>
      </c>
    </row>
    <row r="164" spans="1:9" x14ac:dyDescent="0.35">
      <c r="A164" s="8">
        <f>IFERROR(VLOOKUP(IF(Deaths[[#This Row],[AgeGroup]]="",IF(Deaths[[#This Row],[Gender]]="",Deaths[[#This Row],[RaceEthnicity]],Deaths[[#This Row],[Gender]]),Deaths[[#This Row],[AgeGroup]]),SortOrder[],2,FALSE),"")</f>
        <v>10</v>
      </c>
      <c r="B164" s="18">
        <v>43921</v>
      </c>
      <c r="C164" s="8" t="s">
        <v>13</v>
      </c>
      <c r="D164" s="8" t="s">
        <v>14</v>
      </c>
      <c r="E164" s="8" t="s">
        <v>32</v>
      </c>
      <c r="H164" s="19">
        <v>2</v>
      </c>
      <c r="I164" s="8" t="s">
        <v>45</v>
      </c>
    </row>
    <row r="165" spans="1:9" x14ac:dyDescent="0.35">
      <c r="A165" s="8">
        <f>IFERROR(VLOOKUP(IF(Deaths[[#This Row],[AgeGroup]]="",IF(Deaths[[#This Row],[Gender]]="",Deaths[[#This Row],[RaceEthnicity]],Deaths[[#This Row],[Gender]]),Deaths[[#This Row],[AgeGroup]]),SortOrder[],2,FALSE),"")</f>
        <v>11</v>
      </c>
      <c r="B165" s="18">
        <v>43921</v>
      </c>
      <c r="C165" s="8" t="s">
        <v>13</v>
      </c>
      <c r="D165" s="8" t="s">
        <v>14</v>
      </c>
      <c r="E165" s="8" t="s">
        <v>33</v>
      </c>
      <c r="H165" s="19">
        <v>5</v>
      </c>
      <c r="I165" s="8" t="s">
        <v>45</v>
      </c>
    </row>
    <row r="166" spans="1:9" x14ac:dyDescent="0.35">
      <c r="A166" s="8">
        <f>IFERROR(VLOOKUP(IF(Deaths[[#This Row],[AgeGroup]]="",IF(Deaths[[#This Row],[Gender]]="",Deaths[[#This Row],[RaceEthnicity]],Deaths[[#This Row],[Gender]]),Deaths[[#This Row],[AgeGroup]]),SortOrder[],2,FALSE),"")</f>
        <v>12</v>
      </c>
      <c r="B166" s="18">
        <v>43921</v>
      </c>
      <c r="C166" s="8" t="s">
        <v>13</v>
      </c>
      <c r="D166" s="8" t="s">
        <v>14</v>
      </c>
      <c r="E166" s="8" t="s">
        <v>34</v>
      </c>
      <c r="H166" s="19">
        <v>6</v>
      </c>
      <c r="I166" s="8" t="s">
        <v>45</v>
      </c>
    </row>
    <row r="167" spans="1:9" x14ac:dyDescent="0.35">
      <c r="A167" s="8">
        <f>IFERROR(VLOOKUP(IF(Deaths[[#This Row],[AgeGroup]]="",IF(Deaths[[#This Row],[Gender]]="",Deaths[[#This Row],[RaceEthnicity]],Deaths[[#This Row],[Gender]]),Deaths[[#This Row],[AgeGroup]]),SortOrder[],2,FALSE),"")</f>
        <v>13</v>
      </c>
      <c r="B167" s="18">
        <v>43921</v>
      </c>
      <c r="C167" s="8" t="s">
        <v>13</v>
      </c>
      <c r="D167" s="8" t="s">
        <v>14</v>
      </c>
      <c r="E167" s="8" t="s">
        <v>15</v>
      </c>
      <c r="H167" s="19">
        <v>0</v>
      </c>
      <c r="I167" s="8" t="s">
        <v>45</v>
      </c>
    </row>
    <row r="168" spans="1:9" x14ac:dyDescent="0.35">
      <c r="A168" s="8">
        <f>IFERROR(VLOOKUP(IF(Deaths[[#This Row],[AgeGroup]]="",IF(Deaths[[#This Row],[Gender]]="",Deaths[[#This Row],[RaceEthnicity]],Deaths[[#This Row],[Gender]]),Deaths[[#This Row],[AgeGroup]]),SortOrder[],2,FALSE),"")</f>
        <v>14</v>
      </c>
      <c r="B168" s="18">
        <v>43921</v>
      </c>
      <c r="C168" s="8" t="s">
        <v>13</v>
      </c>
      <c r="D168" s="8" t="s">
        <v>14</v>
      </c>
      <c r="F168" s="8" t="s">
        <v>22</v>
      </c>
      <c r="H168" s="19">
        <v>3</v>
      </c>
      <c r="I168" s="8" t="s">
        <v>45</v>
      </c>
    </row>
    <row r="169" spans="1:9" x14ac:dyDescent="0.35">
      <c r="A169" s="8">
        <f>IFERROR(VLOOKUP(IF(Deaths[[#This Row],[AgeGroup]]="",IF(Deaths[[#This Row],[Gender]]="",Deaths[[#This Row],[RaceEthnicity]],Deaths[[#This Row],[Gender]]),Deaths[[#This Row],[AgeGroup]]),SortOrder[],2,FALSE),"")</f>
        <v>15</v>
      </c>
      <c r="B169" s="18">
        <v>43921</v>
      </c>
      <c r="C169" s="8" t="s">
        <v>13</v>
      </c>
      <c r="D169" s="8" t="s">
        <v>14</v>
      </c>
      <c r="F169" s="8" t="s">
        <v>23</v>
      </c>
      <c r="H169" s="19">
        <v>13</v>
      </c>
      <c r="I169" s="8" t="s">
        <v>45</v>
      </c>
    </row>
    <row r="170" spans="1:9" x14ac:dyDescent="0.35">
      <c r="A170" s="8">
        <f>IFERROR(VLOOKUP(IF(Deaths[[#This Row],[AgeGroup]]="",IF(Deaths[[#This Row],[Gender]]="",Deaths[[#This Row],[RaceEthnicity]],Deaths[[#This Row],[Gender]]),Deaths[[#This Row],[AgeGroup]]),SortOrder[],2,FALSE),"")</f>
        <v>16</v>
      </c>
      <c r="B170" s="18">
        <v>43921</v>
      </c>
      <c r="C170" s="8" t="s">
        <v>13</v>
      </c>
      <c r="D170" s="8" t="s">
        <v>14</v>
      </c>
      <c r="F170" s="8" t="s">
        <v>24</v>
      </c>
      <c r="H170" s="19">
        <v>0</v>
      </c>
      <c r="I170" s="8" t="s">
        <v>45</v>
      </c>
    </row>
    <row r="171" spans="1:9" x14ac:dyDescent="0.35">
      <c r="A171" s="8">
        <f>IFERROR(VLOOKUP(IF(Deaths[[#This Row],[AgeGroup]]="",IF(Deaths[[#This Row],[Gender]]="",Deaths[[#This Row],[RaceEthnicity]],Deaths[[#This Row],[Gender]]),Deaths[[#This Row],[AgeGroup]]),SortOrder[],2,FALSE),"")</f>
        <v>4</v>
      </c>
      <c r="B171" s="18">
        <v>43922</v>
      </c>
      <c r="C171" s="8" t="s">
        <v>13</v>
      </c>
      <c r="D171" s="8" t="s">
        <v>14</v>
      </c>
      <c r="E171" s="8" t="s">
        <v>26</v>
      </c>
      <c r="H171" s="19">
        <v>0</v>
      </c>
      <c r="I171" s="8" t="s">
        <v>45</v>
      </c>
    </row>
    <row r="172" spans="1:9" x14ac:dyDescent="0.35">
      <c r="A172" s="8">
        <f>IFERROR(VLOOKUP(IF(Deaths[[#This Row],[AgeGroup]]="",IF(Deaths[[#This Row],[Gender]]="",Deaths[[#This Row],[RaceEthnicity]],Deaths[[#This Row],[Gender]]),Deaths[[#This Row],[AgeGroup]]),SortOrder[],2,FALSE),"")</f>
        <v>5</v>
      </c>
      <c r="B172" s="18">
        <v>43922</v>
      </c>
      <c r="C172" s="8" t="s">
        <v>13</v>
      </c>
      <c r="D172" s="8" t="s">
        <v>14</v>
      </c>
      <c r="E172" s="8" t="s">
        <v>27</v>
      </c>
      <c r="H172" s="19">
        <v>0</v>
      </c>
      <c r="I172" s="8" t="s">
        <v>45</v>
      </c>
    </row>
    <row r="173" spans="1:9" x14ac:dyDescent="0.35">
      <c r="A173" s="8">
        <f>IFERROR(VLOOKUP(IF(Deaths[[#This Row],[AgeGroup]]="",IF(Deaths[[#This Row],[Gender]]="",Deaths[[#This Row],[RaceEthnicity]],Deaths[[#This Row],[Gender]]),Deaths[[#This Row],[AgeGroup]]),SortOrder[],2,FALSE),"")</f>
        <v>6</v>
      </c>
      <c r="B173" s="18">
        <v>43922</v>
      </c>
      <c r="C173" s="8" t="s">
        <v>13</v>
      </c>
      <c r="D173" s="8" t="s">
        <v>14</v>
      </c>
      <c r="E173" s="8" t="s">
        <v>28</v>
      </c>
      <c r="H173" s="19">
        <v>1</v>
      </c>
      <c r="I173" s="8" t="s">
        <v>45</v>
      </c>
    </row>
    <row r="174" spans="1:9" x14ac:dyDescent="0.35">
      <c r="A174" s="8">
        <f>IFERROR(VLOOKUP(IF(Deaths[[#This Row],[AgeGroup]]="",IF(Deaths[[#This Row],[Gender]]="",Deaths[[#This Row],[RaceEthnicity]],Deaths[[#This Row],[Gender]]),Deaths[[#This Row],[AgeGroup]]),SortOrder[],2,FALSE),"")</f>
        <v>7</v>
      </c>
      <c r="B174" s="18">
        <v>43922</v>
      </c>
      <c r="C174" s="8" t="s">
        <v>13</v>
      </c>
      <c r="D174" s="8" t="s">
        <v>14</v>
      </c>
      <c r="E174" s="8" t="s">
        <v>29</v>
      </c>
      <c r="H174" s="19">
        <v>0</v>
      </c>
      <c r="I174" s="8" t="s">
        <v>45</v>
      </c>
    </row>
    <row r="175" spans="1:9" x14ac:dyDescent="0.35">
      <c r="A175" s="8">
        <f>IFERROR(VLOOKUP(IF(Deaths[[#This Row],[AgeGroup]]="",IF(Deaths[[#This Row],[Gender]]="",Deaths[[#This Row],[RaceEthnicity]],Deaths[[#This Row],[Gender]]),Deaths[[#This Row],[AgeGroup]]),SortOrder[],2,FALSE),"")</f>
        <v>8</v>
      </c>
      <c r="B175" s="18">
        <v>43922</v>
      </c>
      <c r="C175" s="8" t="s">
        <v>13</v>
      </c>
      <c r="D175" s="8" t="s">
        <v>14</v>
      </c>
      <c r="E175" s="8" t="s">
        <v>30</v>
      </c>
      <c r="H175" s="19">
        <v>0</v>
      </c>
      <c r="I175" s="8" t="s">
        <v>45</v>
      </c>
    </row>
    <row r="176" spans="1:9" x14ac:dyDescent="0.35">
      <c r="A176" s="8">
        <f>IFERROR(VLOOKUP(IF(Deaths[[#This Row],[AgeGroup]]="",IF(Deaths[[#This Row],[Gender]]="",Deaths[[#This Row],[RaceEthnicity]],Deaths[[#This Row],[Gender]]),Deaths[[#This Row],[AgeGroup]]),SortOrder[],2,FALSE),"")</f>
        <v>9</v>
      </c>
      <c r="B176" s="18">
        <v>43922</v>
      </c>
      <c r="C176" s="8" t="s">
        <v>13</v>
      </c>
      <c r="D176" s="8" t="s">
        <v>14</v>
      </c>
      <c r="E176" s="8" t="s">
        <v>31</v>
      </c>
      <c r="H176" s="19">
        <v>2</v>
      </c>
      <c r="I176" s="8" t="s">
        <v>45</v>
      </c>
    </row>
    <row r="177" spans="1:9" x14ac:dyDescent="0.35">
      <c r="A177" s="8">
        <f>IFERROR(VLOOKUP(IF(Deaths[[#This Row],[AgeGroup]]="",IF(Deaths[[#This Row],[Gender]]="",Deaths[[#This Row],[RaceEthnicity]],Deaths[[#This Row],[Gender]]),Deaths[[#This Row],[AgeGroup]]),SortOrder[],2,FALSE),"")</f>
        <v>10</v>
      </c>
      <c r="B177" s="18">
        <v>43922</v>
      </c>
      <c r="C177" s="8" t="s">
        <v>13</v>
      </c>
      <c r="D177" s="8" t="s">
        <v>14</v>
      </c>
      <c r="E177" s="8" t="s">
        <v>32</v>
      </c>
      <c r="H177" s="19">
        <v>2</v>
      </c>
      <c r="I177" s="8" t="s">
        <v>45</v>
      </c>
    </row>
    <row r="178" spans="1:9" x14ac:dyDescent="0.35">
      <c r="A178" s="8">
        <f>IFERROR(VLOOKUP(IF(Deaths[[#This Row],[AgeGroup]]="",IF(Deaths[[#This Row],[Gender]]="",Deaths[[#This Row],[RaceEthnicity]],Deaths[[#This Row],[Gender]]),Deaths[[#This Row],[AgeGroup]]),SortOrder[],2,FALSE),"")</f>
        <v>11</v>
      </c>
      <c r="B178" s="18">
        <v>43922</v>
      </c>
      <c r="C178" s="8" t="s">
        <v>13</v>
      </c>
      <c r="D178" s="8" t="s">
        <v>14</v>
      </c>
      <c r="E178" s="8" t="s">
        <v>33</v>
      </c>
      <c r="H178" s="19">
        <v>6</v>
      </c>
      <c r="I178" s="8" t="s">
        <v>45</v>
      </c>
    </row>
    <row r="179" spans="1:9" x14ac:dyDescent="0.35">
      <c r="A179" s="8">
        <f>IFERROR(VLOOKUP(IF(Deaths[[#This Row],[AgeGroup]]="",IF(Deaths[[#This Row],[Gender]]="",Deaths[[#This Row],[RaceEthnicity]],Deaths[[#This Row],[Gender]]),Deaths[[#This Row],[AgeGroup]]),SortOrder[],2,FALSE),"")</f>
        <v>12</v>
      </c>
      <c r="B179" s="18">
        <v>43922</v>
      </c>
      <c r="C179" s="8" t="s">
        <v>13</v>
      </c>
      <c r="D179" s="8" t="s">
        <v>14</v>
      </c>
      <c r="E179" s="8" t="s">
        <v>34</v>
      </c>
      <c r="H179" s="19">
        <v>6</v>
      </c>
      <c r="I179" s="8" t="s">
        <v>45</v>
      </c>
    </row>
    <row r="180" spans="1:9" x14ac:dyDescent="0.35">
      <c r="A180" s="8">
        <f>IFERROR(VLOOKUP(IF(Deaths[[#This Row],[AgeGroup]]="",IF(Deaths[[#This Row],[Gender]]="",Deaths[[#This Row],[RaceEthnicity]],Deaths[[#This Row],[Gender]]),Deaths[[#This Row],[AgeGroup]]),SortOrder[],2,FALSE),"")</f>
        <v>13</v>
      </c>
      <c r="B180" s="18">
        <v>43922</v>
      </c>
      <c r="C180" s="8" t="s">
        <v>13</v>
      </c>
      <c r="D180" s="8" t="s">
        <v>14</v>
      </c>
      <c r="E180" s="8" t="s">
        <v>15</v>
      </c>
      <c r="H180" s="19">
        <v>0</v>
      </c>
      <c r="I180" s="8" t="s">
        <v>45</v>
      </c>
    </row>
    <row r="181" spans="1:9" x14ac:dyDescent="0.35">
      <c r="A181" s="8">
        <f>IFERROR(VLOOKUP(IF(Deaths[[#This Row],[AgeGroup]]="",IF(Deaths[[#This Row],[Gender]]="",Deaths[[#This Row],[RaceEthnicity]],Deaths[[#This Row],[Gender]]),Deaths[[#This Row],[AgeGroup]]),SortOrder[],2,FALSE),"")</f>
        <v>14</v>
      </c>
      <c r="B181" s="18">
        <v>43922</v>
      </c>
      <c r="C181" s="8" t="s">
        <v>13</v>
      </c>
      <c r="D181" s="8" t="s">
        <v>14</v>
      </c>
      <c r="F181" s="8" t="s">
        <v>22</v>
      </c>
      <c r="H181" s="19">
        <v>3</v>
      </c>
      <c r="I181" s="8" t="s">
        <v>45</v>
      </c>
    </row>
    <row r="182" spans="1:9" x14ac:dyDescent="0.35">
      <c r="A182" s="8">
        <f>IFERROR(VLOOKUP(IF(Deaths[[#This Row],[AgeGroup]]="",IF(Deaths[[#This Row],[Gender]]="",Deaths[[#This Row],[RaceEthnicity]],Deaths[[#This Row],[Gender]]),Deaths[[#This Row],[AgeGroup]]),SortOrder[],2,FALSE),"")</f>
        <v>15</v>
      </c>
      <c r="B182" s="18">
        <v>43922</v>
      </c>
      <c r="C182" s="8" t="s">
        <v>13</v>
      </c>
      <c r="D182" s="8" t="s">
        <v>14</v>
      </c>
      <c r="F182" s="8" t="s">
        <v>23</v>
      </c>
      <c r="H182" s="19">
        <v>14</v>
      </c>
      <c r="I182" s="8" t="s">
        <v>45</v>
      </c>
    </row>
    <row r="183" spans="1:9" x14ac:dyDescent="0.35">
      <c r="A183" s="8">
        <f>IFERROR(VLOOKUP(IF(Deaths[[#This Row],[AgeGroup]]="",IF(Deaths[[#This Row],[Gender]]="",Deaths[[#This Row],[RaceEthnicity]],Deaths[[#This Row],[Gender]]),Deaths[[#This Row],[AgeGroup]]),SortOrder[],2,FALSE),"")</f>
        <v>16</v>
      </c>
      <c r="B183" s="18">
        <v>43922</v>
      </c>
      <c r="C183" s="8" t="s">
        <v>13</v>
      </c>
      <c r="D183" s="8" t="s">
        <v>14</v>
      </c>
      <c r="F183" s="8" t="s">
        <v>24</v>
      </c>
      <c r="H183" s="19">
        <v>0</v>
      </c>
      <c r="I183" s="8" t="s">
        <v>45</v>
      </c>
    </row>
    <row r="184" spans="1:9" x14ac:dyDescent="0.35">
      <c r="A184" s="8">
        <f>IFERROR(VLOOKUP(IF(Deaths[[#This Row],[AgeGroup]]="",IF(Deaths[[#This Row],[Gender]]="",Deaths[[#This Row],[RaceEthnicity]],Deaths[[#This Row],[Gender]]),Deaths[[#This Row],[AgeGroup]]),SortOrder[],2,FALSE),"")</f>
        <v>4</v>
      </c>
      <c r="B184" s="18">
        <v>43923</v>
      </c>
      <c r="C184" s="8" t="s">
        <v>13</v>
      </c>
      <c r="D184" s="8" t="s">
        <v>14</v>
      </c>
      <c r="E184" s="8" t="s">
        <v>26</v>
      </c>
      <c r="H184" s="19">
        <v>0</v>
      </c>
      <c r="I184" s="8" t="s">
        <v>45</v>
      </c>
    </row>
    <row r="185" spans="1:9" x14ac:dyDescent="0.35">
      <c r="A185" s="8">
        <f>IFERROR(VLOOKUP(IF(Deaths[[#This Row],[AgeGroup]]="",IF(Deaths[[#This Row],[Gender]]="",Deaths[[#This Row],[RaceEthnicity]],Deaths[[#This Row],[Gender]]),Deaths[[#This Row],[AgeGroup]]),SortOrder[],2,FALSE),"")</f>
        <v>5</v>
      </c>
      <c r="B185" s="18">
        <v>43923</v>
      </c>
      <c r="C185" s="8" t="s">
        <v>13</v>
      </c>
      <c r="D185" s="8" t="s">
        <v>14</v>
      </c>
      <c r="E185" s="8" t="s">
        <v>27</v>
      </c>
      <c r="H185" s="19">
        <v>0</v>
      </c>
      <c r="I185" s="8" t="s">
        <v>45</v>
      </c>
    </row>
    <row r="186" spans="1:9" x14ac:dyDescent="0.35">
      <c r="A186" s="8">
        <f>IFERROR(VLOOKUP(IF(Deaths[[#This Row],[AgeGroup]]="",IF(Deaths[[#This Row],[Gender]]="",Deaths[[#This Row],[RaceEthnicity]],Deaths[[#This Row],[Gender]]),Deaths[[#This Row],[AgeGroup]]),SortOrder[],2,FALSE),"")</f>
        <v>6</v>
      </c>
      <c r="B186" s="18">
        <v>43923</v>
      </c>
      <c r="C186" s="8" t="s">
        <v>13</v>
      </c>
      <c r="D186" s="8" t="s">
        <v>14</v>
      </c>
      <c r="E186" s="8" t="s">
        <v>28</v>
      </c>
      <c r="H186" s="19">
        <v>1</v>
      </c>
      <c r="I186" s="8" t="s">
        <v>45</v>
      </c>
    </row>
    <row r="187" spans="1:9" x14ac:dyDescent="0.35">
      <c r="A187" s="8">
        <f>IFERROR(VLOOKUP(IF(Deaths[[#This Row],[AgeGroup]]="",IF(Deaths[[#This Row],[Gender]]="",Deaths[[#This Row],[RaceEthnicity]],Deaths[[#This Row],[Gender]]),Deaths[[#This Row],[AgeGroup]]),SortOrder[],2,FALSE),"")</f>
        <v>7</v>
      </c>
      <c r="B187" s="18">
        <v>43923</v>
      </c>
      <c r="C187" s="8" t="s">
        <v>13</v>
      </c>
      <c r="D187" s="8" t="s">
        <v>14</v>
      </c>
      <c r="E187" s="8" t="s">
        <v>29</v>
      </c>
      <c r="H187" s="19">
        <v>0</v>
      </c>
      <c r="I187" s="8" t="s">
        <v>45</v>
      </c>
    </row>
    <row r="188" spans="1:9" x14ac:dyDescent="0.35">
      <c r="A188" s="8">
        <f>IFERROR(VLOOKUP(IF(Deaths[[#This Row],[AgeGroup]]="",IF(Deaths[[#This Row],[Gender]]="",Deaths[[#This Row],[RaceEthnicity]],Deaths[[#This Row],[Gender]]),Deaths[[#This Row],[AgeGroup]]),SortOrder[],2,FALSE),"")</f>
        <v>8</v>
      </c>
      <c r="B188" s="18">
        <v>43923</v>
      </c>
      <c r="C188" s="8" t="s">
        <v>13</v>
      </c>
      <c r="D188" s="8" t="s">
        <v>14</v>
      </c>
      <c r="E188" s="8" t="s">
        <v>30</v>
      </c>
      <c r="H188" s="19">
        <v>0</v>
      </c>
      <c r="I188" s="8" t="s">
        <v>45</v>
      </c>
    </row>
    <row r="189" spans="1:9" x14ac:dyDescent="0.35">
      <c r="A189" s="8">
        <f>IFERROR(VLOOKUP(IF(Deaths[[#This Row],[AgeGroup]]="",IF(Deaths[[#This Row],[Gender]]="",Deaths[[#This Row],[RaceEthnicity]],Deaths[[#This Row],[Gender]]),Deaths[[#This Row],[AgeGroup]]),SortOrder[],2,FALSE),"")</f>
        <v>9</v>
      </c>
      <c r="B189" s="18">
        <v>43923</v>
      </c>
      <c r="C189" s="8" t="s">
        <v>13</v>
      </c>
      <c r="D189" s="8" t="s">
        <v>14</v>
      </c>
      <c r="E189" s="8" t="s">
        <v>31</v>
      </c>
      <c r="H189" s="19">
        <v>2</v>
      </c>
      <c r="I189" s="8" t="s">
        <v>45</v>
      </c>
    </row>
    <row r="190" spans="1:9" x14ac:dyDescent="0.35">
      <c r="A190" s="8">
        <f>IFERROR(VLOOKUP(IF(Deaths[[#This Row],[AgeGroup]]="",IF(Deaths[[#This Row],[Gender]]="",Deaths[[#This Row],[RaceEthnicity]],Deaths[[#This Row],[Gender]]),Deaths[[#This Row],[AgeGroup]]),SortOrder[],2,FALSE),"")</f>
        <v>10</v>
      </c>
      <c r="B190" s="18">
        <v>43923</v>
      </c>
      <c r="C190" s="8" t="s">
        <v>13</v>
      </c>
      <c r="D190" s="8" t="s">
        <v>14</v>
      </c>
      <c r="E190" s="8" t="s">
        <v>32</v>
      </c>
      <c r="H190" s="19">
        <v>2</v>
      </c>
      <c r="I190" s="8" t="s">
        <v>45</v>
      </c>
    </row>
    <row r="191" spans="1:9" x14ac:dyDescent="0.35">
      <c r="A191" s="8">
        <f>IFERROR(VLOOKUP(IF(Deaths[[#This Row],[AgeGroup]]="",IF(Deaths[[#This Row],[Gender]]="",Deaths[[#This Row],[RaceEthnicity]],Deaths[[#This Row],[Gender]]),Deaths[[#This Row],[AgeGroup]]),SortOrder[],2,FALSE),"")</f>
        <v>11</v>
      </c>
      <c r="B191" s="18">
        <v>43923</v>
      </c>
      <c r="C191" s="8" t="s">
        <v>13</v>
      </c>
      <c r="D191" s="8" t="s">
        <v>14</v>
      </c>
      <c r="E191" s="8" t="s">
        <v>33</v>
      </c>
      <c r="H191" s="19">
        <v>7</v>
      </c>
      <c r="I191" s="8" t="s">
        <v>45</v>
      </c>
    </row>
    <row r="192" spans="1:9" x14ac:dyDescent="0.35">
      <c r="A192" s="8">
        <f>IFERROR(VLOOKUP(IF(Deaths[[#This Row],[AgeGroup]]="",IF(Deaths[[#This Row],[Gender]]="",Deaths[[#This Row],[RaceEthnicity]],Deaths[[#This Row],[Gender]]),Deaths[[#This Row],[AgeGroup]]),SortOrder[],2,FALSE),"")</f>
        <v>12</v>
      </c>
      <c r="B192" s="18">
        <v>43923</v>
      </c>
      <c r="C192" s="8" t="s">
        <v>13</v>
      </c>
      <c r="D192" s="8" t="s">
        <v>14</v>
      </c>
      <c r="E192" s="8" t="s">
        <v>34</v>
      </c>
      <c r="H192" s="19">
        <v>7</v>
      </c>
      <c r="I192" s="8" t="s">
        <v>45</v>
      </c>
    </row>
    <row r="193" spans="1:9" x14ac:dyDescent="0.35">
      <c r="A193" s="8">
        <f>IFERROR(VLOOKUP(IF(Deaths[[#This Row],[AgeGroup]]="",IF(Deaths[[#This Row],[Gender]]="",Deaths[[#This Row],[RaceEthnicity]],Deaths[[#This Row],[Gender]]),Deaths[[#This Row],[AgeGroup]]),SortOrder[],2,FALSE),"")</f>
        <v>13</v>
      </c>
      <c r="B193" s="18">
        <v>43923</v>
      </c>
      <c r="C193" s="8" t="s">
        <v>13</v>
      </c>
      <c r="D193" s="8" t="s">
        <v>14</v>
      </c>
      <c r="E193" s="8" t="s">
        <v>15</v>
      </c>
      <c r="H193" s="19">
        <v>0</v>
      </c>
      <c r="I193" s="8" t="s">
        <v>45</v>
      </c>
    </row>
    <row r="194" spans="1:9" x14ac:dyDescent="0.35">
      <c r="A194" s="8">
        <f>IFERROR(VLOOKUP(IF(Deaths[[#This Row],[AgeGroup]]="",IF(Deaths[[#This Row],[Gender]]="",Deaths[[#This Row],[RaceEthnicity]],Deaths[[#This Row],[Gender]]),Deaths[[#This Row],[AgeGroup]]),SortOrder[],2,FALSE),"")</f>
        <v>14</v>
      </c>
      <c r="B194" s="18">
        <v>43923</v>
      </c>
      <c r="C194" s="8" t="s">
        <v>13</v>
      </c>
      <c r="D194" s="8" t="s">
        <v>14</v>
      </c>
      <c r="F194" s="8" t="s">
        <v>22</v>
      </c>
      <c r="H194" s="19">
        <v>4</v>
      </c>
      <c r="I194" s="8" t="s">
        <v>45</v>
      </c>
    </row>
    <row r="195" spans="1:9" x14ac:dyDescent="0.35">
      <c r="A195" s="8">
        <f>IFERROR(VLOOKUP(IF(Deaths[[#This Row],[AgeGroup]]="",IF(Deaths[[#This Row],[Gender]]="",Deaths[[#This Row],[RaceEthnicity]],Deaths[[#This Row],[Gender]]),Deaths[[#This Row],[AgeGroup]]),SortOrder[],2,FALSE),"")</f>
        <v>15</v>
      </c>
      <c r="B195" s="18">
        <v>43923</v>
      </c>
      <c r="C195" s="8" t="s">
        <v>13</v>
      </c>
      <c r="D195" s="8" t="s">
        <v>14</v>
      </c>
      <c r="F195" s="8" t="s">
        <v>23</v>
      </c>
      <c r="H195" s="19">
        <v>15</v>
      </c>
      <c r="I195" s="8" t="s">
        <v>45</v>
      </c>
    </row>
    <row r="196" spans="1:9" x14ac:dyDescent="0.35">
      <c r="A196" s="8">
        <f>IFERROR(VLOOKUP(IF(Deaths[[#This Row],[AgeGroup]]="",IF(Deaths[[#This Row],[Gender]]="",Deaths[[#This Row],[RaceEthnicity]],Deaths[[#This Row],[Gender]]),Deaths[[#This Row],[AgeGroup]]),SortOrder[],2,FALSE),"")</f>
        <v>16</v>
      </c>
      <c r="B196" s="18">
        <v>43923</v>
      </c>
      <c r="C196" s="8" t="s">
        <v>13</v>
      </c>
      <c r="D196" s="8" t="s">
        <v>14</v>
      </c>
      <c r="F196" s="8" t="s">
        <v>24</v>
      </c>
      <c r="H196" s="19">
        <v>0</v>
      </c>
      <c r="I196" s="8" t="s">
        <v>45</v>
      </c>
    </row>
    <row r="197" spans="1:9" x14ac:dyDescent="0.35">
      <c r="A197" s="8">
        <f>IFERROR(VLOOKUP(IF(Deaths[[#This Row],[AgeGroup]]="",IF(Deaths[[#This Row],[Gender]]="",Deaths[[#This Row],[RaceEthnicity]],Deaths[[#This Row],[Gender]]),Deaths[[#This Row],[AgeGroup]]),SortOrder[],2,FALSE),"")</f>
        <v>4</v>
      </c>
      <c r="B197" s="18">
        <v>43924</v>
      </c>
      <c r="C197" s="8" t="s">
        <v>13</v>
      </c>
      <c r="D197" s="8" t="s">
        <v>14</v>
      </c>
      <c r="E197" s="8" t="s">
        <v>26</v>
      </c>
      <c r="H197" s="19">
        <v>0</v>
      </c>
      <c r="I197" s="8" t="s">
        <v>45</v>
      </c>
    </row>
    <row r="198" spans="1:9" x14ac:dyDescent="0.35">
      <c r="A198" s="8">
        <f>IFERROR(VLOOKUP(IF(Deaths[[#This Row],[AgeGroup]]="",IF(Deaths[[#This Row],[Gender]]="",Deaths[[#This Row],[RaceEthnicity]],Deaths[[#This Row],[Gender]]),Deaths[[#This Row],[AgeGroup]]),SortOrder[],2,FALSE),"")</f>
        <v>5</v>
      </c>
      <c r="B198" s="18">
        <v>43924</v>
      </c>
      <c r="C198" s="8" t="s">
        <v>13</v>
      </c>
      <c r="D198" s="8" t="s">
        <v>14</v>
      </c>
      <c r="E198" s="8" t="s">
        <v>27</v>
      </c>
      <c r="H198" s="19">
        <v>0</v>
      </c>
      <c r="I198" s="8" t="s">
        <v>45</v>
      </c>
    </row>
    <row r="199" spans="1:9" x14ac:dyDescent="0.35">
      <c r="A199" s="8">
        <f>IFERROR(VLOOKUP(IF(Deaths[[#This Row],[AgeGroup]]="",IF(Deaths[[#This Row],[Gender]]="",Deaths[[#This Row],[RaceEthnicity]],Deaths[[#This Row],[Gender]]),Deaths[[#This Row],[AgeGroup]]),SortOrder[],2,FALSE),"")</f>
        <v>6</v>
      </c>
      <c r="B199" s="18">
        <v>43924</v>
      </c>
      <c r="C199" s="8" t="s">
        <v>13</v>
      </c>
      <c r="D199" s="8" t="s">
        <v>14</v>
      </c>
      <c r="E199" s="8" t="s">
        <v>28</v>
      </c>
      <c r="H199" s="19">
        <v>1</v>
      </c>
      <c r="I199" s="8" t="s">
        <v>45</v>
      </c>
    </row>
    <row r="200" spans="1:9" x14ac:dyDescent="0.35">
      <c r="A200" s="8">
        <f>IFERROR(VLOOKUP(IF(Deaths[[#This Row],[AgeGroup]]="",IF(Deaths[[#This Row],[Gender]]="",Deaths[[#This Row],[RaceEthnicity]],Deaths[[#This Row],[Gender]]),Deaths[[#This Row],[AgeGroup]]),SortOrder[],2,FALSE),"")</f>
        <v>7</v>
      </c>
      <c r="B200" s="18">
        <v>43924</v>
      </c>
      <c r="C200" s="8" t="s">
        <v>13</v>
      </c>
      <c r="D200" s="8" t="s">
        <v>14</v>
      </c>
      <c r="E200" s="8" t="s">
        <v>29</v>
      </c>
      <c r="H200" s="19">
        <v>0</v>
      </c>
      <c r="I200" s="8" t="s">
        <v>45</v>
      </c>
    </row>
    <row r="201" spans="1:9" x14ac:dyDescent="0.35">
      <c r="A201" s="8">
        <f>IFERROR(VLOOKUP(IF(Deaths[[#This Row],[AgeGroup]]="",IF(Deaths[[#This Row],[Gender]]="",Deaths[[#This Row],[RaceEthnicity]],Deaths[[#This Row],[Gender]]),Deaths[[#This Row],[AgeGroup]]),SortOrder[],2,FALSE),"")</f>
        <v>8</v>
      </c>
      <c r="B201" s="18">
        <v>43924</v>
      </c>
      <c r="C201" s="8" t="s">
        <v>13</v>
      </c>
      <c r="D201" s="8" t="s">
        <v>14</v>
      </c>
      <c r="E201" s="8" t="s">
        <v>30</v>
      </c>
      <c r="H201" s="19">
        <v>0</v>
      </c>
      <c r="I201" s="8" t="s">
        <v>45</v>
      </c>
    </row>
    <row r="202" spans="1:9" x14ac:dyDescent="0.35">
      <c r="A202" s="8">
        <f>IFERROR(VLOOKUP(IF(Deaths[[#This Row],[AgeGroup]]="",IF(Deaths[[#This Row],[Gender]]="",Deaths[[#This Row],[RaceEthnicity]],Deaths[[#This Row],[Gender]]),Deaths[[#This Row],[AgeGroup]]),SortOrder[],2,FALSE),"")</f>
        <v>9</v>
      </c>
      <c r="B202" s="18">
        <v>43924</v>
      </c>
      <c r="C202" s="8" t="s">
        <v>13</v>
      </c>
      <c r="D202" s="8" t="s">
        <v>14</v>
      </c>
      <c r="E202" s="8" t="s">
        <v>31</v>
      </c>
      <c r="H202" s="19">
        <v>2</v>
      </c>
      <c r="I202" s="8" t="s">
        <v>45</v>
      </c>
    </row>
    <row r="203" spans="1:9" x14ac:dyDescent="0.35">
      <c r="A203" s="8">
        <f>IFERROR(VLOOKUP(IF(Deaths[[#This Row],[AgeGroup]]="",IF(Deaths[[#This Row],[Gender]]="",Deaths[[#This Row],[RaceEthnicity]],Deaths[[#This Row],[Gender]]),Deaths[[#This Row],[AgeGroup]]),SortOrder[],2,FALSE),"")</f>
        <v>10</v>
      </c>
      <c r="B203" s="18">
        <v>43924</v>
      </c>
      <c r="C203" s="8" t="s">
        <v>13</v>
      </c>
      <c r="D203" s="8" t="s">
        <v>14</v>
      </c>
      <c r="E203" s="8" t="s">
        <v>32</v>
      </c>
      <c r="H203" s="19">
        <v>2</v>
      </c>
      <c r="I203" s="8" t="s">
        <v>45</v>
      </c>
    </row>
    <row r="204" spans="1:9" x14ac:dyDescent="0.35">
      <c r="A204" s="8">
        <f>IFERROR(VLOOKUP(IF(Deaths[[#This Row],[AgeGroup]]="",IF(Deaths[[#This Row],[Gender]]="",Deaths[[#This Row],[RaceEthnicity]],Deaths[[#This Row],[Gender]]),Deaths[[#This Row],[AgeGroup]]),SortOrder[],2,FALSE),"")</f>
        <v>11</v>
      </c>
      <c r="B204" s="18">
        <v>43924</v>
      </c>
      <c r="C204" s="8" t="s">
        <v>13</v>
      </c>
      <c r="D204" s="8" t="s">
        <v>14</v>
      </c>
      <c r="E204" s="8" t="s">
        <v>33</v>
      </c>
      <c r="H204" s="19">
        <v>7</v>
      </c>
      <c r="I204" s="8" t="s">
        <v>45</v>
      </c>
    </row>
    <row r="205" spans="1:9" x14ac:dyDescent="0.35">
      <c r="A205" s="8">
        <f>IFERROR(VLOOKUP(IF(Deaths[[#This Row],[AgeGroup]]="",IF(Deaths[[#This Row],[Gender]]="",Deaths[[#This Row],[RaceEthnicity]],Deaths[[#This Row],[Gender]]),Deaths[[#This Row],[AgeGroup]]),SortOrder[],2,FALSE),"")</f>
        <v>12</v>
      </c>
      <c r="B205" s="18">
        <v>43924</v>
      </c>
      <c r="C205" s="8" t="s">
        <v>13</v>
      </c>
      <c r="D205" s="8" t="s">
        <v>14</v>
      </c>
      <c r="E205" s="8" t="s">
        <v>34</v>
      </c>
      <c r="H205" s="19">
        <v>9</v>
      </c>
      <c r="I205" s="8" t="s">
        <v>45</v>
      </c>
    </row>
    <row r="206" spans="1:9" x14ac:dyDescent="0.35">
      <c r="A206" s="8">
        <f>IFERROR(VLOOKUP(IF(Deaths[[#This Row],[AgeGroup]]="",IF(Deaths[[#This Row],[Gender]]="",Deaths[[#This Row],[RaceEthnicity]],Deaths[[#This Row],[Gender]]),Deaths[[#This Row],[AgeGroup]]),SortOrder[],2,FALSE),"")</f>
        <v>13</v>
      </c>
      <c r="B206" s="18">
        <v>43924</v>
      </c>
      <c r="C206" s="8" t="s">
        <v>13</v>
      </c>
      <c r="D206" s="8" t="s">
        <v>14</v>
      </c>
      <c r="E206" s="8" t="s">
        <v>15</v>
      </c>
      <c r="H206" s="19">
        <v>0</v>
      </c>
      <c r="I206" s="8" t="s">
        <v>45</v>
      </c>
    </row>
    <row r="207" spans="1:9" x14ac:dyDescent="0.35">
      <c r="A207" s="8">
        <f>IFERROR(VLOOKUP(IF(Deaths[[#This Row],[AgeGroup]]="",IF(Deaths[[#This Row],[Gender]]="",Deaths[[#This Row],[RaceEthnicity]],Deaths[[#This Row],[Gender]]),Deaths[[#This Row],[AgeGroup]]),SortOrder[],2,FALSE),"")</f>
        <v>14</v>
      </c>
      <c r="B207" s="18">
        <v>43924</v>
      </c>
      <c r="C207" s="8" t="s">
        <v>13</v>
      </c>
      <c r="D207" s="8" t="s">
        <v>14</v>
      </c>
      <c r="F207" s="8" t="s">
        <v>22</v>
      </c>
      <c r="H207" s="19">
        <v>6</v>
      </c>
      <c r="I207" s="8" t="s">
        <v>45</v>
      </c>
    </row>
    <row r="208" spans="1:9" x14ac:dyDescent="0.35">
      <c r="A208" s="8">
        <f>IFERROR(VLOOKUP(IF(Deaths[[#This Row],[AgeGroup]]="",IF(Deaths[[#This Row],[Gender]]="",Deaths[[#This Row],[RaceEthnicity]],Deaths[[#This Row],[Gender]]),Deaths[[#This Row],[AgeGroup]]),SortOrder[],2,FALSE),"")</f>
        <v>15</v>
      </c>
      <c r="B208" s="18">
        <v>43924</v>
      </c>
      <c r="C208" s="8" t="s">
        <v>13</v>
      </c>
      <c r="D208" s="8" t="s">
        <v>14</v>
      </c>
      <c r="F208" s="8" t="s">
        <v>23</v>
      </c>
      <c r="H208" s="19">
        <v>15</v>
      </c>
      <c r="I208" s="8" t="s">
        <v>45</v>
      </c>
    </row>
    <row r="209" spans="1:9" x14ac:dyDescent="0.35">
      <c r="A209" s="8">
        <f>IFERROR(VLOOKUP(IF(Deaths[[#This Row],[AgeGroup]]="",IF(Deaths[[#This Row],[Gender]]="",Deaths[[#This Row],[RaceEthnicity]],Deaths[[#This Row],[Gender]]),Deaths[[#This Row],[AgeGroup]]),SortOrder[],2,FALSE),"")</f>
        <v>16</v>
      </c>
      <c r="B209" s="18">
        <v>43924</v>
      </c>
      <c r="C209" s="8" t="s">
        <v>13</v>
      </c>
      <c r="D209" s="8" t="s">
        <v>14</v>
      </c>
      <c r="F209" s="8" t="s">
        <v>24</v>
      </c>
      <c r="H209" s="19">
        <v>0</v>
      </c>
      <c r="I209" s="8" t="s">
        <v>45</v>
      </c>
    </row>
    <row r="210" spans="1:9" x14ac:dyDescent="0.35">
      <c r="A210" s="8">
        <f>IFERROR(VLOOKUP(IF(Deaths[[#This Row],[AgeGroup]]="",IF(Deaths[[#This Row],[Gender]]="",Deaths[[#This Row],[RaceEthnicity]],Deaths[[#This Row],[Gender]]),Deaths[[#This Row],[AgeGroup]]),SortOrder[],2,FALSE),"")</f>
        <v>4</v>
      </c>
      <c r="B210" s="18">
        <v>43925</v>
      </c>
      <c r="C210" s="8" t="s">
        <v>13</v>
      </c>
      <c r="D210" s="8" t="s">
        <v>14</v>
      </c>
      <c r="E210" s="8" t="s">
        <v>26</v>
      </c>
      <c r="H210" s="19">
        <v>0</v>
      </c>
      <c r="I210" s="8" t="s">
        <v>45</v>
      </c>
    </row>
    <row r="211" spans="1:9" x14ac:dyDescent="0.35">
      <c r="A211" s="8">
        <f>IFERROR(VLOOKUP(IF(Deaths[[#This Row],[AgeGroup]]="",IF(Deaths[[#This Row],[Gender]]="",Deaths[[#This Row],[RaceEthnicity]],Deaths[[#This Row],[Gender]]),Deaths[[#This Row],[AgeGroup]]),SortOrder[],2,FALSE),"")</f>
        <v>5</v>
      </c>
      <c r="B211" s="18">
        <v>43925</v>
      </c>
      <c r="C211" s="8" t="s">
        <v>13</v>
      </c>
      <c r="D211" s="8" t="s">
        <v>14</v>
      </c>
      <c r="E211" s="8" t="s">
        <v>27</v>
      </c>
      <c r="H211" s="19">
        <v>0</v>
      </c>
      <c r="I211" s="8" t="s">
        <v>45</v>
      </c>
    </row>
    <row r="212" spans="1:9" x14ac:dyDescent="0.35">
      <c r="A212" s="8">
        <f>IFERROR(VLOOKUP(IF(Deaths[[#This Row],[AgeGroup]]="",IF(Deaths[[#This Row],[Gender]]="",Deaths[[#This Row],[RaceEthnicity]],Deaths[[#This Row],[Gender]]),Deaths[[#This Row],[AgeGroup]]),SortOrder[],2,FALSE),"")</f>
        <v>6</v>
      </c>
      <c r="B212" s="18">
        <v>43925</v>
      </c>
      <c r="C212" s="8" t="s">
        <v>13</v>
      </c>
      <c r="D212" s="8" t="s">
        <v>14</v>
      </c>
      <c r="E212" s="8" t="s">
        <v>28</v>
      </c>
      <c r="H212" s="19">
        <v>2</v>
      </c>
      <c r="I212" s="8" t="s">
        <v>45</v>
      </c>
    </row>
    <row r="213" spans="1:9" x14ac:dyDescent="0.35">
      <c r="A213" s="8">
        <f>IFERROR(VLOOKUP(IF(Deaths[[#This Row],[AgeGroup]]="",IF(Deaths[[#This Row],[Gender]]="",Deaths[[#This Row],[RaceEthnicity]],Deaths[[#This Row],[Gender]]),Deaths[[#This Row],[AgeGroup]]),SortOrder[],2,FALSE),"")</f>
        <v>7</v>
      </c>
      <c r="B213" s="18">
        <v>43925</v>
      </c>
      <c r="C213" s="8" t="s">
        <v>13</v>
      </c>
      <c r="D213" s="8" t="s">
        <v>14</v>
      </c>
      <c r="E213" s="8" t="s">
        <v>29</v>
      </c>
      <c r="H213" s="19">
        <v>0</v>
      </c>
      <c r="I213" s="8" t="s">
        <v>45</v>
      </c>
    </row>
    <row r="214" spans="1:9" x14ac:dyDescent="0.35">
      <c r="A214" s="8">
        <f>IFERROR(VLOOKUP(IF(Deaths[[#This Row],[AgeGroup]]="",IF(Deaths[[#This Row],[Gender]]="",Deaths[[#This Row],[RaceEthnicity]],Deaths[[#This Row],[Gender]]),Deaths[[#This Row],[AgeGroup]]),SortOrder[],2,FALSE),"")</f>
        <v>8</v>
      </c>
      <c r="B214" s="18">
        <v>43925</v>
      </c>
      <c r="C214" s="8" t="s">
        <v>13</v>
      </c>
      <c r="D214" s="8" t="s">
        <v>14</v>
      </c>
      <c r="E214" s="8" t="s">
        <v>30</v>
      </c>
      <c r="H214" s="19">
        <v>0</v>
      </c>
      <c r="I214" s="8" t="s">
        <v>45</v>
      </c>
    </row>
    <row r="215" spans="1:9" x14ac:dyDescent="0.35">
      <c r="A215" s="8">
        <f>IFERROR(VLOOKUP(IF(Deaths[[#This Row],[AgeGroup]]="",IF(Deaths[[#This Row],[Gender]]="",Deaths[[#This Row],[RaceEthnicity]],Deaths[[#This Row],[Gender]]),Deaths[[#This Row],[AgeGroup]]),SortOrder[],2,FALSE),"")</f>
        <v>9</v>
      </c>
      <c r="B215" s="18">
        <v>43925</v>
      </c>
      <c r="C215" s="8" t="s">
        <v>13</v>
      </c>
      <c r="D215" s="8" t="s">
        <v>14</v>
      </c>
      <c r="E215" s="8" t="s">
        <v>31</v>
      </c>
      <c r="H215" s="19">
        <v>2</v>
      </c>
      <c r="I215" s="8" t="s">
        <v>45</v>
      </c>
    </row>
    <row r="216" spans="1:9" x14ac:dyDescent="0.35">
      <c r="A216" s="8">
        <f>IFERROR(VLOOKUP(IF(Deaths[[#This Row],[AgeGroup]]="",IF(Deaths[[#This Row],[Gender]]="",Deaths[[#This Row],[RaceEthnicity]],Deaths[[#This Row],[Gender]]),Deaths[[#This Row],[AgeGroup]]),SortOrder[],2,FALSE),"")</f>
        <v>10</v>
      </c>
      <c r="B216" s="18">
        <v>43925</v>
      </c>
      <c r="C216" s="8" t="s">
        <v>13</v>
      </c>
      <c r="D216" s="8" t="s">
        <v>14</v>
      </c>
      <c r="E216" s="8" t="s">
        <v>32</v>
      </c>
      <c r="H216" s="19">
        <v>2</v>
      </c>
      <c r="I216" s="8" t="s">
        <v>45</v>
      </c>
    </row>
    <row r="217" spans="1:9" x14ac:dyDescent="0.35">
      <c r="A217" s="8">
        <f>IFERROR(VLOOKUP(IF(Deaths[[#This Row],[AgeGroup]]="",IF(Deaths[[#This Row],[Gender]]="",Deaths[[#This Row],[RaceEthnicity]],Deaths[[#This Row],[Gender]]),Deaths[[#This Row],[AgeGroup]]),SortOrder[],2,FALSE),"")</f>
        <v>11</v>
      </c>
      <c r="B217" s="18">
        <v>43925</v>
      </c>
      <c r="C217" s="8" t="s">
        <v>13</v>
      </c>
      <c r="D217" s="8" t="s">
        <v>14</v>
      </c>
      <c r="E217" s="8" t="s">
        <v>33</v>
      </c>
      <c r="H217" s="19">
        <v>7</v>
      </c>
      <c r="I217" s="8" t="s">
        <v>45</v>
      </c>
    </row>
    <row r="218" spans="1:9" x14ac:dyDescent="0.35">
      <c r="A218" s="8">
        <f>IFERROR(VLOOKUP(IF(Deaths[[#This Row],[AgeGroup]]="",IF(Deaths[[#This Row],[Gender]]="",Deaths[[#This Row],[RaceEthnicity]],Deaths[[#This Row],[Gender]]),Deaths[[#This Row],[AgeGroup]]),SortOrder[],2,FALSE),"")</f>
        <v>12</v>
      </c>
      <c r="B218" s="18">
        <v>43925</v>
      </c>
      <c r="C218" s="8" t="s">
        <v>13</v>
      </c>
      <c r="D218" s="8" t="s">
        <v>14</v>
      </c>
      <c r="E218" s="8" t="s">
        <v>34</v>
      </c>
      <c r="H218" s="19">
        <v>10</v>
      </c>
      <c r="I218" s="8" t="s">
        <v>45</v>
      </c>
    </row>
    <row r="219" spans="1:9" x14ac:dyDescent="0.35">
      <c r="A219" s="8">
        <f>IFERROR(VLOOKUP(IF(Deaths[[#This Row],[AgeGroup]]="",IF(Deaths[[#This Row],[Gender]]="",Deaths[[#This Row],[RaceEthnicity]],Deaths[[#This Row],[Gender]]),Deaths[[#This Row],[AgeGroup]]),SortOrder[],2,FALSE),"")</f>
        <v>13</v>
      </c>
      <c r="B219" s="18">
        <v>43925</v>
      </c>
      <c r="C219" s="8" t="s">
        <v>13</v>
      </c>
      <c r="D219" s="8" t="s">
        <v>14</v>
      </c>
      <c r="E219" s="8" t="s">
        <v>15</v>
      </c>
      <c r="H219" s="19">
        <v>0</v>
      </c>
      <c r="I219" s="8" t="s">
        <v>45</v>
      </c>
    </row>
    <row r="220" spans="1:9" x14ac:dyDescent="0.35">
      <c r="A220" s="8">
        <f>IFERROR(VLOOKUP(IF(Deaths[[#This Row],[AgeGroup]]="",IF(Deaths[[#This Row],[Gender]]="",Deaths[[#This Row],[RaceEthnicity]],Deaths[[#This Row],[Gender]]),Deaths[[#This Row],[AgeGroup]]),SortOrder[],2,FALSE),"")</f>
        <v>14</v>
      </c>
      <c r="B220" s="18">
        <v>43925</v>
      </c>
      <c r="C220" s="8" t="s">
        <v>13</v>
      </c>
      <c r="D220" s="8" t="s">
        <v>14</v>
      </c>
      <c r="F220" s="8" t="s">
        <v>22</v>
      </c>
      <c r="H220" s="19">
        <v>7</v>
      </c>
      <c r="I220" s="8" t="s">
        <v>45</v>
      </c>
    </row>
    <row r="221" spans="1:9" x14ac:dyDescent="0.35">
      <c r="A221" s="8">
        <f>IFERROR(VLOOKUP(IF(Deaths[[#This Row],[AgeGroup]]="",IF(Deaths[[#This Row],[Gender]]="",Deaths[[#This Row],[RaceEthnicity]],Deaths[[#This Row],[Gender]]),Deaths[[#This Row],[AgeGroup]]),SortOrder[],2,FALSE),"")</f>
        <v>15</v>
      </c>
      <c r="B221" s="18">
        <v>43925</v>
      </c>
      <c r="C221" s="8" t="s">
        <v>13</v>
      </c>
      <c r="D221" s="8" t="s">
        <v>14</v>
      </c>
      <c r="F221" s="8" t="s">
        <v>23</v>
      </c>
      <c r="H221" s="19">
        <v>16</v>
      </c>
      <c r="I221" s="8" t="s">
        <v>45</v>
      </c>
    </row>
    <row r="222" spans="1:9" x14ac:dyDescent="0.35">
      <c r="A222" s="8">
        <f>IFERROR(VLOOKUP(IF(Deaths[[#This Row],[AgeGroup]]="",IF(Deaths[[#This Row],[Gender]]="",Deaths[[#This Row],[RaceEthnicity]],Deaths[[#This Row],[Gender]]),Deaths[[#This Row],[AgeGroup]]),SortOrder[],2,FALSE),"")</f>
        <v>16</v>
      </c>
      <c r="B222" s="18">
        <v>43925</v>
      </c>
      <c r="C222" s="8" t="s">
        <v>13</v>
      </c>
      <c r="D222" s="8" t="s">
        <v>14</v>
      </c>
      <c r="F222" s="8" t="s">
        <v>24</v>
      </c>
      <c r="H222" s="19">
        <v>0</v>
      </c>
      <c r="I222" s="8" t="s">
        <v>45</v>
      </c>
    </row>
    <row r="223" spans="1:9" x14ac:dyDescent="0.35">
      <c r="A223" s="8">
        <f>IFERROR(VLOOKUP(IF(Deaths[[#This Row],[AgeGroup]]="",IF(Deaths[[#This Row],[Gender]]="",Deaths[[#This Row],[RaceEthnicity]],Deaths[[#This Row],[Gender]]),Deaths[[#This Row],[AgeGroup]]),SortOrder[],2,FALSE),"")</f>
        <v>4</v>
      </c>
      <c r="B223" s="18">
        <v>43926</v>
      </c>
      <c r="C223" s="8" t="s">
        <v>13</v>
      </c>
      <c r="D223" s="8" t="s">
        <v>14</v>
      </c>
      <c r="E223" s="8" t="s">
        <v>26</v>
      </c>
      <c r="H223" s="19">
        <v>0</v>
      </c>
      <c r="I223" s="8" t="s">
        <v>45</v>
      </c>
    </row>
    <row r="224" spans="1:9" x14ac:dyDescent="0.35">
      <c r="A224" s="8">
        <f>IFERROR(VLOOKUP(IF(Deaths[[#This Row],[AgeGroup]]="",IF(Deaths[[#This Row],[Gender]]="",Deaths[[#This Row],[RaceEthnicity]],Deaths[[#This Row],[Gender]]),Deaths[[#This Row],[AgeGroup]]),SortOrder[],2,FALSE),"")</f>
        <v>5</v>
      </c>
      <c r="B224" s="18">
        <v>43926</v>
      </c>
      <c r="C224" s="8" t="s">
        <v>13</v>
      </c>
      <c r="D224" s="8" t="s">
        <v>14</v>
      </c>
      <c r="E224" s="8" t="s">
        <v>27</v>
      </c>
      <c r="H224" s="19">
        <v>0</v>
      </c>
      <c r="I224" s="8" t="s">
        <v>45</v>
      </c>
    </row>
    <row r="225" spans="1:9" x14ac:dyDescent="0.35">
      <c r="A225" s="8">
        <f>IFERROR(VLOOKUP(IF(Deaths[[#This Row],[AgeGroup]]="",IF(Deaths[[#This Row],[Gender]]="",Deaths[[#This Row],[RaceEthnicity]],Deaths[[#This Row],[Gender]]),Deaths[[#This Row],[AgeGroup]]),SortOrder[],2,FALSE),"")</f>
        <v>6</v>
      </c>
      <c r="B225" s="18">
        <v>43926</v>
      </c>
      <c r="C225" s="8" t="s">
        <v>13</v>
      </c>
      <c r="D225" s="8" t="s">
        <v>14</v>
      </c>
      <c r="E225" s="8" t="s">
        <v>28</v>
      </c>
      <c r="H225" s="19">
        <v>2</v>
      </c>
      <c r="I225" s="8" t="s">
        <v>45</v>
      </c>
    </row>
    <row r="226" spans="1:9" x14ac:dyDescent="0.35">
      <c r="A226" s="8">
        <f>IFERROR(VLOOKUP(IF(Deaths[[#This Row],[AgeGroup]]="",IF(Deaths[[#This Row],[Gender]]="",Deaths[[#This Row],[RaceEthnicity]],Deaths[[#This Row],[Gender]]),Deaths[[#This Row],[AgeGroup]]),SortOrder[],2,FALSE),"")</f>
        <v>7</v>
      </c>
      <c r="B226" s="18">
        <v>43926</v>
      </c>
      <c r="C226" s="8" t="s">
        <v>13</v>
      </c>
      <c r="D226" s="8" t="s">
        <v>14</v>
      </c>
      <c r="E226" s="8" t="s">
        <v>29</v>
      </c>
      <c r="H226" s="19">
        <v>0</v>
      </c>
      <c r="I226" s="8" t="s">
        <v>45</v>
      </c>
    </row>
    <row r="227" spans="1:9" x14ac:dyDescent="0.35">
      <c r="A227" s="8">
        <f>IFERROR(VLOOKUP(IF(Deaths[[#This Row],[AgeGroup]]="",IF(Deaths[[#This Row],[Gender]]="",Deaths[[#This Row],[RaceEthnicity]],Deaths[[#This Row],[Gender]]),Deaths[[#This Row],[AgeGroup]]),SortOrder[],2,FALSE),"")</f>
        <v>8</v>
      </c>
      <c r="B227" s="18">
        <v>43926</v>
      </c>
      <c r="C227" s="8" t="s">
        <v>13</v>
      </c>
      <c r="D227" s="8" t="s">
        <v>14</v>
      </c>
      <c r="E227" s="8" t="s">
        <v>30</v>
      </c>
      <c r="H227" s="19">
        <v>0</v>
      </c>
      <c r="I227" s="8" t="s">
        <v>45</v>
      </c>
    </row>
    <row r="228" spans="1:9" x14ac:dyDescent="0.35">
      <c r="A228" s="8">
        <f>IFERROR(VLOOKUP(IF(Deaths[[#This Row],[AgeGroup]]="",IF(Deaths[[#This Row],[Gender]]="",Deaths[[#This Row],[RaceEthnicity]],Deaths[[#This Row],[Gender]]),Deaths[[#This Row],[AgeGroup]]),SortOrder[],2,FALSE),"")</f>
        <v>9</v>
      </c>
      <c r="B228" s="18">
        <v>43926</v>
      </c>
      <c r="C228" s="8" t="s">
        <v>13</v>
      </c>
      <c r="D228" s="8" t="s">
        <v>14</v>
      </c>
      <c r="E228" s="8" t="s">
        <v>31</v>
      </c>
      <c r="H228" s="19">
        <v>3</v>
      </c>
      <c r="I228" s="8" t="s">
        <v>45</v>
      </c>
    </row>
    <row r="229" spans="1:9" x14ac:dyDescent="0.35">
      <c r="A229" s="8">
        <f>IFERROR(VLOOKUP(IF(Deaths[[#This Row],[AgeGroup]]="",IF(Deaths[[#This Row],[Gender]]="",Deaths[[#This Row],[RaceEthnicity]],Deaths[[#This Row],[Gender]]),Deaths[[#This Row],[AgeGroup]]),SortOrder[],2,FALSE),"")</f>
        <v>10</v>
      </c>
      <c r="B229" s="18">
        <v>43926</v>
      </c>
      <c r="C229" s="8" t="s">
        <v>13</v>
      </c>
      <c r="D229" s="8" t="s">
        <v>14</v>
      </c>
      <c r="E229" s="8" t="s">
        <v>32</v>
      </c>
      <c r="H229" s="19">
        <v>3</v>
      </c>
      <c r="I229" s="8" t="s">
        <v>45</v>
      </c>
    </row>
    <row r="230" spans="1:9" x14ac:dyDescent="0.35">
      <c r="A230" s="8">
        <f>IFERROR(VLOOKUP(IF(Deaths[[#This Row],[AgeGroup]]="",IF(Deaths[[#This Row],[Gender]]="",Deaths[[#This Row],[RaceEthnicity]],Deaths[[#This Row],[Gender]]),Deaths[[#This Row],[AgeGroup]]),SortOrder[],2,FALSE),"")</f>
        <v>11</v>
      </c>
      <c r="B230" s="18">
        <v>43926</v>
      </c>
      <c r="C230" s="8" t="s">
        <v>13</v>
      </c>
      <c r="D230" s="8" t="s">
        <v>14</v>
      </c>
      <c r="E230" s="8" t="s">
        <v>33</v>
      </c>
      <c r="H230" s="19">
        <v>7</v>
      </c>
      <c r="I230" s="8" t="s">
        <v>45</v>
      </c>
    </row>
    <row r="231" spans="1:9" x14ac:dyDescent="0.35">
      <c r="A231" s="8">
        <f>IFERROR(VLOOKUP(IF(Deaths[[#This Row],[AgeGroup]]="",IF(Deaths[[#This Row],[Gender]]="",Deaths[[#This Row],[RaceEthnicity]],Deaths[[#This Row],[Gender]]),Deaths[[#This Row],[AgeGroup]]),SortOrder[],2,FALSE),"")</f>
        <v>12</v>
      </c>
      <c r="B231" s="18">
        <v>43926</v>
      </c>
      <c r="C231" s="8" t="s">
        <v>13</v>
      </c>
      <c r="D231" s="8" t="s">
        <v>14</v>
      </c>
      <c r="E231" s="8" t="s">
        <v>34</v>
      </c>
      <c r="H231" s="19">
        <v>15</v>
      </c>
      <c r="I231" s="8" t="s">
        <v>45</v>
      </c>
    </row>
    <row r="232" spans="1:9" x14ac:dyDescent="0.35">
      <c r="A232" s="8">
        <f>IFERROR(VLOOKUP(IF(Deaths[[#This Row],[AgeGroup]]="",IF(Deaths[[#This Row],[Gender]]="",Deaths[[#This Row],[RaceEthnicity]],Deaths[[#This Row],[Gender]]),Deaths[[#This Row],[AgeGroup]]),SortOrder[],2,FALSE),"")</f>
        <v>13</v>
      </c>
      <c r="B232" s="18">
        <v>43926</v>
      </c>
      <c r="C232" s="8" t="s">
        <v>13</v>
      </c>
      <c r="D232" s="8" t="s">
        <v>14</v>
      </c>
      <c r="E232" s="8" t="s">
        <v>15</v>
      </c>
      <c r="H232" s="19">
        <v>0</v>
      </c>
      <c r="I232" s="8" t="s">
        <v>45</v>
      </c>
    </row>
    <row r="233" spans="1:9" x14ac:dyDescent="0.35">
      <c r="A233" s="8">
        <f>IFERROR(VLOOKUP(IF(Deaths[[#This Row],[AgeGroup]]="",IF(Deaths[[#This Row],[Gender]]="",Deaths[[#This Row],[RaceEthnicity]],Deaths[[#This Row],[Gender]]),Deaths[[#This Row],[AgeGroup]]),SortOrder[],2,FALSE),"")</f>
        <v>14</v>
      </c>
      <c r="B233" s="18">
        <v>43926</v>
      </c>
      <c r="C233" s="8" t="s">
        <v>13</v>
      </c>
      <c r="D233" s="8" t="s">
        <v>14</v>
      </c>
      <c r="F233" s="8" t="s">
        <v>22</v>
      </c>
      <c r="H233" s="19">
        <v>11</v>
      </c>
      <c r="I233" s="8" t="s">
        <v>45</v>
      </c>
    </row>
    <row r="234" spans="1:9" x14ac:dyDescent="0.35">
      <c r="A234" s="8">
        <f>IFERROR(VLOOKUP(IF(Deaths[[#This Row],[AgeGroup]]="",IF(Deaths[[#This Row],[Gender]]="",Deaths[[#This Row],[RaceEthnicity]],Deaths[[#This Row],[Gender]]),Deaths[[#This Row],[AgeGroup]]),SortOrder[],2,FALSE),"")</f>
        <v>15</v>
      </c>
      <c r="B234" s="18">
        <v>43926</v>
      </c>
      <c r="C234" s="8" t="s">
        <v>13</v>
      </c>
      <c r="D234" s="8" t="s">
        <v>14</v>
      </c>
      <c r="F234" s="8" t="s">
        <v>23</v>
      </c>
      <c r="H234" s="19">
        <v>19</v>
      </c>
      <c r="I234" s="8" t="s">
        <v>45</v>
      </c>
    </row>
    <row r="235" spans="1:9" x14ac:dyDescent="0.35">
      <c r="A235" s="8">
        <f>IFERROR(VLOOKUP(IF(Deaths[[#This Row],[AgeGroup]]="",IF(Deaths[[#This Row],[Gender]]="",Deaths[[#This Row],[RaceEthnicity]],Deaths[[#This Row],[Gender]]),Deaths[[#This Row],[AgeGroup]]),SortOrder[],2,FALSE),"")</f>
        <v>16</v>
      </c>
      <c r="B235" s="18">
        <v>43926</v>
      </c>
      <c r="C235" s="8" t="s">
        <v>13</v>
      </c>
      <c r="D235" s="8" t="s">
        <v>14</v>
      </c>
      <c r="F235" s="8" t="s">
        <v>24</v>
      </c>
      <c r="H235" s="19">
        <v>0</v>
      </c>
      <c r="I235" s="8" t="s">
        <v>45</v>
      </c>
    </row>
    <row r="236" spans="1:9" x14ac:dyDescent="0.35">
      <c r="A236" s="8">
        <f>IFERROR(VLOOKUP(IF(Deaths[[#This Row],[AgeGroup]]="",IF(Deaths[[#This Row],[Gender]]="",Deaths[[#This Row],[RaceEthnicity]],Deaths[[#This Row],[Gender]]),Deaths[[#This Row],[AgeGroup]]),SortOrder[],2,FALSE),"")</f>
        <v>4</v>
      </c>
      <c r="B236" s="18">
        <v>43927</v>
      </c>
      <c r="C236" s="8" t="s">
        <v>13</v>
      </c>
      <c r="D236" s="8" t="s">
        <v>14</v>
      </c>
      <c r="E236" s="8" t="s">
        <v>26</v>
      </c>
      <c r="H236" s="19">
        <v>0</v>
      </c>
      <c r="I236" s="8" t="s">
        <v>45</v>
      </c>
    </row>
    <row r="237" spans="1:9" x14ac:dyDescent="0.35">
      <c r="A237" s="8">
        <f>IFERROR(VLOOKUP(IF(Deaths[[#This Row],[AgeGroup]]="",IF(Deaths[[#This Row],[Gender]]="",Deaths[[#This Row],[RaceEthnicity]],Deaths[[#This Row],[Gender]]),Deaths[[#This Row],[AgeGroup]]),SortOrder[],2,FALSE),"")</f>
        <v>5</v>
      </c>
      <c r="B237" s="18">
        <v>43927</v>
      </c>
      <c r="C237" s="8" t="s">
        <v>13</v>
      </c>
      <c r="D237" s="8" t="s">
        <v>14</v>
      </c>
      <c r="E237" s="8" t="s">
        <v>27</v>
      </c>
      <c r="H237" s="19">
        <v>0</v>
      </c>
      <c r="I237" s="8" t="s">
        <v>45</v>
      </c>
    </row>
    <row r="238" spans="1:9" x14ac:dyDescent="0.35">
      <c r="A238" s="8">
        <f>IFERROR(VLOOKUP(IF(Deaths[[#This Row],[AgeGroup]]="",IF(Deaths[[#This Row],[Gender]]="",Deaths[[#This Row],[RaceEthnicity]],Deaths[[#This Row],[Gender]]),Deaths[[#This Row],[AgeGroup]]),SortOrder[],2,FALSE),"")</f>
        <v>6</v>
      </c>
      <c r="B238" s="18">
        <v>43927</v>
      </c>
      <c r="C238" s="8" t="s">
        <v>13</v>
      </c>
      <c r="D238" s="8" t="s">
        <v>14</v>
      </c>
      <c r="E238" s="8" t="s">
        <v>28</v>
      </c>
      <c r="H238" s="19">
        <v>2</v>
      </c>
      <c r="I238" s="8" t="s">
        <v>45</v>
      </c>
    </row>
    <row r="239" spans="1:9" x14ac:dyDescent="0.35">
      <c r="A239" s="8">
        <f>IFERROR(VLOOKUP(IF(Deaths[[#This Row],[AgeGroup]]="",IF(Deaths[[#This Row],[Gender]]="",Deaths[[#This Row],[RaceEthnicity]],Deaths[[#This Row],[Gender]]),Deaths[[#This Row],[AgeGroup]]),SortOrder[],2,FALSE),"")</f>
        <v>7</v>
      </c>
      <c r="B239" s="18">
        <v>43927</v>
      </c>
      <c r="C239" s="8" t="s">
        <v>13</v>
      </c>
      <c r="D239" s="8" t="s">
        <v>14</v>
      </c>
      <c r="E239" s="8" t="s">
        <v>29</v>
      </c>
      <c r="H239" s="19">
        <v>0</v>
      </c>
      <c r="I239" s="8" t="s">
        <v>45</v>
      </c>
    </row>
    <row r="240" spans="1:9" x14ac:dyDescent="0.35">
      <c r="A240" s="8">
        <f>IFERROR(VLOOKUP(IF(Deaths[[#This Row],[AgeGroup]]="",IF(Deaths[[#This Row],[Gender]]="",Deaths[[#This Row],[RaceEthnicity]],Deaths[[#This Row],[Gender]]),Deaths[[#This Row],[AgeGroup]]),SortOrder[],2,FALSE),"")</f>
        <v>8</v>
      </c>
      <c r="B240" s="18">
        <v>43927</v>
      </c>
      <c r="C240" s="8" t="s">
        <v>13</v>
      </c>
      <c r="D240" s="8" t="s">
        <v>14</v>
      </c>
      <c r="E240" s="8" t="s">
        <v>30</v>
      </c>
      <c r="H240" s="19">
        <v>0</v>
      </c>
      <c r="I240" s="8" t="s">
        <v>45</v>
      </c>
    </row>
    <row r="241" spans="1:9" x14ac:dyDescent="0.35">
      <c r="A241" s="8">
        <f>IFERROR(VLOOKUP(IF(Deaths[[#This Row],[AgeGroup]]="",IF(Deaths[[#This Row],[Gender]]="",Deaths[[#This Row],[RaceEthnicity]],Deaths[[#This Row],[Gender]]),Deaths[[#This Row],[AgeGroup]]),SortOrder[],2,FALSE),"")</f>
        <v>9</v>
      </c>
      <c r="B241" s="18">
        <v>43927</v>
      </c>
      <c r="C241" s="8" t="s">
        <v>13</v>
      </c>
      <c r="D241" s="8" t="s">
        <v>14</v>
      </c>
      <c r="E241" s="8" t="s">
        <v>31</v>
      </c>
      <c r="H241" s="19">
        <v>3</v>
      </c>
      <c r="I241" s="8" t="s">
        <v>45</v>
      </c>
    </row>
    <row r="242" spans="1:9" x14ac:dyDescent="0.35">
      <c r="A242" s="8">
        <f>IFERROR(VLOOKUP(IF(Deaths[[#This Row],[AgeGroup]]="",IF(Deaths[[#This Row],[Gender]]="",Deaths[[#This Row],[RaceEthnicity]],Deaths[[#This Row],[Gender]]),Deaths[[#This Row],[AgeGroup]]),SortOrder[],2,FALSE),"")</f>
        <v>10</v>
      </c>
      <c r="B242" s="18">
        <v>43927</v>
      </c>
      <c r="C242" s="8" t="s">
        <v>13</v>
      </c>
      <c r="D242" s="8" t="s">
        <v>14</v>
      </c>
      <c r="E242" s="8" t="s">
        <v>32</v>
      </c>
      <c r="H242" s="19">
        <v>3</v>
      </c>
      <c r="I242" s="8" t="s">
        <v>45</v>
      </c>
    </row>
    <row r="243" spans="1:9" x14ac:dyDescent="0.35">
      <c r="A243" s="8">
        <f>IFERROR(VLOOKUP(IF(Deaths[[#This Row],[AgeGroup]]="",IF(Deaths[[#This Row],[Gender]]="",Deaths[[#This Row],[RaceEthnicity]],Deaths[[#This Row],[Gender]]),Deaths[[#This Row],[AgeGroup]]),SortOrder[],2,FALSE),"")</f>
        <v>11</v>
      </c>
      <c r="B243" s="18">
        <v>43927</v>
      </c>
      <c r="C243" s="8" t="s">
        <v>13</v>
      </c>
      <c r="D243" s="8" t="s">
        <v>14</v>
      </c>
      <c r="E243" s="8" t="s">
        <v>33</v>
      </c>
      <c r="H243" s="19">
        <v>8</v>
      </c>
      <c r="I243" s="8" t="s">
        <v>45</v>
      </c>
    </row>
    <row r="244" spans="1:9" x14ac:dyDescent="0.35">
      <c r="A244" s="8">
        <f>IFERROR(VLOOKUP(IF(Deaths[[#This Row],[AgeGroup]]="",IF(Deaths[[#This Row],[Gender]]="",Deaths[[#This Row],[RaceEthnicity]],Deaths[[#This Row],[Gender]]),Deaths[[#This Row],[AgeGroup]]),SortOrder[],2,FALSE),"")</f>
        <v>12</v>
      </c>
      <c r="B244" s="18">
        <v>43927</v>
      </c>
      <c r="C244" s="8" t="s">
        <v>13</v>
      </c>
      <c r="D244" s="8" t="s">
        <v>14</v>
      </c>
      <c r="E244" s="8" t="s">
        <v>34</v>
      </c>
      <c r="H244" s="19">
        <v>15</v>
      </c>
      <c r="I244" s="8" t="s">
        <v>45</v>
      </c>
    </row>
    <row r="245" spans="1:9" x14ac:dyDescent="0.35">
      <c r="A245" s="8">
        <f>IFERROR(VLOOKUP(IF(Deaths[[#This Row],[AgeGroup]]="",IF(Deaths[[#This Row],[Gender]]="",Deaths[[#This Row],[RaceEthnicity]],Deaths[[#This Row],[Gender]]),Deaths[[#This Row],[AgeGroup]]),SortOrder[],2,FALSE),"")</f>
        <v>13</v>
      </c>
      <c r="B245" s="18">
        <v>43927</v>
      </c>
      <c r="C245" s="8" t="s">
        <v>13</v>
      </c>
      <c r="D245" s="8" t="s">
        <v>14</v>
      </c>
      <c r="E245" s="8" t="s">
        <v>15</v>
      </c>
      <c r="H245" s="19">
        <v>0</v>
      </c>
      <c r="I245" s="8" t="s">
        <v>45</v>
      </c>
    </row>
    <row r="246" spans="1:9" x14ac:dyDescent="0.35">
      <c r="A246" s="8">
        <f>IFERROR(VLOOKUP(IF(Deaths[[#This Row],[AgeGroup]]="",IF(Deaths[[#This Row],[Gender]]="",Deaths[[#This Row],[RaceEthnicity]],Deaths[[#This Row],[Gender]]),Deaths[[#This Row],[AgeGroup]]),SortOrder[],2,FALSE),"")</f>
        <v>14</v>
      </c>
      <c r="B246" s="18">
        <v>43927</v>
      </c>
      <c r="C246" s="8" t="s">
        <v>13</v>
      </c>
      <c r="D246" s="8" t="s">
        <v>14</v>
      </c>
      <c r="F246" s="8" t="s">
        <v>22</v>
      </c>
      <c r="H246" s="19">
        <v>12</v>
      </c>
      <c r="I246" s="8" t="s">
        <v>45</v>
      </c>
    </row>
    <row r="247" spans="1:9" x14ac:dyDescent="0.35">
      <c r="A247" s="8">
        <f>IFERROR(VLOOKUP(IF(Deaths[[#This Row],[AgeGroup]]="",IF(Deaths[[#This Row],[Gender]]="",Deaths[[#This Row],[RaceEthnicity]],Deaths[[#This Row],[Gender]]),Deaths[[#This Row],[AgeGroup]]),SortOrder[],2,FALSE),"")</f>
        <v>15</v>
      </c>
      <c r="B247" s="18">
        <v>43927</v>
      </c>
      <c r="C247" s="8" t="s">
        <v>13</v>
      </c>
      <c r="D247" s="8" t="s">
        <v>14</v>
      </c>
      <c r="F247" s="8" t="s">
        <v>23</v>
      </c>
      <c r="H247" s="19">
        <v>19</v>
      </c>
      <c r="I247" s="8" t="s">
        <v>45</v>
      </c>
    </row>
    <row r="248" spans="1:9" x14ac:dyDescent="0.35">
      <c r="A248" s="8">
        <f>IFERROR(VLOOKUP(IF(Deaths[[#This Row],[AgeGroup]]="",IF(Deaths[[#This Row],[Gender]]="",Deaths[[#This Row],[RaceEthnicity]],Deaths[[#This Row],[Gender]]),Deaths[[#This Row],[AgeGroup]]),SortOrder[],2,FALSE),"")</f>
        <v>16</v>
      </c>
      <c r="B248" s="18">
        <v>43927</v>
      </c>
      <c r="C248" s="8" t="s">
        <v>13</v>
      </c>
      <c r="D248" s="8" t="s">
        <v>14</v>
      </c>
      <c r="F248" s="8" t="s">
        <v>24</v>
      </c>
      <c r="H248" s="19">
        <v>0</v>
      </c>
      <c r="I248" s="8" t="s">
        <v>45</v>
      </c>
    </row>
    <row r="249" spans="1:9" x14ac:dyDescent="0.35">
      <c r="A249" s="8">
        <f>IFERROR(VLOOKUP(IF(Deaths[[#This Row],[AgeGroup]]="",IF(Deaths[[#This Row],[Gender]]="",Deaths[[#This Row],[RaceEthnicity]],Deaths[[#This Row],[Gender]]),Deaths[[#This Row],[AgeGroup]]),SortOrder[],2,FALSE),"")</f>
        <v>4</v>
      </c>
      <c r="B249" s="18">
        <v>43928</v>
      </c>
      <c r="C249" s="8" t="s">
        <v>13</v>
      </c>
      <c r="D249" s="8" t="s">
        <v>14</v>
      </c>
      <c r="E249" s="8" t="s">
        <v>26</v>
      </c>
      <c r="H249" s="19">
        <v>0</v>
      </c>
      <c r="I249" s="8" t="s">
        <v>16</v>
      </c>
    </row>
    <row r="250" spans="1:9" x14ac:dyDescent="0.35">
      <c r="A250" s="8">
        <f>IFERROR(VLOOKUP(IF(Deaths[[#This Row],[AgeGroup]]="",IF(Deaths[[#This Row],[Gender]]="",Deaths[[#This Row],[RaceEthnicity]],Deaths[[#This Row],[Gender]]),Deaths[[#This Row],[AgeGroup]]),SortOrder[],2,FALSE),"")</f>
        <v>5</v>
      </c>
      <c r="B250" s="18">
        <v>43928</v>
      </c>
      <c r="C250" s="8" t="s">
        <v>13</v>
      </c>
      <c r="D250" s="8" t="s">
        <v>14</v>
      </c>
      <c r="E250" s="8" t="s">
        <v>27</v>
      </c>
      <c r="H250" s="19">
        <v>0</v>
      </c>
      <c r="I250" s="8" t="s">
        <v>16</v>
      </c>
    </row>
    <row r="251" spans="1:9" x14ac:dyDescent="0.35">
      <c r="A251" s="8">
        <f>IFERROR(VLOOKUP(IF(Deaths[[#This Row],[AgeGroup]]="",IF(Deaths[[#This Row],[Gender]]="",Deaths[[#This Row],[RaceEthnicity]],Deaths[[#This Row],[Gender]]),Deaths[[#This Row],[AgeGroup]]),SortOrder[],2,FALSE),"")</f>
        <v>6</v>
      </c>
      <c r="B251" s="18">
        <v>43928</v>
      </c>
      <c r="C251" s="8" t="s">
        <v>13</v>
      </c>
      <c r="D251" s="8" t="s">
        <v>14</v>
      </c>
      <c r="E251" s="8" t="s">
        <v>28</v>
      </c>
      <c r="H251" s="19">
        <v>2</v>
      </c>
      <c r="I251" s="8" t="s">
        <v>16</v>
      </c>
    </row>
    <row r="252" spans="1:9" x14ac:dyDescent="0.35">
      <c r="A252" s="8">
        <f>IFERROR(VLOOKUP(IF(Deaths[[#This Row],[AgeGroup]]="",IF(Deaths[[#This Row],[Gender]]="",Deaths[[#This Row],[RaceEthnicity]],Deaths[[#This Row],[Gender]]),Deaths[[#This Row],[AgeGroup]]),SortOrder[],2,FALSE),"")</f>
        <v>7</v>
      </c>
      <c r="B252" s="18">
        <v>43928</v>
      </c>
      <c r="C252" s="8" t="s">
        <v>13</v>
      </c>
      <c r="D252" s="8" t="s">
        <v>14</v>
      </c>
      <c r="E252" s="8" t="s">
        <v>29</v>
      </c>
      <c r="H252" s="19">
        <v>0</v>
      </c>
      <c r="I252" s="8" t="s">
        <v>16</v>
      </c>
    </row>
    <row r="253" spans="1:9" x14ac:dyDescent="0.35">
      <c r="A253" s="8">
        <f>IFERROR(VLOOKUP(IF(Deaths[[#This Row],[AgeGroup]]="",IF(Deaths[[#This Row],[Gender]]="",Deaths[[#This Row],[RaceEthnicity]],Deaths[[#This Row],[Gender]]),Deaths[[#This Row],[AgeGroup]]),SortOrder[],2,FALSE),"")</f>
        <v>8</v>
      </c>
      <c r="B253" s="18">
        <v>43928</v>
      </c>
      <c r="C253" s="8" t="s">
        <v>13</v>
      </c>
      <c r="D253" s="8" t="s">
        <v>14</v>
      </c>
      <c r="E253" s="8" t="s">
        <v>30</v>
      </c>
      <c r="H253" s="19">
        <v>0</v>
      </c>
      <c r="I253" s="8" t="s">
        <v>16</v>
      </c>
    </row>
    <row r="254" spans="1:9" x14ac:dyDescent="0.35">
      <c r="A254" s="8">
        <f>IFERROR(VLOOKUP(IF(Deaths[[#This Row],[AgeGroup]]="",IF(Deaths[[#This Row],[Gender]]="",Deaths[[#This Row],[RaceEthnicity]],Deaths[[#This Row],[Gender]]),Deaths[[#This Row],[AgeGroup]]),SortOrder[],2,FALSE),"")</f>
        <v>9</v>
      </c>
      <c r="B254" s="18">
        <v>43928</v>
      </c>
      <c r="C254" s="8" t="s">
        <v>13</v>
      </c>
      <c r="D254" s="8" t="s">
        <v>14</v>
      </c>
      <c r="E254" s="8" t="s">
        <v>31</v>
      </c>
      <c r="H254" s="19">
        <v>4</v>
      </c>
      <c r="I254" s="8" t="s">
        <v>16</v>
      </c>
    </row>
    <row r="255" spans="1:9" x14ac:dyDescent="0.35">
      <c r="A255" s="8">
        <f>IFERROR(VLOOKUP(IF(Deaths[[#This Row],[AgeGroup]]="",IF(Deaths[[#This Row],[Gender]]="",Deaths[[#This Row],[RaceEthnicity]],Deaths[[#This Row],[Gender]]),Deaths[[#This Row],[AgeGroup]]),SortOrder[],2,FALSE),"")</f>
        <v>10</v>
      </c>
      <c r="B255" s="18">
        <v>43928</v>
      </c>
      <c r="C255" s="8" t="s">
        <v>13</v>
      </c>
      <c r="D255" s="8" t="s">
        <v>14</v>
      </c>
      <c r="E255" s="8" t="s">
        <v>32</v>
      </c>
      <c r="H255" s="19">
        <v>3</v>
      </c>
      <c r="I255" s="8" t="s">
        <v>16</v>
      </c>
    </row>
    <row r="256" spans="1:9" x14ac:dyDescent="0.35">
      <c r="A256" s="8">
        <f>IFERROR(VLOOKUP(IF(Deaths[[#This Row],[AgeGroup]]="",IF(Deaths[[#This Row],[Gender]]="",Deaths[[#This Row],[RaceEthnicity]],Deaths[[#This Row],[Gender]]),Deaths[[#This Row],[AgeGroup]]),SortOrder[],2,FALSE),"")</f>
        <v>11</v>
      </c>
      <c r="B256" s="18">
        <v>43928</v>
      </c>
      <c r="C256" s="8" t="s">
        <v>13</v>
      </c>
      <c r="D256" s="8" t="s">
        <v>14</v>
      </c>
      <c r="E256" s="8" t="s">
        <v>33</v>
      </c>
      <c r="H256" s="19">
        <v>9</v>
      </c>
      <c r="I256" s="8" t="s">
        <v>16</v>
      </c>
    </row>
    <row r="257" spans="1:9" x14ac:dyDescent="0.35">
      <c r="A257" s="8">
        <f>IFERROR(VLOOKUP(IF(Deaths[[#This Row],[AgeGroup]]="",IF(Deaths[[#This Row],[Gender]]="",Deaths[[#This Row],[RaceEthnicity]],Deaths[[#This Row],[Gender]]),Deaths[[#This Row],[AgeGroup]]),SortOrder[],2,FALSE),"")</f>
        <v>12</v>
      </c>
      <c r="B257" s="18">
        <v>43928</v>
      </c>
      <c r="C257" s="8" t="s">
        <v>13</v>
      </c>
      <c r="D257" s="8" t="s">
        <v>14</v>
      </c>
      <c r="E257" s="8" t="s">
        <v>34</v>
      </c>
      <c r="H257" s="19">
        <v>18</v>
      </c>
      <c r="I257" s="8" t="s">
        <v>16</v>
      </c>
    </row>
    <row r="258" spans="1:9" x14ac:dyDescent="0.35">
      <c r="A258" s="8">
        <f>IFERROR(VLOOKUP(IF(Deaths[[#This Row],[AgeGroup]]="",IF(Deaths[[#This Row],[Gender]]="",Deaths[[#This Row],[RaceEthnicity]],Deaths[[#This Row],[Gender]]),Deaths[[#This Row],[AgeGroup]]),SortOrder[],2,FALSE),"")</f>
        <v>13</v>
      </c>
      <c r="B258" s="18">
        <v>43928</v>
      </c>
      <c r="C258" s="8" t="s">
        <v>13</v>
      </c>
      <c r="D258" s="8" t="s">
        <v>14</v>
      </c>
      <c r="E258" s="8" t="s">
        <v>15</v>
      </c>
      <c r="H258" s="19">
        <v>0</v>
      </c>
      <c r="I258" s="8" t="s">
        <v>16</v>
      </c>
    </row>
    <row r="259" spans="1:9" x14ac:dyDescent="0.35">
      <c r="A259" s="8">
        <f>IFERROR(VLOOKUP(IF(Deaths[[#This Row],[AgeGroup]]="",IF(Deaths[[#This Row],[Gender]]="",Deaths[[#This Row],[RaceEthnicity]],Deaths[[#This Row],[Gender]]),Deaths[[#This Row],[AgeGroup]]),SortOrder[],2,FALSE),"")</f>
        <v>14</v>
      </c>
      <c r="B259" s="18">
        <v>43928</v>
      </c>
      <c r="C259" s="8" t="s">
        <v>13</v>
      </c>
      <c r="D259" s="8" t="s">
        <v>14</v>
      </c>
      <c r="F259" s="8" t="s">
        <v>22</v>
      </c>
      <c r="H259" s="19">
        <v>14</v>
      </c>
      <c r="I259" s="8" t="s">
        <v>16</v>
      </c>
    </row>
    <row r="260" spans="1:9" x14ac:dyDescent="0.35">
      <c r="A260" s="8">
        <f>IFERROR(VLOOKUP(IF(Deaths[[#This Row],[AgeGroup]]="",IF(Deaths[[#This Row],[Gender]]="",Deaths[[#This Row],[RaceEthnicity]],Deaths[[#This Row],[Gender]]),Deaths[[#This Row],[AgeGroup]]),SortOrder[],2,FALSE),"")</f>
        <v>15</v>
      </c>
      <c r="B260" s="18">
        <v>43928</v>
      </c>
      <c r="C260" s="8" t="s">
        <v>13</v>
      </c>
      <c r="D260" s="8" t="s">
        <v>14</v>
      </c>
      <c r="F260" s="8" t="s">
        <v>23</v>
      </c>
      <c r="H260" s="19">
        <v>22</v>
      </c>
      <c r="I260" s="8" t="s">
        <v>16</v>
      </c>
    </row>
    <row r="261" spans="1:9" x14ac:dyDescent="0.35">
      <c r="A261" s="8">
        <f>IFERROR(VLOOKUP(IF(Deaths[[#This Row],[AgeGroup]]="",IF(Deaths[[#This Row],[Gender]]="",Deaths[[#This Row],[RaceEthnicity]],Deaths[[#This Row],[Gender]]),Deaths[[#This Row],[AgeGroup]]),SortOrder[],2,FALSE),"")</f>
        <v>16</v>
      </c>
      <c r="B261" s="18">
        <v>43928</v>
      </c>
      <c r="C261" s="8" t="s">
        <v>13</v>
      </c>
      <c r="D261" s="8" t="s">
        <v>14</v>
      </c>
      <c r="F261" s="8" t="s">
        <v>24</v>
      </c>
      <c r="H261" s="19">
        <v>0</v>
      </c>
      <c r="I261" s="8" t="s">
        <v>16</v>
      </c>
    </row>
    <row r="262" spans="1:9" x14ac:dyDescent="0.35">
      <c r="A262" s="8">
        <f>IFERROR(VLOOKUP(IF(Deaths[[#This Row],[AgeGroup]]="",IF(Deaths[[#This Row],[Gender]]="",Deaths[[#This Row],[RaceEthnicity]],Deaths[[#This Row],[Gender]]),Deaths[[#This Row],[AgeGroup]]),SortOrder[],2,FALSE),"")</f>
        <v>17</v>
      </c>
      <c r="B262" s="18">
        <v>43928</v>
      </c>
      <c r="C262" s="8" t="s">
        <v>13</v>
      </c>
      <c r="D262" s="8" t="s">
        <v>14</v>
      </c>
      <c r="G262" s="8" t="s">
        <v>35</v>
      </c>
      <c r="H262" s="19">
        <v>10</v>
      </c>
      <c r="I262" s="8" t="s">
        <v>16</v>
      </c>
    </row>
    <row r="263" spans="1:9" x14ac:dyDescent="0.35">
      <c r="A263" s="8">
        <f>IFERROR(VLOOKUP(IF(Deaths[[#This Row],[AgeGroup]]="",IF(Deaths[[#This Row],[Gender]]="",Deaths[[#This Row],[RaceEthnicity]],Deaths[[#This Row],[Gender]]),Deaths[[#This Row],[AgeGroup]]),SortOrder[],2,FALSE),"")</f>
        <v>18</v>
      </c>
      <c r="B263" s="18">
        <v>43928</v>
      </c>
      <c r="C263" s="8" t="s">
        <v>13</v>
      </c>
      <c r="D263" s="8" t="s">
        <v>14</v>
      </c>
      <c r="G263" s="8" t="s">
        <v>36</v>
      </c>
      <c r="H263" s="19">
        <v>15</v>
      </c>
      <c r="I263" s="8" t="s">
        <v>16</v>
      </c>
    </row>
    <row r="264" spans="1:9" x14ac:dyDescent="0.35">
      <c r="A264" s="8">
        <f>IFERROR(VLOOKUP(IF(Deaths[[#This Row],[AgeGroup]]="",IF(Deaths[[#This Row],[Gender]]="",Deaths[[#This Row],[RaceEthnicity]],Deaths[[#This Row],[Gender]]),Deaths[[#This Row],[AgeGroup]]),SortOrder[],2,FALSE),"")</f>
        <v>19</v>
      </c>
      <c r="B264" s="18">
        <v>43928</v>
      </c>
      <c r="C264" s="8" t="s">
        <v>13</v>
      </c>
      <c r="D264" s="8" t="s">
        <v>14</v>
      </c>
      <c r="G264" s="8" t="s">
        <v>37</v>
      </c>
      <c r="H264" s="19">
        <v>0</v>
      </c>
      <c r="I264" s="8" t="s">
        <v>16</v>
      </c>
    </row>
    <row r="265" spans="1:9" x14ac:dyDescent="0.35">
      <c r="A265" s="8">
        <f>IFERROR(VLOOKUP(IF(Deaths[[#This Row],[AgeGroup]]="",IF(Deaths[[#This Row],[Gender]]="",Deaths[[#This Row],[RaceEthnicity]],Deaths[[#This Row],[Gender]]),Deaths[[#This Row],[AgeGroup]]),SortOrder[],2,FALSE),"")</f>
        <v>20</v>
      </c>
      <c r="B265" s="18">
        <v>43928</v>
      </c>
      <c r="C265" s="8" t="s">
        <v>13</v>
      </c>
      <c r="D265" s="8" t="s">
        <v>14</v>
      </c>
      <c r="G265" s="8" t="s">
        <v>38</v>
      </c>
      <c r="H265" s="19">
        <v>2</v>
      </c>
      <c r="I265" s="8" t="s">
        <v>16</v>
      </c>
    </row>
    <row r="266" spans="1:9" x14ac:dyDescent="0.35">
      <c r="A266" s="8">
        <f>IFERROR(VLOOKUP(IF(Deaths[[#This Row],[AgeGroup]]="",IF(Deaths[[#This Row],[Gender]]="",Deaths[[#This Row],[RaceEthnicity]],Deaths[[#This Row],[Gender]]),Deaths[[#This Row],[AgeGroup]]),SortOrder[],2,FALSE),"")</f>
        <v>21</v>
      </c>
      <c r="B266" s="18">
        <v>43928</v>
      </c>
      <c r="C266" s="8" t="s">
        <v>13</v>
      </c>
      <c r="D266" s="8" t="s">
        <v>14</v>
      </c>
      <c r="G266" s="8" t="s">
        <v>39</v>
      </c>
      <c r="H266" s="19">
        <v>0</v>
      </c>
      <c r="I266" s="8" t="s">
        <v>16</v>
      </c>
    </row>
    <row r="267" spans="1:9" x14ac:dyDescent="0.35">
      <c r="A267" s="8">
        <f>IFERROR(VLOOKUP(IF(Deaths[[#This Row],[AgeGroup]]="",IF(Deaths[[#This Row],[Gender]]="",Deaths[[#This Row],[RaceEthnicity]],Deaths[[#This Row],[Gender]]),Deaths[[#This Row],[AgeGroup]]),SortOrder[],2,FALSE),"")</f>
        <v>22</v>
      </c>
      <c r="B267" s="18">
        <v>43928</v>
      </c>
      <c r="C267" s="8" t="s">
        <v>13</v>
      </c>
      <c r="D267" s="8" t="s">
        <v>14</v>
      </c>
      <c r="G267" s="8" t="s">
        <v>40</v>
      </c>
      <c r="H267" s="19">
        <v>0</v>
      </c>
      <c r="I267" s="8" t="s">
        <v>16</v>
      </c>
    </row>
    <row r="268" spans="1:9" x14ac:dyDescent="0.35">
      <c r="A268" s="8">
        <f>IFERROR(VLOOKUP(IF(Deaths[[#This Row],[AgeGroup]]="",IF(Deaths[[#This Row],[Gender]]="",Deaths[[#This Row],[RaceEthnicity]],Deaths[[#This Row],[Gender]]),Deaths[[#This Row],[AgeGroup]]),SortOrder[],2,FALSE),"")</f>
        <v>23</v>
      </c>
      <c r="B268" s="18">
        <v>43928</v>
      </c>
      <c r="C268" s="8" t="s">
        <v>13</v>
      </c>
      <c r="D268" s="8" t="s">
        <v>14</v>
      </c>
      <c r="G268" s="8" t="s">
        <v>41</v>
      </c>
      <c r="H268" s="19">
        <v>0</v>
      </c>
      <c r="I268" s="8" t="s">
        <v>16</v>
      </c>
    </row>
    <row r="269" spans="1:9" x14ac:dyDescent="0.35">
      <c r="A269" s="8">
        <f>IFERROR(VLOOKUP(IF(Deaths[[#This Row],[AgeGroup]]="",IF(Deaths[[#This Row],[Gender]]="",Deaths[[#This Row],[RaceEthnicity]],Deaths[[#This Row],[Gender]]),Deaths[[#This Row],[AgeGroup]]),SortOrder[],2,FALSE),"")</f>
        <v>24</v>
      </c>
      <c r="B269" s="18">
        <v>43928</v>
      </c>
      <c r="C269" s="8" t="s">
        <v>13</v>
      </c>
      <c r="D269" s="8" t="s">
        <v>14</v>
      </c>
      <c r="G269" s="8" t="s">
        <v>42</v>
      </c>
      <c r="H269" s="19">
        <v>9</v>
      </c>
      <c r="I269" s="8" t="s">
        <v>16</v>
      </c>
    </row>
    <row r="270" spans="1:9" x14ac:dyDescent="0.35">
      <c r="A270" s="8">
        <f>IFERROR(VLOOKUP(IF(Deaths[[#This Row],[AgeGroup]]="",IF(Deaths[[#This Row],[Gender]]="",Deaths[[#This Row],[RaceEthnicity]],Deaths[[#This Row],[Gender]]),Deaths[[#This Row],[AgeGroup]]),SortOrder[],2,FALSE),"")</f>
        <v>4</v>
      </c>
      <c r="B270" s="18">
        <v>43929</v>
      </c>
      <c r="C270" s="8" t="s">
        <v>13</v>
      </c>
      <c r="D270" s="8" t="s">
        <v>14</v>
      </c>
      <c r="E270" s="8" t="s">
        <v>26</v>
      </c>
      <c r="H270" s="19">
        <v>0</v>
      </c>
      <c r="I270" s="8" t="s">
        <v>16</v>
      </c>
    </row>
    <row r="271" spans="1:9" x14ac:dyDescent="0.35">
      <c r="A271" s="8">
        <f>IFERROR(VLOOKUP(IF(Deaths[[#This Row],[AgeGroup]]="",IF(Deaths[[#This Row],[Gender]]="",Deaths[[#This Row],[RaceEthnicity]],Deaths[[#This Row],[Gender]]),Deaths[[#This Row],[AgeGroup]]),SortOrder[],2,FALSE),"")</f>
        <v>5</v>
      </c>
      <c r="B271" s="18">
        <v>43929</v>
      </c>
      <c r="C271" s="8" t="s">
        <v>13</v>
      </c>
      <c r="D271" s="8" t="s">
        <v>14</v>
      </c>
      <c r="E271" s="8" t="s">
        <v>27</v>
      </c>
      <c r="H271" s="19">
        <v>0</v>
      </c>
      <c r="I271" s="8" t="s">
        <v>16</v>
      </c>
    </row>
    <row r="272" spans="1:9" x14ac:dyDescent="0.35">
      <c r="A272" s="8">
        <f>IFERROR(VLOOKUP(IF(Deaths[[#This Row],[AgeGroup]]="",IF(Deaths[[#This Row],[Gender]]="",Deaths[[#This Row],[RaceEthnicity]],Deaths[[#This Row],[Gender]]),Deaths[[#This Row],[AgeGroup]]),SortOrder[],2,FALSE),"")</f>
        <v>6</v>
      </c>
      <c r="B272" s="18">
        <v>43929</v>
      </c>
      <c r="C272" s="8" t="s">
        <v>13</v>
      </c>
      <c r="D272" s="8" t="s">
        <v>14</v>
      </c>
      <c r="E272" s="8" t="s">
        <v>28</v>
      </c>
      <c r="H272" s="19">
        <v>2</v>
      </c>
      <c r="I272" s="8" t="s">
        <v>16</v>
      </c>
    </row>
    <row r="273" spans="1:9" x14ac:dyDescent="0.35">
      <c r="A273" s="8">
        <f>IFERROR(VLOOKUP(IF(Deaths[[#This Row],[AgeGroup]]="",IF(Deaths[[#This Row],[Gender]]="",Deaths[[#This Row],[RaceEthnicity]],Deaths[[#This Row],[Gender]]),Deaths[[#This Row],[AgeGroup]]),SortOrder[],2,FALSE),"")</f>
        <v>7</v>
      </c>
      <c r="B273" s="18">
        <v>43929</v>
      </c>
      <c r="C273" s="8" t="s">
        <v>13</v>
      </c>
      <c r="D273" s="8" t="s">
        <v>14</v>
      </c>
      <c r="E273" s="8" t="s">
        <v>29</v>
      </c>
      <c r="H273" s="19">
        <v>0</v>
      </c>
      <c r="I273" s="8" t="s">
        <v>16</v>
      </c>
    </row>
    <row r="274" spans="1:9" x14ac:dyDescent="0.35">
      <c r="A274" s="8">
        <f>IFERROR(VLOOKUP(IF(Deaths[[#This Row],[AgeGroup]]="",IF(Deaths[[#This Row],[Gender]]="",Deaths[[#This Row],[RaceEthnicity]],Deaths[[#This Row],[Gender]]),Deaths[[#This Row],[AgeGroup]]),SortOrder[],2,FALSE),"")</f>
        <v>8</v>
      </c>
      <c r="B274" s="18">
        <v>43929</v>
      </c>
      <c r="C274" s="8" t="s">
        <v>13</v>
      </c>
      <c r="D274" s="8" t="s">
        <v>14</v>
      </c>
      <c r="E274" s="8" t="s">
        <v>30</v>
      </c>
      <c r="H274" s="19">
        <v>0</v>
      </c>
      <c r="I274" s="8" t="s">
        <v>16</v>
      </c>
    </row>
    <row r="275" spans="1:9" x14ac:dyDescent="0.35">
      <c r="A275" s="8">
        <f>IFERROR(VLOOKUP(IF(Deaths[[#This Row],[AgeGroup]]="",IF(Deaths[[#This Row],[Gender]]="",Deaths[[#This Row],[RaceEthnicity]],Deaths[[#This Row],[Gender]]),Deaths[[#This Row],[AgeGroup]]),SortOrder[],2,FALSE),"")</f>
        <v>9</v>
      </c>
      <c r="B275" s="18">
        <v>43929</v>
      </c>
      <c r="C275" s="8" t="s">
        <v>13</v>
      </c>
      <c r="D275" s="8" t="s">
        <v>14</v>
      </c>
      <c r="E275" s="8" t="s">
        <v>31</v>
      </c>
      <c r="H275" s="19">
        <v>4</v>
      </c>
      <c r="I275" s="8" t="s">
        <v>16</v>
      </c>
    </row>
    <row r="276" spans="1:9" x14ac:dyDescent="0.35">
      <c r="A276" s="8">
        <f>IFERROR(VLOOKUP(IF(Deaths[[#This Row],[AgeGroup]]="",IF(Deaths[[#This Row],[Gender]]="",Deaths[[#This Row],[RaceEthnicity]],Deaths[[#This Row],[Gender]]),Deaths[[#This Row],[AgeGroup]]),SortOrder[],2,FALSE),"")</f>
        <v>10</v>
      </c>
      <c r="B276" s="18">
        <v>43929</v>
      </c>
      <c r="C276" s="8" t="s">
        <v>13</v>
      </c>
      <c r="D276" s="8" t="s">
        <v>14</v>
      </c>
      <c r="E276" s="8" t="s">
        <v>32</v>
      </c>
      <c r="H276" s="19">
        <v>3</v>
      </c>
      <c r="I276" s="8" t="s">
        <v>16</v>
      </c>
    </row>
    <row r="277" spans="1:9" x14ac:dyDescent="0.35">
      <c r="A277" s="8">
        <f>IFERROR(VLOOKUP(IF(Deaths[[#This Row],[AgeGroup]]="",IF(Deaths[[#This Row],[Gender]]="",Deaths[[#This Row],[RaceEthnicity]],Deaths[[#This Row],[Gender]]),Deaths[[#This Row],[AgeGroup]]),SortOrder[],2,FALSE),"")</f>
        <v>11</v>
      </c>
      <c r="B277" s="18">
        <v>43929</v>
      </c>
      <c r="C277" s="8" t="s">
        <v>13</v>
      </c>
      <c r="D277" s="8" t="s">
        <v>14</v>
      </c>
      <c r="E277" s="8" t="s">
        <v>33</v>
      </c>
      <c r="H277" s="19">
        <v>12</v>
      </c>
      <c r="I277" s="8" t="s">
        <v>16</v>
      </c>
    </row>
    <row r="278" spans="1:9" x14ac:dyDescent="0.35">
      <c r="A278" s="8">
        <f>IFERROR(VLOOKUP(IF(Deaths[[#This Row],[AgeGroup]]="",IF(Deaths[[#This Row],[Gender]]="",Deaths[[#This Row],[RaceEthnicity]],Deaths[[#This Row],[Gender]]),Deaths[[#This Row],[AgeGroup]]),SortOrder[],2,FALSE),"")</f>
        <v>12</v>
      </c>
      <c r="B278" s="18">
        <v>43929</v>
      </c>
      <c r="C278" s="8" t="s">
        <v>13</v>
      </c>
      <c r="D278" s="8" t="s">
        <v>14</v>
      </c>
      <c r="E278" s="8" t="s">
        <v>34</v>
      </c>
      <c r="H278" s="19">
        <v>19</v>
      </c>
      <c r="I278" s="8" t="s">
        <v>16</v>
      </c>
    </row>
    <row r="279" spans="1:9" x14ac:dyDescent="0.35">
      <c r="A279" s="8">
        <f>IFERROR(VLOOKUP(IF(Deaths[[#This Row],[AgeGroup]]="",IF(Deaths[[#This Row],[Gender]]="",Deaths[[#This Row],[RaceEthnicity]],Deaths[[#This Row],[Gender]]),Deaths[[#This Row],[AgeGroup]]),SortOrder[],2,FALSE),"")</f>
        <v>13</v>
      </c>
      <c r="B279" s="18">
        <v>43929</v>
      </c>
      <c r="C279" s="8" t="s">
        <v>13</v>
      </c>
      <c r="D279" s="8" t="s">
        <v>14</v>
      </c>
      <c r="E279" s="8" t="s">
        <v>15</v>
      </c>
      <c r="H279" s="19">
        <v>0</v>
      </c>
      <c r="I279" s="8" t="s">
        <v>16</v>
      </c>
    </row>
    <row r="280" spans="1:9" x14ac:dyDescent="0.35">
      <c r="A280" s="8">
        <f>IFERROR(VLOOKUP(IF(Deaths[[#This Row],[AgeGroup]]="",IF(Deaths[[#This Row],[Gender]]="",Deaths[[#This Row],[RaceEthnicity]],Deaths[[#This Row],[Gender]]),Deaths[[#This Row],[AgeGroup]]),SortOrder[],2,FALSE),"")</f>
        <v>14</v>
      </c>
      <c r="B280" s="18">
        <v>43929</v>
      </c>
      <c r="C280" s="8" t="s">
        <v>13</v>
      </c>
      <c r="D280" s="8" t="s">
        <v>14</v>
      </c>
      <c r="F280" s="8" t="s">
        <v>22</v>
      </c>
      <c r="H280" s="19">
        <v>16</v>
      </c>
      <c r="I280" s="8" t="s">
        <v>16</v>
      </c>
    </row>
    <row r="281" spans="1:9" x14ac:dyDescent="0.35">
      <c r="A281" s="8">
        <f>IFERROR(VLOOKUP(IF(Deaths[[#This Row],[AgeGroup]]="",IF(Deaths[[#This Row],[Gender]]="",Deaths[[#This Row],[RaceEthnicity]],Deaths[[#This Row],[Gender]]),Deaths[[#This Row],[AgeGroup]]),SortOrder[],2,FALSE),"")</f>
        <v>15</v>
      </c>
      <c r="B281" s="18">
        <v>43929</v>
      </c>
      <c r="C281" s="8" t="s">
        <v>13</v>
      </c>
      <c r="D281" s="8" t="s">
        <v>14</v>
      </c>
      <c r="F281" s="8" t="s">
        <v>23</v>
      </c>
      <c r="H281" s="19">
        <v>24</v>
      </c>
      <c r="I281" s="8" t="s">
        <v>16</v>
      </c>
    </row>
    <row r="282" spans="1:9" x14ac:dyDescent="0.35">
      <c r="A282" s="8">
        <f>IFERROR(VLOOKUP(IF(Deaths[[#This Row],[AgeGroup]]="",IF(Deaths[[#This Row],[Gender]]="",Deaths[[#This Row],[RaceEthnicity]],Deaths[[#This Row],[Gender]]),Deaths[[#This Row],[AgeGroup]]),SortOrder[],2,FALSE),"")</f>
        <v>16</v>
      </c>
      <c r="B282" s="18">
        <v>43929</v>
      </c>
      <c r="C282" s="8" t="s">
        <v>13</v>
      </c>
      <c r="D282" s="8" t="s">
        <v>14</v>
      </c>
      <c r="F282" s="8" t="s">
        <v>24</v>
      </c>
      <c r="H282" s="19">
        <v>0</v>
      </c>
      <c r="I282" s="8" t="s">
        <v>16</v>
      </c>
    </row>
    <row r="283" spans="1:9" x14ac:dyDescent="0.35">
      <c r="A283" s="8">
        <f>IFERROR(VLOOKUP(IF(Deaths[[#This Row],[AgeGroup]]="",IF(Deaths[[#This Row],[Gender]]="",Deaths[[#This Row],[RaceEthnicity]],Deaths[[#This Row],[Gender]]),Deaths[[#This Row],[AgeGroup]]),SortOrder[],2,FALSE),"")</f>
        <v>17</v>
      </c>
      <c r="B283" s="18">
        <v>43929</v>
      </c>
      <c r="C283" s="8" t="s">
        <v>13</v>
      </c>
      <c r="D283" s="8" t="s">
        <v>14</v>
      </c>
      <c r="G283" s="8" t="s">
        <v>35</v>
      </c>
      <c r="H283" s="19">
        <v>10</v>
      </c>
      <c r="I283" s="8" t="s">
        <v>16</v>
      </c>
    </row>
    <row r="284" spans="1:9" x14ac:dyDescent="0.35">
      <c r="A284" s="8">
        <f>IFERROR(VLOOKUP(IF(Deaths[[#This Row],[AgeGroup]]="",IF(Deaths[[#This Row],[Gender]]="",Deaths[[#This Row],[RaceEthnicity]],Deaths[[#This Row],[Gender]]),Deaths[[#This Row],[AgeGroup]]),SortOrder[],2,FALSE),"")</f>
        <v>18</v>
      </c>
      <c r="B284" s="18">
        <v>43929</v>
      </c>
      <c r="C284" s="8" t="s">
        <v>13</v>
      </c>
      <c r="D284" s="8" t="s">
        <v>14</v>
      </c>
      <c r="G284" s="8" t="s">
        <v>36</v>
      </c>
      <c r="H284" s="19">
        <v>16</v>
      </c>
      <c r="I284" s="8" t="s">
        <v>16</v>
      </c>
    </row>
    <row r="285" spans="1:9" x14ac:dyDescent="0.35">
      <c r="A285" s="8">
        <f>IFERROR(VLOOKUP(IF(Deaths[[#This Row],[AgeGroup]]="",IF(Deaths[[#This Row],[Gender]]="",Deaths[[#This Row],[RaceEthnicity]],Deaths[[#This Row],[Gender]]),Deaths[[#This Row],[AgeGroup]]),SortOrder[],2,FALSE),"")</f>
        <v>19</v>
      </c>
      <c r="B285" s="18">
        <v>43929</v>
      </c>
      <c r="C285" s="8" t="s">
        <v>13</v>
      </c>
      <c r="D285" s="8" t="s">
        <v>14</v>
      </c>
      <c r="G285" s="8" t="s">
        <v>37</v>
      </c>
      <c r="H285" s="19">
        <v>0</v>
      </c>
      <c r="I285" s="8" t="s">
        <v>16</v>
      </c>
    </row>
    <row r="286" spans="1:9" x14ac:dyDescent="0.35">
      <c r="A286" s="8">
        <f>IFERROR(VLOOKUP(IF(Deaths[[#This Row],[AgeGroup]]="",IF(Deaths[[#This Row],[Gender]]="",Deaths[[#This Row],[RaceEthnicity]],Deaths[[#This Row],[Gender]]),Deaths[[#This Row],[AgeGroup]]),SortOrder[],2,FALSE),"")</f>
        <v>20</v>
      </c>
      <c r="B286" s="18">
        <v>43929</v>
      </c>
      <c r="C286" s="8" t="s">
        <v>13</v>
      </c>
      <c r="D286" s="8" t="s">
        <v>14</v>
      </c>
      <c r="G286" s="8" t="s">
        <v>38</v>
      </c>
      <c r="H286" s="19">
        <v>2</v>
      </c>
      <c r="I286" s="8" t="s">
        <v>16</v>
      </c>
    </row>
    <row r="287" spans="1:9" x14ac:dyDescent="0.35">
      <c r="A287" s="8">
        <f>IFERROR(VLOOKUP(IF(Deaths[[#This Row],[AgeGroup]]="",IF(Deaths[[#This Row],[Gender]]="",Deaths[[#This Row],[RaceEthnicity]],Deaths[[#This Row],[Gender]]),Deaths[[#This Row],[AgeGroup]]),SortOrder[],2,FALSE),"")</f>
        <v>21</v>
      </c>
      <c r="B287" s="18">
        <v>43929</v>
      </c>
      <c r="C287" s="8" t="s">
        <v>13</v>
      </c>
      <c r="D287" s="8" t="s">
        <v>14</v>
      </c>
      <c r="G287" s="8" t="s">
        <v>39</v>
      </c>
      <c r="H287" s="19">
        <v>0</v>
      </c>
      <c r="I287" s="8" t="s">
        <v>16</v>
      </c>
    </row>
    <row r="288" spans="1:9" x14ac:dyDescent="0.35">
      <c r="A288" s="8">
        <f>IFERROR(VLOOKUP(IF(Deaths[[#This Row],[AgeGroup]]="",IF(Deaths[[#This Row],[Gender]]="",Deaths[[#This Row],[RaceEthnicity]],Deaths[[#This Row],[Gender]]),Deaths[[#This Row],[AgeGroup]]),SortOrder[],2,FALSE),"")</f>
        <v>22</v>
      </c>
      <c r="B288" s="18">
        <v>43929</v>
      </c>
      <c r="C288" s="8" t="s">
        <v>13</v>
      </c>
      <c r="D288" s="8" t="s">
        <v>14</v>
      </c>
      <c r="G288" s="8" t="s">
        <v>40</v>
      </c>
      <c r="H288" s="19">
        <v>0</v>
      </c>
      <c r="I288" s="8" t="s">
        <v>16</v>
      </c>
    </row>
    <row r="289" spans="1:9" x14ac:dyDescent="0.35">
      <c r="A289" s="8">
        <f>IFERROR(VLOOKUP(IF(Deaths[[#This Row],[AgeGroup]]="",IF(Deaths[[#This Row],[Gender]]="",Deaths[[#This Row],[RaceEthnicity]],Deaths[[#This Row],[Gender]]),Deaths[[#This Row],[AgeGroup]]),SortOrder[],2,FALSE),"")</f>
        <v>23</v>
      </c>
      <c r="B289" s="18">
        <v>43929</v>
      </c>
      <c r="C289" s="8" t="s">
        <v>13</v>
      </c>
      <c r="D289" s="8" t="s">
        <v>14</v>
      </c>
      <c r="G289" s="8" t="s">
        <v>41</v>
      </c>
      <c r="H289" s="19">
        <v>1</v>
      </c>
      <c r="I289" s="8" t="s">
        <v>16</v>
      </c>
    </row>
    <row r="290" spans="1:9" x14ac:dyDescent="0.35">
      <c r="A290" s="8">
        <f>IFERROR(VLOOKUP(IF(Deaths[[#This Row],[AgeGroup]]="",IF(Deaths[[#This Row],[Gender]]="",Deaths[[#This Row],[RaceEthnicity]],Deaths[[#This Row],[Gender]]),Deaths[[#This Row],[AgeGroup]]),SortOrder[],2,FALSE),"")</f>
        <v>24</v>
      </c>
      <c r="B290" s="18">
        <v>43929</v>
      </c>
      <c r="C290" s="8" t="s">
        <v>13</v>
      </c>
      <c r="D290" s="8" t="s">
        <v>14</v>
      </c>
      <c r="G290" s="8" t="s">
        <v>42</v>
      </c>
      <c r="H290" s="19">
        <v>11</v>
      </c>
      <c r="I290" s="8" t="s">
        <v>16</v>
      </c>
    </row>
    <row r="291" spans="1:9" x14ac:dyDescent="0.35">
      <c r="A291" s="8">
        <f>IFERROR(VLOOKUP(IF(Deaths[[#This Row],[AgeGroup]]="",IF(Deaths[[#This Row],[Gender]]="",Deaths[[#This Row],[RaceEthnicity]],Deaths[[#This Row],[Gender]]),Deaths[[#This Row],[AgeGroup]]),SortOrder[],2,FALSE),"")</f>
        <v>4</v>
      </c>
      <c r="B291" s="18">
        <v>43930</v>
      </c>
      <c r="C291" s="8" t="s">
        <v>13</v>
      </c>
      <c r="D291" s="8" t="s">
        <v>14</v>
      </c>
      <c r="E291" s="8" t="s">
        <v>26</v>
      </c>
      <c r="H291" s="19">
        <v>0</v>
      </c>
      <c r="I291" s="8" t="s">
        <v>16</v>
      </c>
    </row>
    <row r="292" spans="1:9" x14ac:dyDescent="0.35">
      <c r="A292" s="8">
        <f>IFERROR(VLOOKUP(IF(Deaths[[#This Row],[AgeGroup]]="",IF(Deaths[[#This Row],[Gender]]="",Deaths[[#This Row],[RaceEthnicity]],Deaths[[#This Row],[Gender]]),Deaths[[#This Row],[AgeGroup]]),SortOrder[],2,FALSE),"")</f>
        <v>5</v>
      </c>
      <c r="B292" s="18">
        <v>43930</v>
      </c>
      <c r="C292" s="8" t="s">
        <v>13</v>
      </c>
      <c r="D292" s="8" t="s">
        <v>14</v>
      </c>
      <c r="E292" s="8" t="s">
        <v>27</v>
      </c>
      <c r="H292" s="19">
        <v>0</v>
      </c>
      <c r="I292" s="8" t="s">
        <v>16</v>
      </c>
    </row>
    <row r="293" spans="1:9" x14ac:dyDescent="0.35">
      <c r="A293" s="8">
        <f>IFERROR(VLOOKUP(IF(Deaths[[#This Row],[AgeGroup]]="",IF(Deaths[[#This Row],[Gender]]="",Deaths[[#This Row],[RaceEthnicity]],Deaths[[#This Row],[Gender]]),Deaths[[#This Row],[AgeGroup]]),SortOrder[],2,FALSE),"")</f>
        <v>6</v>
      </c>
      <c r="B293" s="18">
        <v>43930</v>
      </c>
      <c r="C293" s="8" t="s">
        <v>13</v>
      </c>
      <c r="D293" s="8" t="s">
        <v>14</v>
      </c>
      <c r="E293" s="8" t="s">
        <v>28</v>
      </c>
      <c r="H293" s="19">
        <v>2</v>
      </c>
      <c r="I293" s="8" t="s">
        <v>16</v>
      </c>
    </row>
    <row r="294" spans="1:9" x14ac:dyDescent="0.35">
      <c r="A294" s="8">
        <f>IFERROR(VLOOKUP(IF(Deaths[[#This Row],[AgeGroup]]="",IF(Deaths[[#This Row],[Gender]]="",Deaths[[#This Row],[RaceEthnicity]],Deaths[[#This Row],[Gender]]),Deaths[[#This Row],[AgeGroup]]),SortOrder[],2,FALSE),"")</f>
        <v>7</v>
      </c>
      <c r="B294" s="18">
        <v>43930</v>
      </c>
      <c r="C294" s="8" t="s">
        <v>13</v>
      </c>
      <c r="D294" s="8" t="s">
        <v>14</v>
      </c>
      <c r="E294" s="8" t="s">
        <v>29</v>
      </c>
      <c r="H294" s="19">
        <v>0</v>
      </c>
      <c r="I294" s="8" t="s">
        <v>16</v>
      </c>
    </row>
    <row r="295" spans="1:9" x14ac:dyDescent="0.35">
      <c r="A295" s="8">
        <f>IFERROR(VLOOKUP(IF(Deaths[[#This Row],[AgeGroup]]="",IF(Deaths[[#This Row],[Gender]]="",Deaths[[#This Row],[RaceEthnicity]],Deaths[[#This Row],[Gender]]),Deaths[[#This Row],[AgeGroup]]),SortOrder[],2,FALSE),"")</f>
        <v>8</v>
      </c>
      <c r="B295" s="18">
        <v>43930</v>
      </c>
      <c r="C295" s="8" t="s">
        <v>13</v>
      </c>
      <c r="D295" s="8" t="s">
        <v>14</v>
      </c>
      <c r="E295" s="8" t="s">
        <v>30</v>
      </c>
      <c r="H295" s="19">
        <v>0</v>
      </c>
      <c r="I295" s="8" t="s">
        <v>16</v>
      </c>
    </row>
    <row r="296" spans="1:9" x14ac:dyDescent="0.35">
      <c r="A296" s="8">
        <f>IFERROR(VLOOKUP(IF(Deaths[[#This Row],[AgeGroup]]="",IF(Deaths[[#This Row],[Gender]]="",Deaths[[#This Row],[RaceEthnicity]],Deaths[[#This Row],[Gender]]),Deaths[[#This Row],[AgeGroup]]),SortOrder[],2,FALSE),"")</f>
        <v>9</v>
      </c>
      <c r="B296" s="18">
        <v>43930</v>
      </c>
      <c r="C296" s="8" t="s">
        <v>13</v>
      </c>
      <c r="D296" s="8" t="s">
        <v>14</v>
      </c>
      <c r="E296" s="8" t="s">
        <v>31</v>
      </c>
      <c r="H296" s="19">
        <v>4</v>
      </c>
      <c r="I296" s="8" t="s">
        <v>16</v>
      </c>
    </row>
    <row r="297" spans="1:9" x14ac:dyDescent="0.35">
      <c r="A297" s="8">
        <f>IFERROR(VLOOKUP(IF(Deaths[[#This Row],[AgeGroup]]="",IF(Deaths[[#This Row],[Gender]]="",Deaths[[#This Row],[RaceEthnicity]],Deaths[[#This Row],[Gender]]),Deaths[[#This Row],[AgeGroup]]),SortOrder[],2,FALSE),"")</f>
        <v>10</v>
      </c>
      <c r="B297" s="18">
        <v>43930</v>
      </c>
      <c r="C297" s="8" t="s">
        <v>13</v>
      </c>
      <c r="D297" s="8" t="s">
        <v>14</v>
      </c>
      <c r="E297" s="8" t="s">
        <v>32</v>
      </c>
      <c r="H297" s="19">
        <v>3</v>
      </c>
      <c r="I297" s="8" t="s">
        <v>16</v>
      </c>
    </row>
    <row r="298" spans="1:9" x14ac:dyDescent="0.35">
      <c r="A298" s="8">
        <f>IFERROR(VLOOKUP(IF(Deaths[[#This Row],[AgeGroup]]="",IF(Deaths[[#This Row],[Gender]]="",Deaths[[#This Row],[RaceEthnicity]],Deaths[[#This Row],[Gender]]),Deaths[[#This Row],[AgeGroup]]),SortOrder[],2,FALSE),"")</f>
        <v>11</v>
      </c>
      <c r="B298" s="18">
        <v>43930</v>
      </c>
      <c r="C298" s="8" t="s">
        <v>13</v>
      </c>
      <c r="D298" s="8" t="s">
        <v>14</v>
      </c>
      <c r="E298" s="8" t="s">
        <v>33</v>
      </c>
      <c r="H298" s="19">
        <v>13</v>
      </c>
      <c r="I298" s="8" t="s">
        <v>16</v>
      </c>
    </row>
    <row r="299" spans="1:9" x14ac:dyDescent="0.35">
      <c r="A299" s="8">
        <f>IFERROR(VLOOKUP(IF(Deaths[[#This Row],[AgeGroup]]="",IF(Deaths[[#This Row],[Gender]]="",Deaths[[#This Row],[RaceEthnicity]],Deaths[[#This Row],[Gender]]),Deaths[[#This Row],[AgeGroup]]),SortOrder[],2,FALSE),"")</f>
        <v>12</v>
      </c>
      <c r="B299" s="18">
        <v>43930</v>
      </c>
      <c r="C299" s="8" t="s">
        <v>13</v>
      </c>
      <c r="D299" s="8" t="s">
        <v>14</v>
      </c>
      <c r="E299" s="8" t="s">
        <v>34</v>
      </c>
      <c r="H299" s="19">
        <v>22</v>
      </c>
      <c r="I299" s="8" t="s">
        <v>16</v>
      </c>
    </row>
    <row r="300" spans="1:9" x14ac:dyDescent="0.35">
      <c r="A300" s="8">
        <f>IFERROR(VLOOKUP(IF(Deaths[[#This Row],[AgeGroup]]="",IF(Deaths[[#This Row],[Gender]]="",Deaths[[#This Row],[RaceEthnicity]],Deaths[[#This Row],[Gender]]),Deaths[[#This Row],[AgeGroup]]),SortOrder[],2,FALSE),"")</f>
        <v>13</v>
      </c>
      <c r="B300" s="18">
        <v>43930</v>
      </c>
      <c r="C300" s="8" t="s">
        <v>13</v>
      </c>
      <c r="D300" s="8" t="s">
        <v>14</v>
      </c>
      <c r="E300" s="8" t="s">
        <v>15</v>
      </c>
      <c r="H300" s="19">
        <v>0</v>
      </c>
      <c r="I300" s="8" t="s">
        <v>16</v>
      </c>
    </row>
    <row r="301" spans="1:9" x14ac:dyDescent="0.35">
      <c r="A301" s="8">
        <f>IFERROR(VLOOKUP(IF(Deaths[[#This Row],[AgeGroup]]="",IF(Deaths[[#This Row],[Gender]]="",Deaths[[#This Row],[RaceEthnicity]],Deaths[[#This Row],[Gender]]),Deaths[[#This Row],[AgeGroup]]),SortOrder[],2,FALSE),"")</f>
        <v>14</v>
      </c>
      <c r="B301" s="18">
        <v>43930</v>
      </c>
      <c r="C301" s="8" t="s">
        <v>13</v>
      </c>
      <c r="D301" s="8" t="s">
        <v>14</v>
      </c>
      <c r="F301" s="8" t="s">
        <v>22</v>
      </c>
      <c r="H301" s="19">
        <v>18</v>
      </c>
      <c r="I301" s="8" t="s">
        <v>16</v>
      </c>
    </row>
    <row r="302" spans="1:9" x14ac:dyDescent="0.35">
      <c r="A302" s="8">
        <f>IFERROR(VLOOKUP(IF(Deaths[[#This Row],[AgeGroup]]="",IF(Deaths[[#This Row],[Gender]]="",Deaths[[#This Row],[RaceEthnicity]],Deaths[[#This Row],[Gender]]),Deaths[[#This Row],[AgeGroup]]),SortOrder[],2,FALSE),"")</f>
        <v>15</v>
      </c>
      <c r="B302" s="18">
        <v>43930</v>
      </c>
      <c r="C302" s="8" t="s">
        <v>13</v>
      </c>
      <c r="D302" s="8" t="s">
        <v>14</v>
      </c>
      <c r="F302" s="8" t="s">
        <v>23</v>
      </c>
      <c r="H302" s="19">
        <v>26</v>
      </c>
      <c r="I302" s="8" t="s">
        <v>16</v>
      </c>
    </row>
    <row r="303" spans="1:9" x14ac:dyDescent="0.35">
      <c r="A303" s="8">
        <f>IFERROR(VLOOKUP(IF(Deaths[[#This Row],[AgeGroup]]="",IF(Deaths[[#This Row],[Gender]]="",Deaths[[#This Row],[RaceEthnicity]],Deaths[[#This Row],[Gender]]),Deaths[[#This Row],[AgeGroup]]),SortOrder[],2,FALSE),"")</f>
        <v>16</v>
      </c>
      <c r="B303" s="18">
        <v>43930</v>
      </c>
      <c r="C303" s="8" t="s">
        <v>13</v>
      </c>
      <c r="D303" s="8" t="s">
        <v>14</v>
      </c>
      <c r="F303" s="8" t="s">
        <v>24</v>
      </c>
      <c r="H303" s="19">
        <v>0</v>
      </c>
      <c r="I303" s="8" t="s">
        <v>16</v>
      </c>
    </row>
    <row r="304" spans="1:9" x14ac:dyDescent="0.35">
      <c r="A304" s="8">
        <f>IFERROR(VLOOKUP(IF(Deaths[[#This Row],[AgeGroup]]="",IF(Deaths[[#This Row],[Gender]]="",Deaths[[#This Row],[RaceEthnicity]],Deaths[[#This Row],[Gender]]),Deaths[[#This Row],[AgeGroup]]),SortOrder[],2,FALSE),"")</f>
        <v>17</v>
      </c>
      <c r="B304" s="18">
        <v>43930</v>
      </c>
      <c r="C304" s="8" t="s">
        <v>13</v>
      </c>
      <c r="D304" s="8" t="s">
        <v>14</v>
      </c>
      <c r="G304" s="8" t="s">
        <v>35</v>
      </c>
      <c r="H304" s="19">
        <v>10</v>
      </c>
      <c r="I304" s="8" t="s">
        <v>16</v>
      </c>
    </row>
    <row r="305" spans="1:9" x14ac:dyDescent="0.35">
      <c r="A305" s="8">
        <f>IFERROR(VLOOKUP(IF(Deaths[[#This Row],[AgeGroup]]="",IF(Deaths[[#This Row],[Gender]]="",Deaths[[#This Row],[RaceEthnicity]],Deaths[[#This Row],[Gender]]),Deaths[[#This Row],[AgeGroup]]),SortOrder[],2,FALSE),"")</f>
        <v>18</v>
      </c>
      <c r="B305" s="18">
        <v>43930</v>
      </c>
      <c r="C305" s="8" t="s">
        <v>13</v>
      </c>
      <c r="D305" s="8" t="s">
        <v>14</v>
      </c>
      <c r="G305" s="8" t="s">
        <v>36</v>
      </c>
      <c r="H305" s="19">
        <v>21</v>
      </c>
      <c r="I305" s="8" t="s">
        <v>16</v>
      </c>
    </row>
    <row r="306" spans="1:9" x14ac:dyDescent="0.35">
      <c r="A306" s="8">
        <f>IFERROR(VLOOKUP(IF(Deaths[[#This Row],[AgeGroup]]="",IF(Deaths[[#This Row],[Gender]]="",Deaths[[#This Row],[RaceEthnicity]],Deaths[[#This Row],[Gender]]),Deaths[[#This Row],[AgeGroup]]),SortOrder[],2,FALSE),"")</f>
        <v>19</v>
      </c>
      <c r="B306" s="18">
        <v>43930</v>
      </c>
      <c r="C306" s="8" t="s">
        <v>13</v>
      </c>
      <c r="D306" s="8" t="s">
        <v>14</v>
      </c>
      <c r="G306" s="8" t="s">
        <v>37</v>
      </c>
      <c r="H306" s="19">
        <v>0</v>
      </c>
      <c r="I306" s="8" t="s">
        <v>16</v>
      </c>
    </row>
    <row r="307" spans="1:9" x14ac:dyDescent="0.35">
      <c r="A307" s="8">
        <f>IFERROR(VLOOKUP(IF(Deaths[[#This Row],[AgeGroup]]="",IF(Deaths[[#This Row],[Gender]]="",Deaths[[#This Row],[RaceEthnicity]],Deaths[[#This Row],[Gender]]),Deaths[[#This Row],[AgeGroup]]),SortOrder[],2,FALSE),"")</f>
        <v>20</v>
      </c>
      <c r="B307" s="18">
        <v>43930</v>
      </c>
      <c r="C307" s="8" t="s">
        <v>13</v>
      </c>
      <c r="D307" s="8" t="s">
        <v>14</v>
      </c>
      <c r="G307" s="8" t="s">
        <v>38</v>
      </c>
      <c r="H307" s="19">
        <v>2</v>
      </c>
      <c r="I307" s="8" t="s">
        <v>16</v>
      </c>
    </row>
    <row r="308" spans="1:9" x14ac:dyDescent="0.35">
      <c r="A308" s="8">
        <f>IFERROR(VLOOKUP(IF(Deaths[[#This Row],[AgeGroup]]="",IF(Deaths[[#This Row],[Gender]]="",Deaths[[#This Row],[RaceEthnicity]],Deaths[[#This Row],[Gender]]),Deaths[[#This Row],[AgeGroup]]),SortOrder[],2,FALSE),"")</f>
        <v>21</v>
      </c>
      <c r="B308" s="18">
        <v>43930</v>
      </c>
      <c r="C308" s="8" t="s">
        <v>13</v>
      </c>
      <c r="D308" s="8" t="s">
        <v>14</v>
      </c>
      <c r="G308" s="8" t="s">
        <v>39</v>
      </c>
      <c r="H308" s="19">
        <v>0</v>
      </c>
      <c r="I308" s="8" t="s">
        <v>16</v>
      </c>
    </row>
    <row r="309" spans="1:9" x14ac:dyDescent="0.35">
      <c r="A309" s="8">
        <f>IFERROR(VLOOKUP(IF(Deaths[[#This Row],[AgeGroup]]="",IF(Deaths[[#This Row],[Gender]]="",Deaths[[#This Row],[RaceEthnicity]],Deaths[[#This Row],[Gender]]),Deaths[[#This Row],[AgeGroup]]),SortOrder[],2,FALSE),"")</f>
        <v>22</v>
      </c>
      <c r="B309" s="18">
        <v>43930</v>
      </c>
      <c r="C309" s="8" t="s">
        <v>13</v>
      </c>
      <c r="D309" s="8" t="s">
        <v>14</v>
      </c>
      <c r="G309" s="8" t="s">
        <v>40</v>
      </c>
      <c r="H309" s="19">
        <v>0</v>
      </c>
      <c r="I309" s="8" t="s">
        <v>16</v>
      </c>
    </row>
    <row r="310" spans="1:9" x14ac:dyDescent="0.35">
      <c r="A310" s="8">
        <f>IFERROR(VLOOKUP(IF(Deaths[[#This Row],[AgeGroup]]="",IF(Deaths[[#This Row],[Gender]]="",Deaths[[#This Row],[RaceEthnicity]],Deaths[[#This Row],[Gender]]),Deaths[[#This Row],[AgeGroup]]),SortOrder[],2,FALSE),"")</f>
        <v>23</v>
      </c>
      <c r="B310" s="18">
        <v>43930</v>
      </c>
      <c r="C310" s="8" t="s">
        <v>13</v>
      </c>
      <c r="D310" s="8" t="s">
        <v>14</v>
      </c>
      <c r="G310" s="8" t="s">
        <v>41</v>
      </c>
      <c r="H310" s="19">
        <v>1</v>
      </c>
      <c r="I310" s="8" t="s">
        <v>16</v>
      </c>
    </row>
    <row r="311" spans="1:9" x14ac:dyDescent="0.35">
      <c r="A311" s="8">
        <f>IFERROR(VLOOKUP(IF(Deaths[[#This Row],[AgeGroup]]="",IF(Deaths[[#This Row],[Gender]]="",Deaths[[#This Row],[RaceEthnicity]],Deaths[[#This Row],[Gender]]),Deaths[[#This Row],[AgeGroup]]),SortOrder[],2,FALSE),"")</f>
        <v>24</v>
      </c>
      <c r="B311" s="18">
        <v>43930</v>
      </c>
      <c r="C311" s="8" t="s">
        <v>13</v>
      </c>
      <c r="D311" s="8" t="s">
        <v>14</v>
      </c>
      <c r="G311" s="8" t="s">
        <v>42</v>
      </c>
      <c r="H311" s="19">
        <v>10</v>
      </c>
      <c r="I311" s="8" t="s">
        <v>16</v>
      </c>
    </row>
    <row r="312" spans="1:9" x14ac:dyDescent="0.35">
      <c r="A312" s="8">
        <f>IFERROR(VLOOKUP(IF(Deaths[[#This Row],[AgeGroup]]="",IF(Deaths[[#This Row],[Gender]]="",Deaths[[#This Row],[RaceEthnicity]],Deaths[[#This Row],[Gender]]),Deaths[[#This Row],[AgeGroup]]),SortOrder[],2,FALSE),"")</f>
        <v>4</v>
      </c>
      <c r="B312" s="18">
        <v>43931</v>
      </c>
      <c r="C312" s="8" t="s">
        <v>13</v>
      </c>
      <c r="D312" s="8" t="s">
        <v>14</v>
      </c>
      <c r="E312" s="8" t="s">
        <v>26</v>
      </c>
      <c r="H312" s="19">
        <v>0</v>
      </c>
      <c r="I312" s="8" t="s">
        <v>16</v>
      </c>
    </row>
    <row r="313" spans="1:9" x14ac:dyDescent="0.35">
      <c r="A313" s="8">
        <f>IFERROR(VLOOKUP(IF(Deaths[[#This Row],[AgeGroup]]="",IF(Deaths[[#This Row],[Gender]]="",Deaths[[#This Row],[RaceEthnicity]],Deaths[[#This Row],[Gender]]),Deaths[[#This Row],[AgeGroup]]),SortOrder[],2,FALSE),"")</f>
        <v>5</v>
      </c>
      <c r="B313" s="18">
        <v>43931</v>
      </c>
      <c r="C313" s="8" t="s">
        <v>13</v>
      </c>
      <c r="D313" s="8" t="s">
        <v>14</v>
      </c>
      <c r="E313" s="8" t="s">
        <v>27</v>
      </c>
      <c r="H313" s="19">
        <v>0</v>
      </c>
      <c r="I313" s="8" t="s">
        <v>16</v>
      </c>
    </row>
    <row r="314" spans="1:9" x14ac:dyDescent="0.35">
      <c r="A314" s="8">
        <f>IFERROR(VLOOKUP(IF(Deaths[[#This Row],[AgeGroup]]="",IF(Deaths[[#This Row],[Gender]]="",Deaths[[#This Row],[RaceEthnicity]],Deaths[[#This Row],[Gender]]),Deaths[[#This Row],[AgeGroup]]),SortOrder[],2,FALSE),"")</f>
        <v>6</v>
      </c>
      <c r="B314" s="18">
        <v>43931</v>
      </c>
      <c r="C314" s="8" t="s">
        <v>13</v>
      </c>
      <c r="D314" s="8" t="s">
        <v>14</v>
      </c>
      <c r="E314" s="8" t="s">
        <v>28</v>
      </c>
      <c r="H314" s="19">
        <v>2</v>
      </c>
      <c r="I314" s="8" t="s">
        <v>16</v>
      </c>
    </row>
    <row r="315" spans="1:9" x14ac:dyDescent="0.35">
      <c r="A315" s="8">
        <f>IFERROR(VLOOKUP(IF(Deaths[[#This Row],[AgeGroup]]="",IF(Deaths[[#This Row],[Gender]]="",Deaths[[#This Row],[RaceEthnicity]],Deaths[[#This Row],[Gender]]),Deaths[[#This Row],[AgeGroup]]),SortOrder[],2,FALSE),"")</f>
        <v>7</v>
      </c>
      <c r="B315" s="18">
        <v>43931</v>
      </c>
      <c r="C315" s="8" t="s">
        <v>13</v>
      </c>
      <c r="D315" s="8" t="s">
        <v>14</v>
      </c>
      <c r="E315" s="8" t="s">
        <v>29</v>
      </c>
      <c r="H315" s="19">
        <v>0</v>
      </c>
      <c r="I315" s="8" t="s">
        <v>16</v>
      </c>
    </row>
    <row r="316" spans="1:9" x14ac:dyDescent="0.35">
      <c r="A316" s="8">
        <f>IFERROR(VLOOKUP(IF(Deaths[[#This Row],[AgeGroup]]="",IF(Deaths[[#This Row],[Gender]]="",Deaths[[#This Row],[RaceEthnicity]],Deaths[[#This Row],[Gender]]),Deaths[[#This Row],[AgeGroup]]),SortOrder[],2,FALSE),"")</f>
        <v>8</v>
      </c>
      <c r="B316" s="18">
        <v>43931</v>
      </c>
      <c r="C316" s="8" t="s">
        <v>13</v>
      </c>
      <c r="D316" s="8" t="s">
        <v>14</v>
      </c>
      <c r="E316" s="8" t="s">
        <v>30</v>
      </c>
      <c r="H316" s="19">
        <v>0</v>
      </c>
      <c r="I316" s="8" t="s">
        <v>16</v>
      </c>
    </row>
    <row r="317" spans="1:9" x14ac:dyDescent="0.35">
      <c r="A317" s="8">
        <f>IFERROR(VLOOKUP(IF(Deaths[[#This Row],[AgeGroup]]="",IF(Deaths[[#This Row],[Gender]]="",Deaths[[#This Row],[RaceEthnicity]],Deaths[[#This Row],[Gender]]),Deaths[[#This Row],[AgeGroup]]),SortOrder[],2,FALSE),"")</f>
        <v>9</v>
      </c>
      <c r="B317" s="18">
        <v>43931</v>
      </c>
      <c r="C317" s="8" t="s">
        <v>13</v>
      </c>
      <c r="D317" s="8" t="s">
        <v>14</v>
      </c>
      <c r="E317" s="8" t="s">
        <v>31</v>
      </c>
      <c r="H317" s="19">
        <v>4</v>
      </c>
      <c r="I317" s="8" t="s">
        <v>16</v>
      </c>
    </row>
    <row r="318" spans="1:9" x14ac:dyDescent="0.35">
      <c r="A318" s="8">
        <f>IFERROR(VLOOKUP(IF(Deaths[[#This Row],[AgeGroup]]="",IF(Deaths[[#This Row],[Gender]]="",Deaths[[#This Row],[RaceEthnicity]],Deaths[[#This Row],[Gender]]),Deaths[[#This Row],[AgeGroup]]),SortOrder[],2,FALSE),"")</f>
        <v>10</v>
      </c>
      <c r="B318" s="18">
        <v>43931</v>
      </c>
      <c r="C318" s="8" t="s">
        <v>13</v>
      </c>
      <c r="D318" s="8" t="s">
        <v>14</v>
      </c>
      <c r="E318" s="8" t="s">
        <v>32</v>
      </c>
      <c r="H318" s="19">
        <v>4</v>
      </c>
      <c r="I318" s="8" t="s">
        <v>16</v>
      </c>
    </row>
    <row r="319" spans="1:9" x14ac:dyDescent="0.35">
      <c r="A319" s="8">
        <f>IFERROR(VLOOKUP(IF(Deaths[[#This Row],[AgeGroup]]="",IF(Deaths[[#This Row],[Gender]]="",Deaths[[#This Row],[RaceEthnicity]],Deaths[[#This Row],[Gender]]),Deaths[[#This Row],[AgeGroup]]),SortOrder[],2,FALSE),"")</f>
        <v>11</v>
      </c>
      <c r="B319" s="18">
        <v>43931</v>
      </c>
      <c r="C319" s="8" t="s">
        <v>13</v>
      </c>
      <c r="D319" s="8" t="s">
        <v>14</v>
      </c>
      <c r="E319" s="8" t="s">
        <v>33</v>
      </c>
      <c r="H319" s="19">
        <v>13</v>
      </c>
      <c r="I319" s="8" t="s">
        <v>16</v>
      </c>
    </row>
    <row r="320" spans="1:9" x14ac:dyDescent="0.35">
      <c r="A320" s="8">
        <f>IFERROR(VLOOKUP(IF(Deaths[[#This Row],[AgeGroup]]="",IF(Deaths[[#This Row],[Gender]]="",Deaths[[#This Row],[RaceEthnicity]],Deaths[[#This Row],[Gender]]),Deaths[[#This Row],[AgeGroup]]),SortOrder[],2,FALSE),"")</f>
        <v>12</v>
      </c>
      <c r="B320" s="18">
        <v>43931</v>
      </c>
      <c r="C320" s="8" t="s">
        <v>13</v>
      </c>
      <c r="D320" s="8" t="s">
        <v>14</v>
      </c>
      <c r="E320" s="8" t="s">
        <v>34</v>
      </c>
      <c r="H320" s="19">
        <v>22</v>
      </c>
      <c r="I320" s="8" t="s">
        <v>16</v>
      </c>
    </row>
    <row r="321" spans="1:9" x14ac:dyDescent="0.35">
      <c r="A321" s="8">
        <f>IFERROR(VLOOKUP(IF(Deaths[[#This Row],[AgeGroup]]="",IF(Deaths[[#This Row],[Gender]]="",Deaths[[#This Row],[RaceEthnicity]],Deaths[[#This Row],[Gender]]),Deaths[[#This Row],[AgeGroup]]),SortOrder[],2,FALSE),"")</f>
        <v>13</v>
      </c>
      <c r="B321" s="18">
        <v>43931</v>
      </c>
      <c r="C321" s="8" t="s">
        <v>13</v>
      </c>
      <c r="D321" s="8" t="s">
        <v>14</v>
      </c>
      <c r="E321" s="8" t="s">
        <v>15</v>
      </c>
      <c r="H321" s="19">
        <v>0</v>
      </c>
      <c r="I321" s="8" t="s">
        <v>16</v>
      </c>
    </row>
    <row r="322" spans="1:9" x14ac:dyDescent="0.35">
      <c r="A322" s="8">
        <f>IFERROR(VLOOKUP(IF(Deaths[[#This Row],[AgeGroup]]="",IF(Deaths[[#This Row],[Gender]]="",Deaths[[#This Row],[RaceEthnicity]],Deaths[[#This Row],[Gender]]),Deaths[[#This Row],[AgeGroup]]),SortOrder[],2,FALSE),"")</f>
        <v>14</v>
      </c>
      <c r="B322" s="18">
        <v>43931</v>
      </c>
      <c r="C322" s="8" t="s">
        <v>13</v>
      </c>
      <c r="D322" s="8" t="s">
        <v>14</v>
      </c>
      <c r="F322" s="8" t="s">
        <v>22</v>
      </c>
      <c r="H322" s="19">
        <v>19</v>
      </c>
      <c r="I322" s="8" t="s">
        <v>16</v>
      </c>
    </row>
    <row r="323" spans="1:9" x14ac:dyDescent="0.35">
      <c r="A323" s="8">
        <f>IFERROR(VLOOKUP(IF(Deaths[[#This Row],[AgeGroup]]="",IF(Deaths[[#This Row],[Gender]]="",Deaths[[#This Row],[RaceEthnicity]],Deaths[[#This Row],[Gender]]),Deaths[[#This Row],[AgeGroup]]),SortOrder[],2,FALSE),"")</f>
        <v>15</v>
      </c>
      <c r="B323" s="18">
        <v>43931</v>
      </c>
      <c r="C323" s="8" t="s">
        <v>13</v>
      </c>
      <c r="D323" s="8" t="s">
        <v>14</v>
      </c>
      <c r="F323" s="8" t="s">
        <v>23</v>
      </c>
      <c r="H323" s="19">
        <v>26</v>
      </c>
      <c r="I323" s="8" t="s">
        <v>16</v>
      </c>
    </row>
    <row r="324" spans="1:9" x14ac:dyDescent="0.35">
      <c r="A324" s="8">
        <f>IFERROR(VLOOKUP(IF(Deaths[[#This Row],[AgeGroup]]="",IF(Deaths[[#This Row],[Gender]]="",Deaths[[#This Row],[RaceEthnicity]],Deaths[[#This Row],[Gender]]),Deaths[[#This Row],[AgeGroup]]),SortOrder[],2,FALSE),"")</f>
        <v>16</v>
      </c>
      <c r="B324" s="18">
        <v>43931</v>
      </c>
      <c r="C324" s="8" t="s">
        <v>13</v>
      </c>
      <c r="D324" s="8" t="s">
        <v>14</v>
      </c>
      <c r="F324" s="8" t="s">
        <v>24</v>
      </c>
      <c r="H324" s="19">
        <v>0</v>
      </c>
      <c r="I324" s="8" t="s">
        <v>16</v>
      </c>
    </row>
    <row r="325" spans="1:9" x14ac:dyDescent="0.35">
      <c r="A325" s="8">
        <f>IFERROR(VLOOKUP(IF(Deaths[[#This Row],[AgeGroup]]="",IF(Deaths[[#This Row],[Gender]]="",Deaths[[#This Row],[RaceEthnicity]],Deaths[[#This Row],[Gender]]),Deaths[[#This Row],[AgeGroup]]),SortOrder[],2,FALSE),"")</f>
        <v>17</v>
      </c>
      <c r="B325" s="18">
        <v>43931</v>
      </c>
      <c r="C325" s="8" t="s">
        <v>13</v>
      </c>
      <c r="D325" s="8" t="s">
        <v>14</v>
      </c>
      <c r="G325" s="8" t="s">
        <v>35</v>
      </c>
      <c r="H325" s="19">
        <v>12</v>
      </c>
      <c r="I325" s="8" t="s">
        <v>16</v>
      </c>
    </row>
    <row r="326" spans="1:9" x14ac:dyDescent="0.35">
      <c r="A326" s="8">
        <f>IFERROR(VLOOKUP(IF(Deaths[[#This Row],[AgeGroup]]="",IF(Deaths[[#This Row],[Gender]]="",Deaths[[#This Row],[RaceEthnicity]],Deaths[[#This Row],[Gender]]),Deaths[[#This Row],[AgeGroup]]),SortOrder[],2,FALSE),"")</f>
        <v>18</v>
      </c>
      <c r="B326" s="18">
        <v>43931</v>
      </c>
      <c r="C326" s="8" t="s">
        <v>13</v>
      </c>
      <c r="D326" s="8" t="s">
        <v>14</v>
      </c>
      <c r="G326" s="8" t="s">
        <v>36</v>
      </c>
      <c r="H326" s="19">
        <v>21</v>
      </c>
      <c r="I326" s="8" t="s">
        <v>16</v>
      </c>
    </row>
    <row r="327" spans="1:9" x14ac:dyDescent="0.35">
      <c r="A327" s="8">
        <f>IFERROR(VLOOKUP(IF(Deaths[[#This Row],[AgeGroup]]="",IF(Deaths[[#This Row],[Gender]]="",Deaths[[#This Row],[RaceEthnicity]],Deaths[[#This Row],[Gender]]),Deaths[[#This Row],[AgeGroup]]),SortOrder[],2,FALSE),"")</f>
        <v>19</v>
      </c>
      <c r="B327" s="18">
        <v>43931</v>
      </c>
      <c r="C327" s="8" t="s">
        <v>13</v>
      </c>
      <c r="D327" s="8" t="s">
        <v>14</v>
      </c>
      <c r="G327" s="8" t="s">
        <v>37</v>
      </c>
      <c r="H327" s="19">
        <v>0</v>
      </c>
      <c r="I327" s="8" t="s">
        <v>16</v>
      </c>
    </row>
    <row r="328" spans="1:9" x14ac:dyDescent="0.35">
      <c r="A328" s="8">
        <f>IFERROR(VLOOKUP(IF(Deaths[[#This Row],[AgeGroup]]="",IF(Deaths[[#This Row],[Gender]]="",Deaths[[#This Row],[RaceEthnicity]],Deaths[[#This Row],[Gender]]),Deaths[[#This Row],[AgeGroup]]),SortOrder[],2,FALSE),"")</f>
        <v>20</v>
      </c>
      <c r="B328" s="18">
        <v>43931</v>
      </c>
      <c r="C328" s="8" t="s">
        <v>13</v>
      </c>
      <c r="D328" s="8" t="s">
        <v>14</v>
      </c>
      <c r="G328" s="8" t="s">
        <v>38</v>
      </c>
      <c r="H328" s="19">
        <v>2</v>
      </c>
      <c r="I328" s="8" t="s">
        <v>16</v>
      </c>
    </row>
    <row r="329" spans="1:9" x14ac:dyDescent="0.35">
      <c r="A329" s="8">
        <f>IFERROR(VLOOKUP(IF(Deaths[[#This Row],[AgeGroup]]="",IF(Deaths[[#This Row],[Gender]]="",Deaths[[#This Row],[RaceEthnicity]],Deaths[[#This Row],[Gender]]),Deaths[[#This Row],[AgeGroup]]),SortOrder[],2,FALSE),"")</f>
        <v>21</v>
      </c>
      <c r="B329" s="18">
        <v>43931</v>
      </c>
      <c r="C329" s="8" t="s">
        <v>13</v>
      </c>
      <c r="D329" s="8" t="s">
        <v>14</v>
      </c>
      <c r="G329" s="8" t="s">
        <v>39</v>
      </c>
      <c r="H329" s="19">
        <v>0</v>
      </c>
      <c r="I329" s="8" t="s">
        <v>16</v>
      </c>
    </row>
    <row r="330" spans="1:9" x14ac:dyDescent="0.35">
      <c r="A330" s="8">
        <f>IFERROR(VLOOKUP(IF(Deaths[[#This Row],[AgeGroup]]="",IF(Deaths[[#This Row],[Gender]]="",Deaths[[#This Row],[RaceEthnicity]],Deaths[[#This Row],[Gender]]),Deaths[[#This Row],[AgeGroup]]),SortOrder[],2,FALSE),"")</f>
        <v>22</v>
      </c>
      <c r="B330" s="18">
        <v>43931</v>
      </c>
      <c r="C330" s="8" t="s">
        <v>13</v>
      </c>
      <c r="D330" s="8" t="s">
        <v>14</v>
      </c>
      <c r="G330" s="8" t="s">
        <v>40</v>
      </c>
      <c r="H330" s="19">
        <v>0</v>
      </c>
      <c r="I330" s="8" t="s">
        <v>16</v>
      </c>
    </row>
    <row r="331" spans="1:9" x14ac:dyDescent="0.35">
      <c r="A331" s="8">
        <f>IFERROR(VLOOKUP(IF(Deaths[[#This Row],[AgeGroup]]="",IF(Deaths[[#This Row],[Gender]]="",Deaths[[#This Row],[RaceEthnicity]],Deaths[[#This Row],[Gender]]),Deaths[[#This Row],[AgeGroup]]),SortOrder[],2,FALSE),"")</f>
        <v>23</v>
      </c>
      <c r="B331" s="18">
        <v>43931</v>
      </c>
      <c r="C331" s="8" t="s">
        <v>13</v>
      </c>
      <c r="D331" s="8" t="s">
        <v>14</v>
      </c>
      <c r="G331" s="8" t="s">
        <v>41</v>
      </c>
      <c r="H331" s="19">
        <v>1</v>
      </c>
      <c r="I331" s="8" t="s">
        <v>16</v>
      </c>
    </row>
    <row r="332" spans="1:9" x14ac:dyDescent="0.35">
      <c r="A332" s="8">
        <f>IFERROR(VLOOKUP(IF(Deaths[[#This Row],[AgeGroup]]="",IF(Deaths[[#This Row],[Gender]]="",Deaths[[#This Row],[RaceEthnicity]],Deaths[[#This Row],[Gender]]),Deaths[[#This Row],[AgeGroup]]),SortOrder[],2,FALSE),"")</f>
        <v>24</v>
      </c>
      <c r="B332" s="18">
        <v>43931</v>
      </c>
      <c r="C332" s="8" t="s">
        <v>13</v>
      </c>
      <c r="D332" s="8" t="s">
        <v>14</v>
      </c>
      <c r="G332" s="8" t="s">
        <v>42</v>
      </c>
      <c r="H332" s="19">
        <v>9</v>
      </c>
      <c r="I332" s="8" t="s">
        <v>16</v>
      </c>
    </row>
    <row r="333" spans="1:9" x14ac:dyDescent="0.35">
      <c r="A333" s="8">
        <f>IFERROR(VLOOKUP(IF(Deaths[[#This Row],[AgeGroup]]="",IF(Deaths[[#This Row],[Gender]]="",Deaths[[#This Row],[RaceEthnicity]],Deaths[[#This Row],[Gender]]),Deaths[[#This Row],[AgeGroup]]),SortOrder[],2,FALSE),"")</f>
        <v>4</v>
      </c>
      <c r="B333" s="18">
        <v>43932</v>
      </c>
      <c r="C333" s="8" t="s">
        <v>13</v>
      </c>
      <c r="D333" s="8" t="s">
        <v>14</v>
      </c>
      <c r="E333" s="8" t="s">
        <v>26</v>
      </c>
      <c r="H333" s="19">
        <v>0</v>
      </c>
      <c r="I333" s="8" t="s">
        <v>16</v>
      </c>
    </row>
    <row r="334" spans="1:9" x14ac:dyDescent="0.35">
      <c r="A334" s="8">
        <f>IFERROR(VLOOKUP(IF(Deaths[[#This Row],[AgeGroup]]="",IF(Deaths[[#This Row],[Gender]]="",Deaths[[#This Row],[RaceEthnicity]],Deaths[[#This Row],[Gender]]),Deaths[[#This Row],[AgeGroup]]),SortOrder[],2,FALSE),"")</f>
        <v>5</v>
      </c>
      <c r="B334" s="18">
        <v>43932</v>
      </c>
      <c r="C334" s="8" t="s">
        <v>13</v>
      </c>
      <c r="D334" s="8" t="s">
        <v>14</v>
      </c>
      <c r="E334" s="8" t="s">
        <v>27</v>
      </c>
      <c r="H334" s="19">
        <v>0</v>
      </c>
      <c r="I334" s="8" t="s">
        <v>16</v>
      </c>
    </row>
    <row r="335" spans="1:9" x14ac:dyDescent="0.35">
      <c r="A335" s="8">
        <f>IFERROR(VLOOKUP(IF(Deaths[[#This Row],[AgeGroup]]="",IF(Deaths[[#This Row],[Gender]]="",Deaths[[#This Row],[RaceEthnicity]],Deaths[[#This Row],[Gender]]),Deaths[[#This Row],[AgeGroup]]),SortOrder[],2,FALSE),"")</f>
        <v>6</v>
      </c>
      <c r="B335" s="18">
        <v>43932</v>
      </c>
      <c r="C335" s="8" t="s">
        <v>13</v>
      </c>
      <c r="D335" s="8" t="s">
        <v>14</v>
      </c>
      <c r="E335" s="8" t="s">
        <v>28</v>
      </c>
      <c r="H335" s="19">
        <v>2</v>
      </c>
      <c r="I335" s="8" t="s">
        <v>16</v>
      </c>
    </row>
    <row r="336" spans="1:9" x14ac:dyDescent="0.35">
      <c r="A336" s="8">
        <f>IFERROR(VLOOKUP(IF(Deaths[[#This Row],[AgeGroup]]="",IF(Deaths[[#This Row],[Gender]]="",Deaths[[#This Row],[RaceEthnicity]],Deaths[[#This Row],[Gender]]),Deaths[[#This Row],[AgeGroup]]),SortOrder[],2,FALSE),"")</f>
        <v>7</v>
      </c>
      <c r="B336" s="18">
        <v>43932</v>
      </c>
      <c r="C336" s="8" t="s">
        <v>13</v>
      </c>
      <c r="D336" s="8" t="s">
        <v>14</v>
      </c>
      <c r="E336" s="8" t="s">
        <v>29</v>
      </c>
      <c r="H336" s="19">
        <v>0</v>
      </c>
      <c r="I336" s="8" t="s">
        <v>16</v>
      </c>
    </row>
    <row r="337" spans="1:9" x14ac:dyDescent="0.35">
      <c r="A337" s="8">
        <f>IFERROR(VLOOKUP(IF(Deaths[[#This Row],[AgeGroup]]="",IF(Deaths[[#This Row],[Gender]]="",Deaths[[#This Row],[RaceEthnicity]],Deaths[[#This Row],[Gender]]),Deaths[[#This Row],[AgeGroup]]),SortOrder[],2,FALSE),"")</f>
        <v>8</v>
      </c>
      <c r="B337" s="18">
        <v>43932</v>
      </c>
      <c r="C337" s="8" t="s">
        <v>13</v>
      </c>
      <c r="D337" s="8" t="s">
        <v>14</v>
      </c>
      <c r="E337" s="8" t="s">
        <v>30</v>
      </c>
      <c r="H337" s="19">
        <v>0</v>
      </c>
      <c r="I337" s="8" t="s">
        <v>16</v>
      </c>
    </row>
    <row r="338" spans="1:9" x14ac:dyDescent="0.35">
      <c r="A338" s="8">
        <f>IFERROR(VLOOKUP(IF(Deaths[[#This Row],[AgeGroup]]="",IF(Deaths[[#This Row],[Gender]]="",Deaths[[#This Row],[RaceEthnicity]],Deaths[[#This Row],[Gender]]),Deaths[[#This Row],[AgeGroup]]),SortOrder[],2,FALSE),"")</f>
        <v>9</v>
      </c>
      <c r="B338" s="18">
        <v>43932</v>
      </c>
      <c r="C338" s="8" t="s">
        <v>13</v>
      </c>
      <c r="D338" s="8" t="s">
        <v>14</v>
      </c>
      <c r="E338" s="8" t="s">
        <v>31</v>
      </c>
      <c r="H338" s="19">
        <v>4</v>
      </c>
      <c r="I338" s="8" t="s">
        <v>16</v>
      </c>
    </row>
    <row r="339" spans="1:9" x14ac:dyDescent="0.35">
      <c r="A339" s="8">
        <f>IFERROR(VLOOKUP(IF(Deaths[[#This Row],[AgeGroup]]="",IF(Deaths[[#This Row],[Gender]]="",Deaths[[#This Row],[RaceEthnicity]],Deaths[[#This Row],[Gender]]),Deaths[[#This Row],[AgeGroup]]),SortOrder[],2,FALSE),"")</f>
        <v>10</v>
      </c>
      <c r="B339" s="18">
        <v>43932</v>
      </c>
      <c r="C339" s="8" t="s">
        <v>13</v>
      </c>
      <c r="D339" s="8" t="s">
        <v>14</v>
      </c>
      <c r="E339" s="8" t="s">
        <v>32</v>
      </c>
      <c r="H339" s="19">
        <v>4</v>
      </c>
      <c r="I339" s="8" t="s">
        <v>16</v>
      </c>
    </row>
    <row r="340" spans="1:9" x14ac:dyDescent="0.35">
      <c r="A340" s="8">
        <f>IFERROR(VLOOKUP(IF(Deaths[[#This Row],[AgeGroup]]="",IF(Deaths[[#This Row],[Gender]]="",Deaths[[#This Row],[RaceEthnicity]],Deaths[[#This Row],[Gender]]),Deaths[[#This Row],[AgeGroup]]),SortOrder[],2,FALSE),"")</f>
        <v>11</v>
      </c>
      <c r="B340" s="18">
        <v>43932</v>
      </c>
      <c r="C340" s="8" t="s">
        <v>13</v>
      </c>
      <c r="D340" s="8" t="s">
        <v>14</v>
      </c>
      <c r="E340" s="8" t="s">
        <v>33</v>
      </c>
      <c r="H340" s="19">
        <v>13</v>
      </c>
      <c r="I340" s="8" t="s">
        <v>16</v>
      </c>
    </row>
    <row r="341" spans="1:9" x14ac:dyDescent="0.35">
      <c r="A341" s="8">
        <f>IFERROR(VLOOKUP(IF(Deaths[[#This Row],[AgeGroup]]="",IF(Deaths[[#This Row],[Gender]]="",Deaths[[#This Row],[RaceEthnicity]],Deaths[[#This Row],[Gender]]),Deaths[[#This Row],[AgeGroup]]),SortOrder[],2,FALSE),"")</f>
        <v>12</v>
      </c>
      <c r="B341" s="18">
        <v>43932</v>
      </c>
      <c r="C341" s="8" t="s">
        <v>13</v>
      </c>
      <c r="D341" s="8" t="s">
        <v>14</v>
      </c>
      <c r="E341" s="8" t="s">
        <v>34</v>
      </c>
      <c r="H341" s="19">
        <v>22</v>
      </c>
      <c r="I341" s="8" t="s">
        <v>16</v>
      </c>
    </row>
    <row r="342" spans="1:9" x14ac:dyDescent="0.35">
      <c r="A342" s="8">
        <f>IFERROR(VLOOKUP(IF(Deaths[[#This Row],[AgeGroup]]="",IF(Deaths[[#This Row],[Gender]]="",Deaths[[#This Row],[RaceEthnicity]],Deaths[[#This Row],[Gender]]),Deaths[[#This Row],[AgeGroup]]),SortOrder[],2,FALSE),"")</f>
        <v>13</v>
      </c>
      <c r="B342" s="18">
        <v>43932</v>
      </c>
      <c r="C342" s="8" t="s">
        <v>13</v>
      </c>
      <c r="D342" s="8" t="s">
        <v>14</v>
      </c>
      <c r="E342" s="8" t="s">
        <v>15</v>
      </c>
      <c r="H342" s="19">
        <v>0</v>
      </c>
      <c r="I342" s="8" t="s">
        <v>16</v>
      </c>
    </row>
    <row r="343" spans="1:9" x14ac:dyDescent="0.35">
      <c r="A343" s="8">
        <f>IFERROR(VLOOKUP(IF(Deaths[[#This Row],[AgeGroup]]="",IF(Deaths[[#This Row],[Gender]]="",Deaths[[#This Row],[RaceEthnicity]],Deaths[[#This Row],[Gender]]),Deaths[[#This Row],[AgeGroup]]),SortOrder[],2,FALSE),"")</f>
        <v>14</v>
      </c>
      <c r="B343" s="18">
        <v>43932</v>
      </c>
      <c r="C343" s="8" t="s">
        <v>13</v>
      </c>
      <c r="D343" s="8" t="s">
        <v>14</v>
      </c>
      <c r="F343" s="8" t="s">
        <v>22</v>
      </c>
      <c r="H343" s="19">
        <v>19</v>
      </c>
      <c r="I343" s="8" t="s">
        <v>16</v>
      </c>
    </row>
    <row r="344" spans="1:9" x14ac:dyDescent="0.35">
      <c r="A344" s="8">
        <f>IFERROR(VLOOKUP(IF(Deaths[[#This Row],[AgeGroup]]="",IF(Deaths[[#This Row],[Gender]]="",Deaths[[#This Row],[RaceEthnicity]],Deaths[[#This Row],[Gender]]),Deaths[[#This Row],[AgeGroup]]),SortOrder[],2,FALSE),"")</f>
        <v>15</v>
      </c>
      <c r="B344" s="18">
        <v>43932</v>
      </c>
      <c r="C344" s="8" t="s">
        <v>13</v>
      </c>
      <c r="D344" s="8" t="s">
        <v>14</v>
      </c>
      <c r="F344" s="8" t="s">
        <v>23</v>
      </c>
      <c r="H344" s="19">
        <v>26</v>
      </c>
      <c r="I344" s="8" t="s">
        <v>16</v>
      </c>
    </row>
    <row r="345" spans="1:9" x14ac:dyDescent="0.35">
      <c r="A345" s="8">
        <f>IFERROR(VLOOKUP(IF(Deaths[[#This Row],[AgeGroup]]="",IF(Deaths[[#This Row],[Gender]]="",Deaths[[#This Row],[RaceEthnicity]],Deaths[[#This Row],[Gender]]),Deaths[[#This Row],[AgeGroup]]),SortOrder[],2,FALSE),"")</f>
        <v>16</v>
      </c>
      <c r="B345" s="18">
        <v>43932</v>
      </c>
      <c r="C345" s="8" t="s">
        <v>13</v>
      </c>
      <c r="D345" s="8" t="s">
        <v>14</v>
      </c>
      <c r="F345" s="8" t="s">
        <v>24</v>
      </c>
      <c r="H345" s="19">
        <v>0</v>
      </c>
      <c r="I345" s="8" t="s">
        <v>16</v>
      </c>
    </row>
    <row r="346" spans="1:9" x14ac:dyDescent="0.35">
      <c r="A346" s="8">
        <f>IFERROR(VLOOKUP(IF(Deaths[[#This Row],[AgeGroup]]="",IF(Deaths[[#This Row],[Gender]]="",Deaths[[#This Row],[RaceEthnicity]],Deaths[[#This Row],[Gender]]),Deaths[[#This Row],[AgeGroup]]),SortOrder[],2,FALSE),"")</f>
        <v>17</v>
      </c>
      <c r="B346" s="18">
        <v>43932</v>
      </c>
      <c r="C346" s="8" t="s">
        <v>13</v>
      </c>
      <c r="D346" s="8" t="s">
        <v>14</v>
      </c>
      <c r="G346" s="8" t="s">
        <v>35</v>
      </c>
      <c r="H346" s="19">
        <v>12</v>
      </c>
      <c r="I346" s="8" t="s">
        <v>16</v>
      </c>
    </row>
    <row r="347" spans="1:9" x14ac:dyDescent="0.35">
      <c r="A347" s="8">
        <f>IFERROR(VLOOKUP(IF(Deaths[[#This Row],[AgeGroup]]="",IF(Deaths[[#This Row],[Gender]]="",Deaths[[#This Row],[RaceEthnicity]],Deaths[[#This Row],[Gender]]),Deaths[[#This Row],[AgeGroup]]),SortOrder[],2,FALSE),"")</f>
        <v>18</v>
      </c>
      <c r="B347" s="18">
        <v>43932</v>
      </c>
      <c r="C347" s="8" t="s">
        <v>13</v>
      </c>
      <c r="D347" s="8" t="s">
        <v>14</v>
      </c>
      <c r="G347" s="8" t="s">
        <v>36</v>
      </c>
      <c r="H347" s="19">
        <v>21</v>
      </c>
      <c r="I347" s="8" t="s">
        <v>16</v>
      </c>
    </row>
    <row r="348" spans="1:9" x14ac:dyDescent="0.35">
      <c r="A348" s="8">
        <f>IFERROR(VLOOKUP(IF(Deaths[[#This Row],[AgeGroup]]="",IF(Deaths[[#This Row],[Gender]]="",Deaths[[#This Row],[RaceEthnicity]],Deaths[[#This Row],[Gender]]),Deaths[[#This Row],[AgeGroup]]),SortOrder[],2,FALSE),"")</f>
        <v>19</v>
      </c>
      <c r="B348" s="18">
        <v>43932</v>
      </c>
      <c r="C348" s="8" t="s">
        <v>13</v>
      </c>
      <c r="D348" s="8" t="s">
        <v>14</v>
      </c>
      <c r="G348" s="8" t="s">
        <v>37</v>
      </c>
      <c r="H348" s="19">
        <v>0</v>
      </c>
      <c r="I348" s="8" t="s">
        <v>16</v>
      </c>
    </row>
    <row r="349" spans="1:9" x14ac:dyDescent="0.35">
      <c r="A349" s="8">
        <f>IFERROR(VLOOKUP(IF(Deaths[[#This Row],[AgeGroup]]="",IF(Deaths[[#This Row],[Gender]]="",Deaths[[#This Row],[RaceEthnicity]],Deaths[[#This Row],[Gender]]),Deaths[[#This Row],[AgeGroup]]),SortOrder[],2,FALSE),"")</f>
        <v>20</v>
      </c>
      <c r="B349" s="18">
        <v>43932</v>
      </c>
      <c r="C349" s="8" t="s">
        <v>13</v>
      </c>
      <c r="D349" s="8" t="s">
        <v>14</v>
      </c>
      <c r="G349" s="8" t="s">
        <v>38</v>
      </c>
      <c r="H349" s="19">
        <v>2</v>
      </c>
      <c r="I349" s="8" t="s">
        <v>16</v>
      </c>
    </row>
    <row r="350" spans="1:9" x14ac:dyDescent="0.35">
      <c r="A350" s="8">
        <f>IFERROR(VLOOKUP(IF(Deaths[[#This Row],[AgeGroup]]="",IF(Deaths[[#This Row],[Gender]]="",Deaths[[#This Row],[RaceEthnicity]],Deaths[[#This Row],[Gender]]),Deaths[[#This Row],[AgeGroup]]),SortOrder[],2,FALSE),"")</f>
        <v>21</v>
      </c>
      <c r="B350" s="18">
        <v>43932</v>
      </c>
      <c r="C350" s="8" t="s">
        <v>13</v>
      </c>
      <c r="D350" s="8" t="s">
        <v>14</v>
      </c>
      <c r="G350" s="8" t="s">
        <v>39</v>
      </c>
      <c r="H350" s="19">
        <v>0</v>
      </c>
      <c r="I350" s="8" t="s">
        <v>16</v>
      </c>
    </row>
    <row r="351" spans="1:9" x14ac:dyDescent="0.35">
      <c r="A351" s="8">
        <f>IFERROR(VLOOKUP(IF(Deaths[[#This Row],[AgeGroup]]="",IF(Deaths[[#This Row],[Gender]]="",Deaths[[#This Row],[RaceEthnicity]],Deaths[[#This Row],[Gender]]),Deaths[[#This Row],[AgeGroup]]),SortOrder[],2,FALSE),"")</f>
        <v>22</v>
      </c>
      <c r="B351" s="18">
        <v>43932</v>
      </c>
      <c r="C351" s="8" t="s">
        <v>13</v>
      </c>
      <c r="D351" s="8" t="s">
        <v>14</v>
      </c>
      <c r="G351" s="8" t="s">
        <v>40</v>
      </c>
      <c r="H351" s="19">
        <v>0</v>
      </c>
      <c r="I351" s="8" t="s">
        <v>16</v>
      </c>
    </row>
    <row r="352" spans="1:9" x14ac:dyDescent="0.35">
      <c r="A352" s="8">
        <f>IFERROR(VLOOKUP(IF(Deaths[[#This Row],[AgeGroup]]="",IF(Deaths[[#This Row],[Gender]]="",Deaths[[#This Row],[RaceEthnicity]],Deaths[[#This Row],[Gender]]),Deaths[[#This Row],[AgeGroup]]),SortOrder[],2,FALSE),"")</f>
        <v>23</v>
      </c>
      <c r="B352" s="18">
        <v>43932</v>
      </c>
      <c r="C352" s="8" t="s">
        <v>13</v>
      </c>
      <c r="D352" s="8" t="s">
        <v>14</v>
      </c>
      <c r="G352" s="8" t="s">
        <v>41</v>
      </c>
      <c r="H352" s="19">
        <v>1</v>
      </c>
      <c r="I352" s="8" t="s">
        <v>16</v>
      </c>
    </row>
    <row r="353" spans="1:9" x14ac:dyDescent="0.35">
      <c r="A353" s="8">
        <f>IFERROR(VLOOKUP(IF(Deaths[[#This Row],[AgeGroup]]="",IF(Deaths[[#This Row],[Gender]]="",Deaths[[#This Row],[RaceEthnicity]],Deaths[[#This Row],[Gender]]),Deaths[[#This Row],[AgeGroup]]),SortOrder[],2,FALSE),"")</f>
        <v>24</v>
      </c>
      <c r="B353" s="18">
        <v>43932</v>
      </c>
      <c r="C353" s="8" t="s">
        <v>13</v>
      </c>
      <c r="D353" s="8" t="s">
        <v>14</v>
      </c>
      <c r="G353" s="8" t="s">
        <v>42</v>
      </c>
      <c r="H353" s="19">
        <v>9</v>
      </c>
      <c r="I353" s="8" t="s">
        <v>16</v>
      </c>
    </row>
    <row r="354" spans="1:9" x14ac:dyDescent="0.35">
      <c r="A354" s="8">
        <f>IFERROR(VLOOKUP(IF(Deaths[[#This Row],[AgeGroup]]="",IF(Deaths[[#This Row],[Gender]]="",Deaths[[#This Row],[RaceEthnicity]],Deaths[[#This Row],[Gender]]),Deaths[[#This Row],[AgeGroup]]),SortOrder[],2,FALSE),"")</f>
        <v>4</v>
      </c>
      <c r="B354" s="18">
        <v>43933</v>
      </c>
      <c r="C354" s="8" t="s">
        <v>13</v>
      </c>
      <c r="D354" s="8" t="s">
        <v>14</v>
      </c>
      <c r="E354" s="8" t="s">
        <v>26</v>
      </c>
      <c r="H354" s="19">
        <v>0</v>
      </c>
      <c r="I354" s="8" t="s">
        <v>16</v>
      </c>
    </row>
    <row r="355" spans="1:9" x14ac:dyDescent="0.35">
      <c r="A355" s="8">
        <f>IFERROR(VLOOKUP(IF(Deaths[[#This Row],[AgeGroup]]="",IF(Deaths[[#This Row],[Gender]]="",Deaths[[#This Row],[RaceEthnicity]],Deaths[[#This Row],[Gender]]),Deaths[[#This Row],[AgeGroup]]),SortOrder[],2,FALSE),"")</f>
        <v>5</v>
      </c>
      <c r="B355" s="18">
        <v>43933</v>
      </c>
      <c r="C355" s="8" t="s">
        <v>13</v>
      </c>
      <c r="D355" s="8" t="s">
        <v>14</v>
      </c>
      <c r="E355" s="8" t="s">
        <v>27</v>
      </c>
      <c r="H355" s="19">
        <v>0</v>
      </c>
      <c r="I355" s="8" t="s">
        <v>16</v>
      </c>
    </row>
    <row r="356" spans="1:9" x14ac:dyDescent="0.35">
      <c r="A356" s="8">
        <f>IFERROR(VLOOKUP(IF(Deaths[[#This Row],[AgeGroup]]="",IF(Deaths[[#This Row],[Gender]]="",Deaths[[#This Row],[RaceEthnicity]],Deaths[[#This Row],[Gender]]),Deaths[[#This Row],[AgeGroup]]),SortOrder[],2,FALSE),"")</f>
        <v>6</v>
      </c>
      <c r="B356" s="18">
        <v>43933</v>
      </c>
      <c r="C356" s="8" t="s">
        <v>13</v>
      </c>
      <c r="D356" s="8" t="s">
        <v>14</v>
      </c>
      <c r="E356" s="8" t="s">
        <v>28</v>
      </c>
      <c r="H356" s="19">
        <v>2</v>
      </c>
      <c r="I356" s="8" t="s">
        <v>16</v>
      </c>
    </row>
    <row r="357" spans="1:9" x14ac:dyDescent="0.35">
      <c r="A357" s="8">
        <f>IFERROR(VLOOKUP(IF(Deaths[[#This Row],[AgeGroup]]="",IF(Deaths[[#This Row],[Gender]]="",Deaths[[#This Row],[RaceEthnicity]],Deaths[[#This Row],[Gender]]),Deaths[[#This Row],[AgeGroup]]),SortOrder[],2,FALSE),"")</f>
        <v>7</v>
      </c>
      <c r="B357" s="18">
        <v>43933</v>
      </c>
      <c r="C357" s="8" t="s">
        <v>13</v>
      </c>
      <c r="D357" s="8" t="s">
        <v>14</v>
      </c>
      <c r="E357" s="8" t="s">
        <v>29</v>
      </c>
      <c r="H357" s="19">
        <v>0</v>
      </c>
      <c r="I357" s="8" t="s">
        <v>16</v>
      </c>
    </row>
    <row r="358" spans="1:9" x14ac:dyDescent="0.35">
      <c r="A358" s="8">
        <f>IFERROR(VLOOKUP(IF(Deaths[[#This Row],[AgeGroup]]="",IF(Deaths[[#This Row],[Gender]]="",Deaths[[#This Row],[RaceEthnicity]],Deaths[[#This Row],[Gender]]),Deaths[[#This Row],[AgeGroup]]),SortOrder[],2,FALSE),"")</f>
        <v>8</v>
      </c>
      <c r="B358" s="18">
        <v>43933</v>
      </c>
      <c r="C358" s="8" t="s">
        <v>13</v>
      </c>
      <c r="D358" s="8" t="s">
        <v>14</v>
      </c>
      <c r="E358" s="8" t="s">
        <v>30</v>
      </c>
      <c r="H358" s="19">
        <v>0</v>
      </c>
      <c r="I358" s="8" t="s">
        <v>16</v>
      </c>
    </row>
    <row r="359" spans="1:9" x14ac:dyDescent="0.35">
      <c r="A359" s="8">
        <f>IFERROR(VLOOKUP(IF(Deaths[[#This Row],[AgeGroup]]="",IF(Deaths[[#This Row],[Gender]]="",Deaths[[#This Row],[RaceEthnicity]],Deaths[[#This Row],[Gender]]),Deaths[[#This Row],[AgeGroup]]),SortOrder[],2,FALSE),"")</f>
        <v>9</v>
      </c>
      <c r="B359" s="18">
        <v>43933</v>
      </c>
      <c r="C359" s="8" t="s">
        <v>13</v>
      </c>
      <c r="D359" s="8" t="s">
        <v>14</v>
      </c>
      <c r="E359" s="8" t="s">
        <v>31</v>
      </c>
      <c r="H359" s="19">
        <v>4</v>
      </c>
      <c r="I359" s="8" t="s">
        <v>16</v>
      </c>
    </row>
    <row r="360" spans="1:9" x14ac:dyDescent="0.35">
      <c r="A360" s="8">
        <f>IFERROR(VLOOKUP(IF(Deaths[[#This Row],[AgeGroup]]="",IF(Deaths[[#This Row],[Gender]]="",Deaths[[#This Row],[RaceEthnicity]],Deaths[[#This Row],[Gender]]),Deaths[[#This Row],[AgeGroup]]),SortOrder[],2,FALSE),"")</f>
        <v>10</v>
      </c>
      <c r="B360" s="18">
        <v>43933</v>
      </c>
      <c r="C360" s="8" t="s">
        <v>13</v>
      </c>
      <c r="D360" s="8" t="s">
        <v>14</v>
      </c>
      <c r="E360" s="8" t="s">
        <v>32</v>
      </c>
      <c r="H360" s="19">
        <v>4</v>
      </c>
      <c r="I360" s="8" t="s">
        <v>16</v>
      </c>
    </row>
    <row r="361" spans="1:9" x14ac:dyDescent="0.35">
      <c r="A361" s="8">
        <f>IFERROR(VLOOKUP(IF(Deaths[[#This Row],[AgeGroup]]="",IF(Deaths[[#This Row],[Gender]]="",Deaths[[#This Row],[RaceEthnicity]],Deaths[[#This Row],[Gender]]),Deaths[[#This Row],[AgeGroup]]),SortOrder[],2,FALSE),"")</f>
        <v>11</v>
      </c>
      <c r="B361" s="18">
        <v>43933</v>
      </c>
      <c r="C361" s="8" t="s">
        <v>13</v>
      </c>
      <c r="D361" s="8" t="s">
        <v>14</v>
      </c>
      <c r="E361" s="8" t="s">
        <v>33</v>
      </c>
      <c r="H361" s="19">
        <v>13</v>
      </c>
      <c r="I361" s="8" t="s">
        <v>16</v>
      </c>
    </row>
    <row r="362" spans="1:9" x14ac:dyDescent="0.35">
      <c r="A362" s="8">
        <f>IFERROR(VLOOKUP(IF(Deaths[[#This Row],[AgeGroup]]="",IF(Deaths[[#This Row],[Gender]]="",Deaths[[#This Row],[RaceEthnicity]],Deaths[[#This Row],[Gender]]),Deaths[[#This Row],[AgeGroup]]),SortOrder[],2,FALSE),"")</f>
        <v>12</v>
      </c>
      <c r="B362" s="18">
        <v>43933</v>
      </c>
      <c r="C362" s="8" t="s">
        <v>13</v>
      </c>
      <c r="D362" s="8" t="s">
        <v>14</v>
      </c>
      <c r="E362" s="8" t="s">
        <v>34</v>
      </c>
      <c r="H362" s="19">
        <v>24</v>
      </c>
      <c r="I362" s="8" t="s">
        <v>16</v>
      </c>
    </row>
    <row r="363" spans="1:9" x14ac:dyDescent="0.35">
      <c r="A363" s="8">
        <f>IFERROR(VLOOKUP(IF(Deaths[[#This Row],[AgeGroup]]="",IF(Deaths[[#This Row],[Gender]]="",Deaths[[#This Row],[RaceEthnicity]],Deaths[[#This Row],[Gender]]),Deaths[[#This Row],[AgeGroup]]),SortOrder[],2,FALSE),"")</f>
        <v>13</v>
      </c>
      <c r="B363" s="18">
        <v>43933</v>
      </c>
      <c r="C363" s="8" t="s">
        <v>13</v>
      </c>
      <c r="D363" s="8" t="s">
        <v>14</v>
      </c>
      <c r="E363" s="8" t="s">
        <v>15</v>
      </c>
      <c r="H363" s="19">
        <v>0</v>
      </c>
      <c r="I363" s="8" t="s">
        <v>16</v>
      </c>
    </row>
    <row r="364" spans="1:9" x14ac:dyDescent="0.35">
      <c r="A364" s="8">
        <f>IFERROR(VLOOKUP(IF(Deaths[[#This Row],[AgeGroup]]="",IF(Deaths[[#This Row],[Gender]]="",Deaths[[#This Row],[RaceEthnicity]],Deaths[[#This Row],[Gender]]),Deaths[[#This Row],[AgeGroup]]),SortOrder[],2,FALSE),"")</f>
        <v>14</v>
      </c>
      <c r="B364" s="18">
        <v>43933</v>
      </c>
      <c r="C364" s="8" t="s">
        <v>13</v>
      </c>
      <c r="D364" s="8" t="s">
        <v>14</v>
      </c>
      <c r="F364" s="8" t="s">
        <v>22</v>
      </c>
      <c r="H364" s="19">
        <v>21</v>
      </c>
      <c r="I364" s="8" t="s">
        <v>16</v>
      </c>
    </row>
    <row r="365" spans="1:9" x14ac:dyDescent="0.35">
      <c r="A365" s="8">
        <f>IFERROR(VLOOKUP(IF(Deaths[[#This Row],[AgeGroup]]="",IF(Deaths[[#This Row],[Gender]]="",Deaths[[#This Row],[RaceEthnicity]],Deaths[[#This Row],[Gender]]),Deaths[[#This Row],[AgeGroup]]),SortOrder[],2,FALSE),"")</f>
        <v>15</v>
      </c>
      <c r="B365" s="18">
        <v>43933</v>
      </c>
      <c r="C365" s="8" t="s">
        <v>13</v>
      </c>
      <c r="D365" s="8" t="s">
        <v>14</v>
      </c>
      <c r="F365" s="8" t="s">
        <v>23</v>
      </c>
      <c r="H365" s="19">
        <v>26</v>
      </c>
      <c r="I365" s="8" t="s">
        <v>16</v>
      </c>
    </row>
    <row r="366" spans="1:9" x14ac:dyDescent="0.35">
      <c r="A366" s="8">
        <f>IFERROR(VLOOKUP(IF(Deaths[[#This Row],[AgeGroup]]="",IF(Deaths[[#This Row],[Gender]]="",Deaths[[#This Row],[RaceEthnicity]],Deaths[[#This Row],[Gender]]),Deaths[[#This Row],[AgeGroup]]),SortOrder[],2,FALSE),"")</f>
        <v>16</v>
      </c>
      <c r="B366" s="18">
        <v>43933</v>
      </c>
      <c r="C366" s="8" t="s">
        <v>13</v>
      </c>
      <c r="D366" s="8" t="s">
        <v>14</v>
      </c>
      <c r="F366" s="8" t="s">
        <v>24</v>
      </c>
      <c r="H366" s="19">
        <v>0</v>
      </c>
      <c r="I366" s="8" t="s">
        <v>16</v>
      </c>
    </row>
    <row r="367" spans="1:9" x14ac:dyDescent="0.35">
      <c r="A367" s="8">
        <f>IFERROR(VLOOKUP(IF(Deaths[[#This Row],[AgeGroup]]="",IF(Deaths[[#This Row],[Gender]]="",Deaths[[#This Row],[RaceEthnicity]],Deaths[[#This Row],[Gender]]),Deaths[[#This Row],[AgeGroup]]),SortOrder[],2,FALSE),"")</f>
        <v>17</v>
      </c>
      <c r="B367" s="18">
        <v>43933</v>
      </c>
      <c r="C367" s="8" t="s">
        <v>13</v>
      </c>
      <c r="D367" s="8" t="s">
        <v>14</v>
      </c>
      <c r="G367" s="8" t="s">
        <v>35</v>
      </c>
      <c r="H367" s="19">
        <v>12</v>
      </c>
      <c r="I367" s="8" t="s">
        <v>16</v>
      </c>
    </row>
    <row r="368" spans="1:9" x14ac:dyDescent="0.35">
      <c r="A368" s="8">
        <f>IFERROR(VLOOKUP(IF(Deaths[[#This Row],[AgeGroup]]="",IF(Deaths[[#This Row],[Gender]]="",Deaths[[#This Row],[RaceEthnicity]],Deaths[[#This Row],[Gender]]),Deaths[[#This Row],[AgeGroup]]),SortOrder[],2,FALSE),"")</f>
        <v>18</v>
      </c>
      <c r="B368" s="18">
        <v>43933</v>
      </c>
      <c r="C368" s="8" t="s">
        <v>13</v>
      </c>
      <c r="D368" s="8" t="s">
        <v>14</v>
      </c>
      <c r="G368" s="8" t="s">
        <v>36</v>
      </c>
      <c r="H368" s="19">
        <v>22</v>
      </c>
      <c r="I368" s="8" t="s">
        <v>16</v>
      </c>
    </row>
    <row r="369" spans="1:9" x14ac:dyDescent="0.35">
      <c r="A369" s="8">
        <f>IFERROR(VLOOKUP(IF(Deaths[[#This Row],[AgeGroup]]="",IF(Deaths[[#This Row],[Gender]]="",Deaths[[#This Row],[RaceEthnicity]],Deaths[[#This Row],[Gender]]),Deaths[[#This Row],[AgeGroup]]),SortOrder[],2,FALSE),"")</f>
        <v>19</v>
      </c>
      <c r="B369" s="18">
        <v>43933</v>
      </c>
      <c r="C369" s="8" t="s">
        <v>13</v>
      </c>
      <c r="D369" s="8" t="s">
        <v>14</v>
      </c>
      <c r="G369" s="8" t="s">
        <v>37</v>
      </c>
      <c r="H369" s="19">
        <v>0</v>
      </c>
      <c r="I369" s="8" t="s">
        <v>16</v>
      </c>
    </row>
    <row r="370" spans="1:9" x14ac:dyDescent="0.35">
      <c r="A370" s="8">
        <f>IFERROR(VLOOKUP(IF(Deaths[[#This Row],[AgeGroup]]="",IF(Deaths[[#This Row],[Gender]]="",Deaths[[#This Row],[RaceEthnicity]],Deaths[[#This Row],[Gender]]),Deaths[[#This Row],[AgeGroup]]),SortOrder[],2,FALSE),"")</f>
        <v>20</v>
      </c>
      <c r="B370" s="18">
        <v>43933</v>
      </c>
      <c r="C370" s="8" t="s">
        <v>13</v>
      </c>
      <c r="D370" s="8" t="s">
        <v>14</v>
      </c>
      <c r="G370" s="8" t="s">
        <v>38</v>
      </c>
      <c r="H370" s="19">
        <v>2</v>
      </c>
      <c r="I370" s="8" t="s">
        <v>16</v>
      </c>
    </row>
    <row r="371" spans="1:9" x14ac:dyDescent="0.35">
      <c r="A371" s="8">
        <f>IFERROR(VLOOKUP(IF(Deaths[[#This Row],[AgeGroup]]="",IF(Deaths[[#This Row],[Gender]]="",Deaths[[#This Row],[RaceEthnicity]],Deaths[[#This Row],[Gender]]),Deaths[[#This Row],[AgeGroup]]),SortOrder[],2,FALSE),"")</f>
        <v>21</v>
      </c>
      <c r="B371" s="18">
        <v>43933</v>
      </c>
      <c r="C371" s="8" t="s">
        <v>13</v>
      </c>
      <c r="D371" s="8" t="s">
        <v>14</v>
      </c>
      <c r="G371" s="8" t="s">
        <v>39</v>
      </c>
      <c r="H371" s="19">
        <v>0</v>
      </c>
      <c r="I371" s="8" t="s">
        <v>16</v>
      </c>
    </row>
    <row r="372" spans="1:9" x14ac:dyDescent="0.35">
      <c r="A372" s="8">
        <f>IFERROR(VLOOKUP(IF(Deaths[[#This Row],[AgeGroup]]="",IF(Deaths[[#This Row],[Gender]]="",Deaths[[#This Row],[RaceEthnicity]],Deaths[[#This Row],[Gender]]),Deaths[[#This Row],[AgeGroup]]),SortOrder[],2,FALSE),"")</f>
        <v>22</v>
      </c>
      <c r="B372" s="18">
        <v>43933</v>
      </c>
      <c r="C372" s="8" t="s">
        <v>13</v>
      </c>
      <c r="D372" s="8" t="s">
        <v>14</v>
      </c>
      <c r="G372" s="8" t="s">
        <v>40</v>
      </c>
      <c r="H372" s="19">
        <v>0</v>
      </c>
      <c r="I372" s="8" t="s">
        <v>16</v>
      </c>
    </row>
    <row r="373" spans="1:9" x14ac:dyDescent="0.35">
      <c r="A373" s="8">
        <f>IFERROR(VLOOKUP(IF(Deaths[[#This Row],[AgeGroup]]="",IF(Deaths[[#This Row],[Gender]]="",Deaths[[#This Row],[RaceEthnicity]],Deaths[[#This Row],[Gender]]),Deaths[[#This Row],[AgeGroup]]),SortOrder[],2,FALSE),"")</f>
        <v>23</v>
      </c>
      <c r="B373" s="18">
        <v>43933</v>
      </c>
      <c r="C373" s="8" t="s">
        <v>13</v>
      </c>
      <c r="D373" s="8" t="s">
        <v>14</v>
      </c>
      <c r="G373" s="8" t="s">
        <v>41</v>
      </c>
      <c r="H373" s="19">
        <v>1</v>
      </c>
      <c r="I373" s="8" t="s">
        <v>16</v>
      </c>
    </row>
    <row r="374" spans="1:9" x14ac:dyDescent="0.35">
      <c r="A374" s="8">
        <f>IFERROR(VLOOKUP(IF(Deaths[[#This Row],[AgeGroup]]="",IF(Deaths[[#This Row],[Gender]]="",Deaths[[#This Row],[RaceEthnicity]],Deaths[[#This Row],[Gender]]),Deaths[[#This Row],[AgeGroup]]),SortOrder[],2,FALSE),"")</f>
        <v>24</v>
      </c>
      <c r="B374" s="18">
        <v>43933</v>
      </c>
      <c r="C374" s="8" t="s">
        <v>13</v>
      </c>
      <c r="D374" s="8" t="s">
        <v>14</v>
      </c>
      <c r="G374" s="8" t="s">
        <v>42</v>
      </c>
      <c r="H374" s="19">
        <v>10</v>
      </c>
      <c r="I374" s="8" t="s">
        <v>16</v>
      </c>
    </row>
    <row r="375" spans="1:9" x14ac:dyDescent="0.35">
      <c r="A375" s="8">
        <f>IFERROR(VLOOKUP(IF(Deaths[[#This Row],[AgeGroup]]="",IF(Deaths[[#This Row],[Gender]]="",Deaths[[#This Row],[RaceEthnicity]],Deaths[[#This Row],[Gender]]),Deaths[[#This Row],[AgeGroup]]),SortOrder[],2,FALSE),"")</f>
        <v>4</v>
      </c>
      <c r="B375" s="18">
        <v>43934</v>
      </c>
      <c r="C375" s="8" t="s">
        <v>13</v>
      </c>
      <c r="D375" s="8" t="s">
        <v>14</v>
      </c>
      <c r="E375" s="8" t="s">
        <v>26</v>
      </c>
      <c r="H375" s="19">
        <v>0</v>
      </c>
      <c r="I375" s="8" t="s">
        <v>16</v>
      </c>
    </row>
    <row r="376" spans="1:9" x14ac:dyDescent="0.35">
      <c r="A376" s="8">
        <f>IFERROR(VLOOKUP(IF(Deaths[[#This Row],[AgeGroup]]="",IF(Deaths[[#This Row],[Gender]]="",Deaths[[#This Row],[RaceEthnicity]],Deaths[[#This Row],[Gender]]),Deaths[[#This Row],[AgeGroup]]),SortOrder[],2,FALSE),"")</f>
        <v>5</v>
      </c>
      <c r="B376" s="18">
        <v>43934</v>
      </c>
      <c r="C376" s="8" t="s">
        <v>13</v>
      </c>
      <c r="D376" s="8" t="s">
        <v>14</v>
      </c>
      <c r="E376" s="8" t="s">
        <v>27</v>
      </c>
      <c r="H376" s="19">
        <v>0</v>
      </c>
      <c r="I376" s="8" t="s">
        <v>16</v>
      </c>
    </row>
    <row r="377" spans="1:9" x14ac:dyDescent="0.35">
      <c r="A377" s="8">
        <f>IFERROR(VLOOKUP(IF(Deaths[[#This Row],[AgeGroup]]="",IF(Deaths[[#This Row],[Gender]]="",Deaths[[#This Row],[RaceEthnicity]],Deaths[[#This Row],[Gender]]),Deaths[[#This Row],[AgeGroup]]),SortOrder[],2,FALSE),"")</f>
        <v>6</v>
      </c>
      <c r="B377" s="18">
        <v>43934</v>
      </c>
      <c r="C377" s="8" t="s">
        <v>13</v>
      </c>
      <c r="D377" s="8" t="s">
        <v>14</v>
      </c>
      <c r="E377" s="8" t="s">
        <v>28</v>
      </c>
      <c r="H377" s="19">
        <v>2</v>
      </c>
      <c r="I377" s="8" t="s">
        <v>16</v>
      </c>
    </row>
    <row r="378" spans="1:9" x14ac:dyDescent="0.35">
      <c r="A378" s="8">
        <f>IFERROR(VLOOKUP(IF(Deaths[[#This Row],[AgeGroup]]="",IF(Deaths[[#This Row],[Gender]]="",Deaths[[#This Row],[RaceEthnicity]],Deaths[[#This Row],[Gender]]),Deaths[[#This Row],[AgeGroup]]),SortOrder[],2,FALSE),"")</f>
        <v>7</v>
      </c>
      <c r="B378" s="18">
        <v>43934</v>
      </c>
      <c r="C378" s="8" t="s">
        <v>13</v>
      </c>
      <c r="D378" s="8" t="s">
        <v>14</v>
      </c>
      <c r="E378" s="8" t="s">
        <v>29</v>
      </c>
      <c r="H378" s="19">
        <v>0</v>
      </c>
      <c r="I378" s="8" t="s">
        <v>16</v>
      </c>
    </row>
    <row r="379" spans="1:9" x14ac:dyDescent="0.35">
      <c r="A379" s="8">
        <f>IFERROR(VLOOKUP(IF(Deaths[[#This Row],[AgeGroup]]="",IF(Deaths[[#This Row],[Gender]]="",Deaths[[#This Row],[RaceEthnicity]],Deaths[[#This Row],[Gender]]),Deaths[[#This Row],[AgeGroup]]),SortOrder[],2,FALSE),"")</f>
        <v>8</v>
      </c>
      <c r="B379" s="18">
        <v>43934</v>
      </c>
      <c r="C379" s="8" t="s">
        <v>13</v>
      </c>
      <c r="D379" s="8" t="s">
        <v>14</v>
      </c>
      <c r="E379" s="8" t="s">
        <v>30</v>
      </c>
      <c r="H379" s="19">
        <v>1</v>
      </c>
      <c r="I379" s="8" t="s">
        <v>16</v>
      </c>
    </row>
    <row r="380" spans="1:9" x14ac:dyDescent="0.35">
      <c r="A380" s="8">
        <f>IFERROR(VLOOKUP(IF(Deaths[[#This Row],[AgeGroup]]="",IF(Deaths[[#This Row],[Gender]]="",Deaths[[#This Row],[RaceEthnicity]],Deaths[[#This Row],[Gender]]),Deaths[[#This Row],[AgeGroup]]),SortOrder[],2,FALSE),"")</f>
        <v>9</v>
      </c>
      <c r="B380" s="18">
        <v>43934</v>
      </c>
      <c r="C380" s="8" t="s">
        <v>13</v>
      </c>
      <c r="D380" s="8" t="s">
        <v>14</v>
      </c>
      <c r="E380" s="8" t="s">
        <v>31</v>
      </c>
      <c r="H380" s="19">
        <v>4</v>
      </c>
      <c r="I380" s="8" t="s">
        <v>16</v>
      </c>
    </row>
    <row r="381" spans="1:9" x14ac:dyDescent="0.35">
      <c r="A381" s="8">
        <f>IFERROR(VLOOKUP(IF(Deaths[[#This Row],[AgeGroup]]="",IF(Deaths[[#This Row],[Gender]]="",Deaths[[#This Row],[RaceEthnicity]],Deaths[[#This Row],[Gender]]),Deaths[[#This Row],[AgeGroup]]),SortOrder[],2,FALSE),"")</f>
        <v>10</v>
      </c>
      <c r="B381" s="18">
        <v>43934</v>
      </c>
      <c r="C381" s="8" t="s">
        <v>13</v>
      </c>
      <c r="D381" s="8" t="s">
        <v>14</v>
      </c>
      <c r="E381" s="8" t="s">
        <v>32</v>
      </c>
      <c r="H381" s="19">
        <v>5</v>
      </c>
      <c r="I381" s="8" t="s">
        <v>16</v>
      </c>
    </row>
    <row r="382" spans="1:9" x14ac:dyDescent="0.35">
      <c r="A382" s="8">
        <f>IFERROR(VLOOKUP(IF(Deaths[[#This Row],[AgeGroup]]="",IF(Deaths[[#This Row],[Gender]]="",Deaths[[#This Row],[RaceEthnicity]],Deaths[[#This Row],[Gender]]),Deaths[[#This Row],[AgeGroup]]),SortOrder[],2,FALSE),"")</f>
        <v>11</v>
      </c>
      <c r="B382" s="18">
        <v>43934</v>
      </c>
      <c r="C382" s="8" t="s">
        <v>13</v>
      </c>
      <c r="D382" s="8" t="s">
        <v>14</v>
      </c>
      <c r="E382" s="8" t="s">
        <v>33</v>
      </c>
      <c r="H382" s="19">
        <v>14</v>
      </c>
      <c r="I382" s="8" t="s">
        <v>16</v>
      </c>
    </row>
    <row r="383" spans="1:9" x14ac:dyDescent="0.35">
      <c r="A383" s="8">
        <f>IFERROR(VLOOKUP(IF(Deaths[[#This Row],[AgeGroup]]="",IF(Deaths[[#This Row],[Gender]]="",Deaths[[#This Row],[RaceEthnicity]],Deaths[[#This Row],[Gender]]),Deaths[[#This Row],[AgeGroup]]),SortOrder[],2,FALSE),"")</f>
        <v>12</v>
      </c>
      <c r="B383" s="18">
        <v>43934</v>
      </c>
      <c r="C383" s="8" t="s">
        <v>13</v>
      </c>
      <c r="D383" s="8" t="s">
        <v>14</v>
      </c>
      <c r="E383" s="8" t="s">
        <v>34</v>
      </c>
      <c r="H383" s="19">
        <v>27</v>
      </c>
      <c r="I383" s="8" t="s">
        <v>16</v>
      </c>
    </row>
    <row r="384" spans="1:9" x14ac:dyDescent="0.35">
      <c r="A384" s="8">
        <f>IFERROR(VLOOKUP(IF(Deaths[[#This Row],[AgeGroup]]="",IF(Deaths[[#This Row],[Gender]]="",Deaths[[#This Row],[RaceEthnicity]],Deaths[[#This Row],[Gender]]),Deaths[[#This Row],[AgeGroup]]),SortOrder[],2,FALSE),"")</f>
        <v>13</v>
      </c>
      <c r="B384" s="18">
        <v>43934</v>
      </c>
      <c r="C384" s="8" t="s">
        <v>13</v>
      </c>
      <c r="D384" s="8" t="s">
        <v>14</v>
      </c>
      <c r="E384" s="8" t="s">
        <v>15</v>
      </c>
      <c r="H384" s="19">
        <v>0</v>
      </c>
      <c r="I384" s="8" t="s">
        <v>16</v>
      </c>
    </row>
    <row r="385" spans="1:9" x14ac:dyDescent="0.35">
      <c r="A385" s="8">
        <f>IFERROR(VLOOKUP(IF(Deaths[[#This Row],[AgeGroup]]="",IF(Deaths[[#This Row],[Gender]]="",Deaths[[#This Row],[RaceEthnicity]],Deaths[[#This Row],[Gender]]),Deaths[[#This Row],[AgeGroup]]),SortOrder[],2,FALSE),"")</f>
        <v>14</v>
      </c>
      <c r="B385" s="18">
        <v>43934</v>
      </c>
      <c r="C385" s="8" t="s">
        <v>13</v>
      </c>
      <c r="D385" s="8" t="s">
        <v>14</v>
      </c>
      <c r="F385" s="8" t="s">
        <v>22</v>
      </c>
      <c r="H385" s="19">
        <v>23</v>
      </c>
      <c r="I385" s="8" t="s">
        <v>16</v>
      </c>
    </row>
    <row r="386" spans="1:9" x14ac:dyDescent="0.35">
      <c r="A386" s="8">
        <f>IFERROR(VLOOKUP(IF(Deaths[[#This Row],[AgeGroup]]="",IF(Deaths[[#This Row],[Gender]]="",Deaths[[#This Row],[RaceEthnicity]],Deaths[[#This Row],[Gender]]),Deaths[[#This Row],[AgeGroup]]),SortOrder[],2,FALSE),"")</f>
        <v>15</v>
      </c>
      <c r="B386" s="18">
        <v>43934</v>
      </c>
      <c r="C386" s="8" t="s">
        <v>13</v>
      </c>
      <c r="D386" s="8" t="s">
        <v>14</v>
      </c>
      <c r="F386" s="8" t="s">
        <v>23</v>
      </c>
      <c r="H386" s="19">
        <v>30</v>
      </c>
      <c r="I386" s="8" t="s">
        <v>16</v>
      </c>
    </row>
    <row r="387" spans="1:9" x14ac:dyDescent="0.35">
      <c r="A387" s="8">
        <f>IFERROR(VLOOKUP(IF(Deaths[[#This Row],[AgeGroup]]="",IF(Deaths[[#This Row],[Gender]]="",Deaths[[#This Row],[RaceEthnicity]],Deaths[[#This Row],[Gender]]),Deaths[[#This Row],[AgeGroup]]),SortOrder[],2,FALSE),"")</f>
        <v>16</v>
      </c>
      <c r="B387" s="18">
        <v>43934</v>
      </c>
      <c r="C387" s="8" t="s">
        <v>13</v>
      </c>
      <c r="D387" s="8" t="s">
        <v>14</v>
      </c>
      <c r="F387" s="8" t="s">
        <v>24</v>
      </c>
      <c r="H387" s="19">
        <v>0</v>
      </c>
      <c r="I387" s="8" t="s">
        <v>16</v>
      </c>
    </row>
    <row r="388" spans="1:9" x14ac:dyDescent="0.35">
      <c r="A388" s="8">
        <f>IFERROR(VLOOKUP(IF(Deaths[[#This Row],[AgeGroup]]="",IF(Deaths[[#This Row],[Gender]]="",Deaths[[#This Row],[RaceEthnicity]],Deaths[[#This Row],[Gender]]),Deaths[[#This Row],[AgeGroup]]),SortOrder[],2,FALSE),"")</f>
        <v>17</v>
      </c>
      <c r="B388" s="18">
        <v>43934</v>
      </c>
      <c r="C388" s="8" t="s">
        <v>13</v>
      </c>
      <c r="D388" s="8" t="s">
        <v>14</v>
      </c>
      <c r="G388" s="8" t="s">
        <v>35</v>
      </c>
      <c r="H388" s="19">
        <v>16</v>
      </c>
      <c r="I388" s="8" t="s">
        <v>16</v>
      </c>
    </row>
    <row r="389" spans="1:9" x14ac:dyDescent="0.35">
      <c r="A389" s="8">
        <f>IFERROR(VLOOKUP(IF(Deaths[[#This Row],[AgeGroup]]="",IF(Deaths[[#This Row],[Gender]]="",Deaths[[#This Row],[RaceEthnicity]],Deaths[[#This Row],[Gender]]),Deaths[[#This Row],[AgeGroup]]),SortOrder[],2,FALSE),"")</f>
        <v>18</v>
      </c>
      <c r="B389" s="18">
        <v>43934</v>
      </c>
      <c r="C389" s="8" t="s">
        <v>13</v>
      </c>
      <c r="D389" s="8" t="s">
        <v>14</v>
      </c>
      <c r="G389" s="8" t="s">
        <v>36</v>
      </c>
      <c r="H389" s="19">
        <v>22</v>
      </c>
      <c r="I389" s="8" t="s">
        <v>16</v>
      </c>
    </row>
    <row r="390" spans="1:9" x14ac:dyDescent="0.35">
      <c r="A390" s="8">
        <f>IFERROR(VLOOKUP(IF(Deaths[[#This Row],[AgeGroup]]="",IF(Deaths[[#This Row],[Gender]]="",Deaths[[#This Row],[RaceEthnicity]],Deaths[[#This Row],[Gender]]),Deaths[[#This Row],[AgeGroup]]),SortOrder[],2,FALSE),"")</f>
        <v>19</v>
      </c>
      <c r="B390" s="18">
        <v>43934</v>
      </c>
      <c r="C390" s="8" t="s">
        <v>13</v>
      </c>
      <c r="D390" s="8" t="s">
        <v>14</v>
      </c>
      <c r="G390" s="8" t="s">
        <v>37</v>
      </c>
      <c r="H390" s="19">
        <v>0</v>
      </c>
      <c r="I390" s="8" t="s">
        <v>16</v>
      </c>
    </row>
    <row r="391" spans="1:9" x14ac:dyDescent="0.35">
      <c r="A391" s="8">
        <f>IFERROR(VLOOKUP(IF(Deaths[[#This Row],[AgeGroup]]="",IF(Deaths[[#This Row],[Gender]]="",Deaths[[#This Row],[RaceEthnicity]],Deaths[[#This Row],[Gender]]),Deaths[[#This Row],[AgeGroup]]),SortOrder[],2,FALSE),"")</f>
        <v>20</v>
      </c>
      <c r="B391" s="18">
        <v>43934</v>
      </c>
      <c r="C391" s="8" t="s">
        <v>13</v>
      </c>
      <c r="D391" s="8" t="s">
        <v>14</v>
      </c>
      <c r="G391" s="8" t="s">
        <v>38</v>
      </c>
      <c r="H391" s="19">
        <v>2</v>
      </c>
      <c r="I391" s="8" t="s">
        <v>16</v>
      </c>
    </row>
    <row r="392" spans="1:9" x14ac:dyDescent="0.35">
      <c r="A392" s="8">
        <f>IFERROR(VLOOKUP(IF(Deaths[[#This Row],[AgeGroup]]="",IF(Deaths[[#This Row],[Gender]]="",Deaths[[#This Row],[RaceEthnicity]],Deaths[[#This Row],[Gender]]),Deaths[[#This Row],[AgeGroup]]),SortOrder[],2,FALSE),"")</f>
        <v>21</v>
      </c>
      <c r="B392" s="18">
        <v>43934</v>
      </c>
      <c r="C392" s="8" t="s">
        <v>13</v>
      </c>
      <c r="D392" s="8" t="s">
        <v>14</v>
      </c>
      <c r="G392" s="8" t="s">
        <v>39</v>
      </c>
      <c r="H392" s="19">
        <v>0</v>
      </c>
      <c r="I392" s="8" t="s">
        <v>16</v>
      </c>
    </row>
    <row r="393" spans="1:9" x14ac:dyDescent="0.35">
      <c r="A393" s="8">
        <f>IFERROR(VLOOKUP(IF(Deaths[[#This Row],[AgeGroup]]="",IF(Deaths[[#This Row],[Gender]]="",Deaths[[#This Row],[RaceEthnicity]],Deaths[[#This Row],[Gender]]),Deaths[[#This Row],[AgeGroup]]),SortOrder[],2,FALSE),"")</f>
        <v>22</v>
      </c>
      <c r="B393" s="18">
        <v>43934</v>
      </c>
      <c r="C393" s="8" t="s">
        <v>13</v>
      </c>
      <c r="D393" s="8" t="s">
        <v>14</v>
      </c>
      <c r="G393" s="8" t="s">
        <v>40</v>
      </c>
      <c r="H393" s="19">
        <v>0</v>
      </c>
      <c r="I393" s="8" t="s">
        <v>16</v>
      </c>
    </row>
    <row r="394" spans="1:9" x14ac:dyDescent="0.35">
      <c r="A394" s="8">
        <f>IFERROR(VLOOKUP(IF(Deaths[[#This Row],[AgeGroup]]="",IF(Deaths[[#This Row],[Gender]]="",Deaths[[#This Row],[RaceEthnicity]],Deaths[[#This Row],[Gender]]),Deaths[[#This Row],[AgeGroup]]),SortOrder[],2,FALSE),"")</f>
        <v>23</v>
      </c>
      <c r="B394" s="18">
        <v>43934</v>
      </c>
      <c r="C394" s="8" t="s">
        <v>13</v>
      </c>
      <c r="D394" s="8" t="s">
        <v>14</v>
      </c>
      <c r="G394" s="8" t="s">
        <v>41</v>
      </c>
      <c r="H394" s="19">
        <v>1</v>
      </c>
      <c r="I394" s="8" t="s">
        <v>16</v>
      </c>
    </row>
    <row r="395" spans="1:9" x14ac:dyDescent="0.35">
      <c r="A395" s="8">
        <f>IFERROR(VLOOKUP(IF(Deaths[[#This Row],[AgeGroup]]="",IF(Deaths[[#This Row],[Gender]]="",Deaths[[#This Row],[RaceEthnicity]],Deaths[[#This Row],[Gender]]),Deaths[[#This Row],[AgeGroup]]),SortOrder[],2,FALSE),"")</f>
        <v>24</v>
      </c>
      <c r="B395" s="18">
        <v>43934</v>
      </c>
      <c r="C395" s="8" t="s">
        <v>13</v>
      </c>
      <c r="D395" s="8" t="s">
        <v>14</v>
      </c>
      <c r="G395" s="8" t="s">
        <v>42</v>
      </c>
      <c r="H395" s="19">
        <v>12</v>
      </c>
      <c r="I395" s="8" t="s">
        <v>16</v>
      </c>
    </row>
    <row r="396" spans="1:9" x14ac:dyDescent="0.35">
      <c r="A396" s="8">
        <f>IFERROR(VLOOKUP(IF(Deaths[[#This Row],[AgeGroup]]="",IF(Deaths[[#This Row],[Gender]]="",Deaths[[#This Row],[RaceEthnicity]],Deaths[[#This Row],[Gender]]),Deaths[[#This Row],[AgeGroup]]),SortOrder[],2,FALSE),"")</f>
        <v>4</v>
      </c>
      <c r="B396" s="18">
        <v>43935</v>
      </c>
      <c r="C396" s="8" t="s">
        <v>13</v>
      </c>
      <c r="D396" s="8" t="s">
        <v>14</v>
      </c>
      <c r="E396" s="8" t="s">
        <v>26</v>
      </c>
      <c r="H396" s="19">
        <v>0</v>
      </c>
      <c r="I396" s="8" t="s">
        <v>16</v>
      </c>
    </row>
    <row r="397" spans="1:9" x14ac:dyDescent="0.35">
      <c r="A397" s="8">
        <f>IFERROR(VLOOKUP(IF(Deaths[[#This Row],[AgeGroup]]="",IF(Deaths[[#This Row],[Gender]]="",Deaths[[#This Row],[RaceEthnicity]],Deaths[[#This Row],[Gender]]),Deaths[[#This Row],[AgeGroup]]),SortOrder[],2,FALSE),"")</f>
        <v>5</v>
      </c>
      <c r="B397" s="18">
        <v>43935</v>
      </c>
      <c r="C397" s="8" t="s">
        <v>13</v>
      </c>
      <c r="D397" s="8" t="s">
        <v>14</v>
      </c>
      <c r="E397" s="8" t="s">
        <v>27</v>
      </c>
      <c r="H397" s="19">
        <v>0</v>
      </c>
      <c r="I397" s="8" t="s">
        <v>16</v>
      </c>
    </row>
    <row r="398" spans="1:9" x14ac:dyDescent="0.35">
      <c r="A398" s="8">
        <f>IFERROR(VLOOKUP(IF(Deaths[[#This Row],[AgeGroup]]="",IF(Deaths[[#This Row],[Gender]]="",Deaths[[#This Row],[RaceEthnicity]],Deaths[[#This Row],[Gender]]),Deaths[[#This Row],[AgeGroup]]),SortOrder[],2,FALSE),"")</f>
        <v>6</v>
      </c>
      <c r="B398" s="18">
        <v>43935</v>
      </c>
      <c r="C398" s="8" t="s">
        <v>13</v>
      </c>
      <c r="D398" s="8" t="s">
        <v>14</v>
      </c>
      <c r="E398" s="8" t="s">
        <v>28</v>
      </c>
      <c r="H398" s="19">
        <v>2</v>
      </c>
      <c r="I398" s="8" t="s">
        <v>16</v>
      </c>
    </row>
    <row r="399" spans="1:9" x14ac:dyDescent="0.35">
      <c r="A399" s="8">
        <f>IFERROR(VLOOKUP(IF(Deaths[[#This Row],[AgeGroup]]="",IF(Deaths[[#This Row],[Gender]]="",Deaths[[#This Row],[RaceEthnicity]],Deaths[[#This Row],[Gender]]),Deaths[[#This Row],[AgeGroup]]),SortOrder[],2,FALSE),"")</f>
        <v>7</v>
      </c>
      <c r="B399" s="18">
        <v>43935</v>
      </c>
      <c r="C399" s="8" t="s">
        <v>13</v>
      </c>
      <c r="D399" s="8" t="s">
        <v>14</v>
      </c>
      <c r="E399" s="8" t="s">
        <v>29</v>
      </c>
      <c r="H399" s="19">
        <v>0</v>
      </c>
      <c r="I399" s="8" t="s">
        <v>16</v>
      </c>
    </row>
    <row r="400" spans="1:9" x14ac:dyDescent="0.35">
      <c r="A400" s="8">
        <f>IFERROR(VLOOKUP(IF(Deaths[[#This Row],[AgeGroup]]="",IF(Deaths[[#This Row],[Gender]]="",Deaths[[#This Row],[RaceEthnicity]],Deaths[[#This Row],[Gender]]),Deaths[[#This Row],[AgeGroup]]),SortOrder[],2,FALSE),"")</f>
        <v>8</v>
      </c>
      <c r="B400" s="18">
        <v>43935</v>
      </c>
      <c r="C400" s="8" t="s">
        <v>13</v>
      </c>
      <c r="D400" s="8" t="s">
        <v>14</v>
      </c>
      <c r="E400" s="8" t="s">
        <v>30</v>
      </c>
      <c r="H400" s="19">
        <v>1</v>
      </c>
      <c r="I400" s="8" t="s">
        <v>16</v>
      </c>
    </row>
    <row r="401" spans="1:9" x14ac:dyDescent="0.35">
      <c r="A401" s="8">
        <f>IFERROR(VLOOKUP(IF(Deaths[[#This Row],[AgeGroup]]="",IF(Deaths[[#This Row],[Gender]]="",Deaths[[#This Row],[RaceEthnicity]],Deaths[[#This Row],[Gender]]),Deaths[[#This Row],[AgeGroup]]),SortOrder[],2,FALSE),"")</f>
        <v>9</v>
      </c>
      <c r="B401" s="18">
        <v>43935</v>
      </c>
      <c r="C401" s="8" t="s">
        <v>13</v>
      </c>
      <c r="D401" s="8" t="s">
        <v>14</v>
      </c>
      <c r="E401" s="8" t="s">
        <v>31</v>
      </c>
      <c r="H401" s="19">
        <v>4</v>
      </c>
      <c r="I401" s="8" t="s">
        <v>16</v>
      </c>
    </row>
    <row r="402" spans="1:9" x14ac:dyDescent="0.35">
      <c r="A402" s="8">
        <f>IFERROR(VLOOKUP(IF(Deaths[[#This Row],[AgeGroup]]="",IF(Deaths[[#This Row],[Gender]]="",Deaths[[#This Row],[RaceEthnicity]],Deaths[[#This Row],[Gender]]),Deaths[[#This Row],[AgeGroup]]),SortOrder[],2,FALSE),"")</f>
        <v>10</v>
      </c>
      <c r="B402" s="18">
        <v>43935</v>
      </c>
      <c r="C402" s="8" t="s">
        <v>13</v>
      </c>
      <c r="D402" s="8" t="s">
        <v>14</v>
      </c>
      <c r="E402" s="8" t="s">
        <v>32</v>
      </c>
      <c r="H402" s="19">
        <v>6</v>
      </c>
      <c r="I402" s="8" t="s">
        <v>16</v>
      </c>
    </row>
    <row r="403" spans="1:9" x14ac:dyDescent="0.35">
      <c r="A403" s="8">
        <f>IFERROR(VLOOKUP(IF(Deaths[[#This Row],[AgeGroup]]="",IF(Deaths[[#This Row],[Gender]]="",Deaths[[#This Row],[RaceEthnicity]],Deaths[[#This Row],[Gender]]),Deaths[[#This Row],[AgeGroup]]),SortOrder[],2,FALSE),"")</f>
        <v>11</v>
      </c>
      <c r="B403" s="18">
        <v>43935</v>
      </c>
      <c r="C403" s="8" t="s">
        <v>13</v>
      </c>
      <c r="D403" s="8" t="s">
        <v>14</v>
      </c>
      <c r="E403" s="8" t="s">
        <v>33</v>
      </c>
      <c r="H403" s="19">
        <v>15</v>
      </c>
      <c r="I403" s="8" t="s">
        <v>16</v>
      </c>
    </row>
    <row r="404" spans="1:9" x14ac:dyDescent="0.35">
      <c r="A404" s="8">
        <f>IFERROR(VLOOKUP(IF(Deaths[[#This Row],[AgeGroup]]="",IF(Deaths[[#This Row],[Gender]]="",Deaths[[#This Row],[RaceEthnicity]],Deaths[[#This Row],[Gender]]),Deaths[[#This Row],[AgeGroup]]),SortOrder[],2,FALSE),"")</f>
        <v>12</v>
      </c>
      <c r="B404" s="18">
        <v>43935</v>
      </c>
      <c r="C404" s="8" t="s">
        <v>13</v>
      </c>
      <c r="D404" s="8" t="s">
        <v>14</v>
      </c>
      <c r="E404" s="8" t="s">
        <v>34</v>
      </c>
      <c r="H404" s="19">
        <v>32</v>
      </c>
      <c r="I404" s="8" t="s">
        <v>16</v>
      </c>
    </row>
    <row r="405" spans="1:9" x14ac:dyDescent="0.35">
      <c r="A405" s="8">
        <f>IFERROR(VLOOKUP(IF(Deaths[[#This Row],[AgeGroup]]="",IF(Deaths[[#This Row],[Gender]]="",Deaths[[#This Row],[RaceEthnicity]],Deaths[[#This Row],[Gender]]),Deaths[[#This Row],[AgeGroup]]),SortOrder[],2,FALSE),"")</f>
        <v>13</v>
      </c>
      <c r="B405" s="18">
        <v>43935</v>
      </c>
      <c r="C405" s="8" t="s">
        <v>13</v>
      </c>
      <c r="D405" s="8" t="s">
        <v>14</v>
      </c>
      <c r="E405" s="8" t="s">
        <v>15</v>
      </c>
      <c r="H405" s="19">
        <v>0</v>
      </c>
      <c r="I405" s="8" t="s">
        <v>16</v>
      </c>
    </row>
    <row r="406" spans="1:9" x14ac:dyDescent="0.35">
      <c r="A406" s="8">
        <f>IFERROR(VLOOKUP(IF(Deaths[[#This Row],[AgeGroup]]="",IF(Deaths[[#This Row],[Gender]]="",Deaths[[#This Row],[RaceEthnicity]],Deaths[[#This Row],[Gender]]),Deaths[[#This Row],[AgeGroup]]),SortOrder[],2,FALSE),"")</f>
        <v>14</v>
      </c>
      <c r="B406" s="18">
        <v>43935</v>
      </c>
      <c r="C406" s="8" t="s">
        <v>13</v>
      </c>
      <c r="D406" s="8" t="s">
        <v>14</v>
      </c>
      <c r="F406" s="8" t="s">
        <v>22</v>
      </c>
      <c r="H406" s="19">
        <v>26</v>
      </c>
      <c r="I406" s="8" t="s">
        <v>16</v>
      </c>
    </row>
    <row r="407" spans="1:9" x14ac:dyDescent="0.35">
      <c r="A407" s="8">
        <f>IFERROR(VLOOKUP(IF(Deaths[[#This Row],[AgeGroup]]="",IF(Deaths[[#This Row],[Gender]]="",Deaths[[#This Row],[RaceEthnicity]],Deaths[[#This Row],[Gender]]),Deaths[[#This Row],[AgeGroup]]),SortOrder[],2,FALSE),"")</f>
        <v>15</v>
      </c>
      <c r="B407" s="18">
        <v>43935</v>
      </c>
      <c r="C407" s="8" t="s">
        <v>13</v>
      </c>
      <c r="D407" s="8" t="s">
        <v>14</v>
      </c>
      <c r="F407" s="8" t="s">
        <v>23</v>
      </c>
      <c r="H407" s="19">
        <v>34</v>
      </c>
      <c r="I407" s="8" t="s">
        <v>16</v>
      </c>
    </row>
    <row r="408" spans="1:9" x14ac:dyDescent="0.35">
      <c r="A408" s="8">
        <f>IFERROR(VLOOKUP(IF(Deaths[[#This Row],[AgeGroup]]="",IF(Deaths[[#This Row],[Gender]]="",Deaths[[#This Row],[RaceEthnicity]],Deaths[[#This Row],[Gender]]),Deaths[[#This Row],[AgeGroup]]),SortOrder[],2,FALSE),"")</f>
        <v>16</v>
      </c>
      <c r="B408" s="18">
        <v>43935</v>
      </c>
      <c r="C408" s="8" t="s">
        <v>13</v>
      </c>
      <c r="D408" s="8" t="s">
        <v>14</v>
      </c>
      <c r="F408" s="8" t="s">
        <v>24</v>
      </c>
      <c r="H408" s="19">
        <v>0</v>
      </c>
      <c r="I408" s="8" t="s">
        <v>16</v>
      </c>
    </row>
    <row r="409" spans="1:9" x14ac:dyDescent="0.35">
      <c r="A409" s="8">
        <f>IFERROR(VLOOKUP(IF(Deaths[[#This Row],[AgeGroup]]="",IF(Deaths[[#This Row],[Gender]]="",Deaths[[#This Row],[RaceEthnicity]],Deaths[[#This Row],[Gender]]),Deaths[[#This Row],[AgeGroup]]),SortOrder[],2,FALSE),"")</f>
        <v>17</v>
      </c>
      <c r="B409" s="18">
        <v>43935</v>
      </c>
      <c r="C409" s="8" t="s">
        <v>13</v>
      </c>
      <c r="D409" s="8" t="s">
        <v>14</v>
      </c>
      <c r="G409" s="8" t="s">
        <v>35</v>
      </c>
      <c r="H409" s="19">
        <v>17</v>
      </c>
      <c r="I409" s="8" t="s">
        <v>16</v>
      </c>
    </row>
    <row r="410" spans="1:9" x14ac:dyDescent="0.35">
      <c r="A410" s="8">
        <f>IFERROR(VLOOKUP(IF(Deaths[[#This Row],[AgeGroup]]="",IF(Deaths[[#This Row],[Gender]]="",Deaths[[#This Row],[RaceEthnicity]],Deaths[[#This Row],[Gender]]),Deaths[[#This Row],[AgeGroup]]),SortOrder[],2,FALSE),"")</f>
        <v>18</v>
      </c>
      <c r="B410" s="18">
        <v>43935</v>
      </c>
      <c r="C410" s="8" t="s">
        <v>13</v>
      </c>
      <c r="D410" s="8" t="s">
        <v>14</v>
      </c>
      <c r="G410" s="8" t="s">
        <v>36</v>
      </c>
      <c r="H410" s="19">
        <v>24</v>
      </c>
      <c r="I410" s="8" t="s">
        <v>16</v>
      </c>
    </row>
    <row r="411" spans="1:9" x14ac:dyDescent="0.35">
      <c r="A411" s="8">
        <f>IFERROR(VLOOKUP(IF(Deaths[[#This Row],[AgeGroup]]="",IF(Deaths[[#This Row],[Gender]]="",Deaths[[#This Row],[RaceEthnicity]],Deaths[[#This Row],[Gender]]),Deaths[[#This Row],[AgeGroup]]),SortOrder[],2,FALSE),"")</f>
        <v>19</v>
      </c>
      <c r="B411" s="18">
        <v>43935</v>
      </c>
      <c r="C411" s="8" t="s">
        <v>13</v>
      </c>
      <c r="D411" s="8" t="s">
        <v>14</v>
      </c>
      <c r="G411" s="8" t="s">
        <v>37</v>
      </c>
      <c r="H411" s="19">
        <v>0</v>
      </c>
      <c r="I411" s="8" t="s">
        <v>16</v>
      </c>
    </row>
    <row r="412" spans="1:9" x14ac:dyDescent="0.35">
      <c r="A412" s="8">
        <f>IFERROR(VLOOKUP(IF(Deaths[[#This Row],[AgeGroup]]="",IF(Deaths[[#This Row],[Gender]]="",Deaths[[#This Row],[RaceEthnicity]],Deaths[[#This Row],[Gender]]),Deaths[[#This Row],[AgeGroup]]),SortOrder[],2,FALSE),"")</f>
        <v>20</v>
      </c>
      <c r="B412" s="18">
        <v>43935</v>
      </c>
      <c r="C412" s="8" t="s">
        <v>13</v>
      </c>
      <c r="D412" s="8" t="s">
        <v>14</v>
      </c>
      <c r="G412" s="8" t="s">
        <v>38</v>
      </c>
      <c r="H412" s="19">
        <v>4</v>
      </c>
      <c r="I412" s="8" t="s">
        <v>16</v>
      </c>
    </row>
    <row r="413" spans="1:9" x14ac:dyDescent="0.35">
      <c r="A413" s="8">
        <f>IFERROR(VLOOKUP(IF(Deaths[[#This Row],[AgeGroup]]="",IF(Deaths[[#This Row],[Gender]]="",Deaths[[#This Row],[RaceEthnicity]],Deaths[[#This Row],[Gender]]),Deaths[[#This Row],[AgeGroup]]),SortOrder[],2,FALSE),"")</f>
        <v>21</v>
      </c>
      <c r="B413" s="18">
        <v>43935</v>
      </c>
      <c r="C413" s="8" t="s">
        <v>13</v>
      </c>
      <c r="D413" s="8" t="s">
        <v>14</v>
      </c>
      <c r="G413" s="8" t="s">
        <v>39</v>
      </c>
      <c r="H413" s="19">
        <v>0</v>
      </c>
      <c r="I413" s="8" t="s">
        <v>16</v>
      </c>
    </row>
    <row r="414" spans="1:9" x14ac:dyDescent="0.35">
      <c r="A414" s="8">
        <f>IFERROR(VLOOKUP(IF(Deaths[[#This Row],[AgeGroup]]="",IF(Deaths[[#This Row],[Gender]]="",Deaths[[#This Row],[RaceEthnicity]],Deaths[[#This Row],[Gender]]),Deaths[[#This Row],[AgeGroup]]),SortOrder[],2,FALSE),"")</f>
        <v>22</v>
      </c>
      <c r="B414" s="18">
        <v>43935</v>
      </c>
      <c r="C414" s="8" t="s">
        <v>13</v>
      </c>
      <c r="D414" s="8" t="s">
        <v>14</v>
      </c>
      <c r="G414" s="8" t="s">
        <v>40</v>
      </c>
      <c r="H414" s="19">
        <v>0</v>
      </c>
      <c r="I414" s="8" t="s">
        <v>16</v>
      </c>
    </row>
    <row r="415" spans="1:9" x14ac:dyDescent="0.35">
      <c r="A415" s="8">
        <f>IFERROR(VLOOKUP(IF(Deaths[[#This Row],[AgeGroup]]="",IF(Deaths[[#This Row],[Gender]]="",Deaths[[#This Row],[RaceEthnicity]],Deaths[[#This Row],[Gender]]),Deaths[[#This Row],[AgeGroup]]),SortOrder[],2,FALSE),"")</f>
        <v>23</v>
      </c>
      <c r="B415" s="18">
        <v>43935</v>
      </c>
      <c r="C415" s="8" t="s">
        <v>13</v>
      </c>
      <c r="D415" s="8" t="s">
        <v>14</v>
      </c>
      <c r="G415" s="8" t="s">
        <v>41</v>
      </c>
      <c r="H415" s="19">
        <v>1</v>
      </c>
      <c r="I415" s="8" t="s">
        <v>16</v>
      </c>
    </row>
    <row r="416" spans="1:9" x14ac:dyDescent="0.35">
      <c r="A416" s="8">
        <f>IFERROR(VLOOKUP(IF(Deaths[[#This Row],[AgeGroup]]="",IF(Deaths[[#This Row],[Gender]]="",Deaths[[#This Row],[RaceEthnicity]],Deaths[[#This Row],[Gender]]),Deaths[[#This Row],[AgeGroup]]),SortOrder[],2,FALSE),"")</f>
        <v>24</v>
      </c>
      <c r="B416" s="18">
        <v>43935</v>
      </c>
      <c r="C416" s="8" t="s">
        <v>13</v>
      </c>
      <c r="D416" s="8" t="s">
        <v>14</v>
      </c>
      <c r="G416" s="8" t="s">
        <v>42</v>
      </c>
      <c r="H416" s="19">
        <v>14</v>
      </c>
      <c r="I416" s="8" t="s">
        <v>16</v>
      </c>
    </row>
    <row r="417" spans="1:9" x14ac:dyDescent="0.35">
      <c r="A417" s="8">
        <f>IFERROR(VLOOKUP(IF(Deaths[[#This Row],[AgeGroup]]="",IF(Deaths[[#This Row],[Gender]]="",Deaths[[#This Row],[RaceEthnicity]],Deaths[[#This Row],[Gender]]),Deaths[[#This Row],[AgeGroup]]),SortOrder[],2,FALSE),"")</f>
        <v>4</v>
      </c>
      <c r="B417" s="18">
        <v>43936</v>
      </c>
      <c r="C417" s="8" t="s">
        <v>13</v>
      </c>
      <c r="D417" s="8" t="s">
        <v>14</v>
      </c>
      <c r="E417" s="8" t="s">
        <v>26</v>
      </c>
      <c r="H417" s="19">
        <v>0</v>
      </c>
      <c r="I417" s="8" t="s">
        <v>16</v>
      </c>
    </row>
    <row r="418" spans="1:9" x14ac:dyDescent="0.35">
      <c r="A418" s="8">
        <f>IFERROR(VLOOKUP(IF(Deaths[[#This Row],[AgeGroup]]="",IF(Deaths[[#This Row],[Gender]]="",Deaths[[#This Row],[RaceEthnicity]],Deaths[[#This Row],[Gender]]),Deaths[[#This Row],[AgeGroup]]),SortOrder[],2,FALSE),"")</f>
        <v>5</v>
      </c>
      <c r="B418" s="18">
        <v>43936</v>
      </c>
      <c r="C418" s="8" t="s">
        <v>13</v>
      </c>
      <c r="D418" s="8" t="s">
        <v>14</v>
      </c>
      <c r="E418" s="8" t="s">
        <v>27</v>
      </c>
      <c r="H418" s="19">
        <v>0</v>
      </c>
      <c r="I418" s="8" t="s">
        <v>16</v>
      </c>
    </row>
    <row r="419" spans="1:9" x14ac:dyDescent="0.35">
      <c r="A419" s="8">
        <f>IFERROR(VLOOKUP(IF(Deaths[[#This Row],[AgeGroup]]="",IF(Deaths[[#This Row],[Gender]]="",Deaths[[#This Row],[RaceEthnicity]],Deaths[[#This Row],[Gender]]),Deaths[[#This Row],[AgeGroup]]),SortOrder[],2,FALSE),"")</f>
        <v>6</v>
      </c>
      <c r="B419" s="18">
        <v>43936</v>
      </c>
      <c r="C419" s="8" t="s">
        <v>13</v>
      </c>
      <c r="D419" s="8" t="s">
        <v>14</v>
      </c>
      <c r="E419" s="8" t="s">
        <v>28</v>
      </c>
      <c r="H419" s="19">
        <v>2</v>
      </c>
      <c r="I419" s="8" t="s">
        <v>16</v>
      </c>
    </row>
    <row r="420" spans="1:9" x14ac:dyDescent="0.35">
      <c r="A420" s="8">
        <f>IFERROR(VLOOKUP(IF(Deaths[[#This Row],[AgeGroup]]="",IF(Deaths[[#This Row],[Gender]]="",Deaths[[#This Row],[RaceEthnicity]],Deaths[[#This Row],[Gender]]),Deaths[[#This Row],[AgeGroup]]),SortOrder[],2,FALSE),"")</f>
        <v>7</v>
      </c>
      <c r="B420" s="18">
        <v>43936</v>
      </c>
      <c r="C420" s="8" t="s">
        <v>13</v>
      </c>
      <c r="D420" s="8" t="s">
        <v>14</v>
      </c>
      <c r="E420" s="8" t="s">
        <v>29</v>
      </c>
      <c r="H420" s="19">
        <v>1</v>
      </c>
      <c r="I420" s="8" t="s">
        <v>16</v>
      </c>
    </row>
    <row r="421" spans="1:9" x14ac:dyDescent="0.35">
      <c r="A421" s="8">
        <f>IFERROR(VLOOKUP(IF(Deaths[[#This Row],[AgeGroup]]="",IF(Deaths[[#This Row],[Gender]]="",Deaths[[#This Row],[RaceEthnicity]],Deaths[[#This Row],[Gender]]),Deaths[[#This Row],[AgeGroup]]),SortOrder[],2,FALSE),"")</f>
        <v>8</v>
      </c>
      <c r="B421" s="18">
        <v>43936</v>
      </c>
      <c r="C421" s="8" t="s">
        <v>13</v>
      </c>
      <c r="D421" s="8" t="s">
        <v>14</v>
      </c>
      <c r="E421" s="8" t="s">
        <v>30</v>
      </c>
      <c r="H421" s="19">
        <v>1</v>
      </c>
      <c r="I421" s="8" t="s">
        <v>16</v>
      </c>
    </row>
    <row r="422" spans="1:9" x14ac:dyDescent="0.35">
      <c r="A422" s="8">
        <f>IFERROR(VLOOKUP(IF(Deaths[[#This Row],[AgeGroup]]="",IF(Deaths[[#This Row],[Gender]]="",Deaths[[#This Row],[RaceEthnicity]],Deaths[[#This Row],[Gender]]),Deaths[[#This Row],[AgeGroup]]),SortOrder[],2,FALSE),"")</f>
        <v>9</v>
      </c>
      <c r="B422" s="18">
        <v>43936</v>
      </c>
      <c r="C422" s="8" t="s">
        <v>13</v>
      </c>
      <c r="D422" s="8" t="s">
        <v>14</v>
      </c>
      <c r="E422" s="8" t="s">
        <v>31</v>
      </c>
      <c r="H422" s="19">
        <v>5</v>
      </c>
      <c r="I422" s="8" t="s">
        <v>16</v>
      </c>
    </row>
    <row r="423" spans="1:9" x14ac:dyDescent="0.35">
      <c r="A423" s="8">
        <f>IFERROR(VLOOKUP(IF(Deaths[[#This Row],[AgeGroup]]="",IF(Deaths[[#This Row],[Gender]]="",Deaths[[#This Row],[RaceEthnicity]],Deaths[[#This Row],[Gender]]),Deaths[[#This Row],[AgeGroup]]),SortOrder[],2,FALSE),"")</f>
        <v>10</v>
      </c>
      <c r="B423" s="18">
        <v>43936</v>
      </c>
      <c r="C423" s="8" t="s">
        <v>13</v>
      </c>
      <c r="D423" s="8" t="s">
        <v>14</v>
      </c>
      <c r="E423" s="8" t="s">
        <v>32</v>
      </c>
      <c r="H423" s="19">
        <v>6</v>
      </c>
      <c r="I423" s="8" t="s">
        <v>16</v>
      </c>
    </row>
    <row r="424" spans="1:9" x14ac:dyDescent="0.35">
      <c r="A424" s="8">
        <f>IFERROR(VLOOKUP(IF(Deaths[[#This Row],[AgeGroup]]="",IF(Deaths[[#This Row],[Gender]]="",Deaths[[#This Row],[RaceEthnicity]],Deaths[[#This Row],[Gender]]),Deaths[[#This Row],[AgeGroup]]),SortOrder[],2,FALSE),"")</f>
        <v>11</v>
      </c>
      <c r="B424" s="18">
        <v>43936</v>
      </c>
      <c r="C424" s="8" t="s">
        <v>13</v>
      </c>
      <c r="D424" s="8" t="s">
        <v>14</v>
      </c>
      <c r="E424" s="8" t="s">
        <v>33</v>
      </c>
      <c r="H424" s="19">
        <v>16</v>
      </c>
      <c r="I424" s="8" t="s">
        <v>16</v>
      </c>
    </row>
    <row r="425" spans="1:9" x14ac:dyDescent="0.35">
      <c r="A425" s="8">
        <f>IFERROR(VLOOKUP(IF(Deaths[[#This Row],[AgeGroup]]="",IF(Deaths[[#This Row],[Gender]]="",Deaths[[#This Row],[RaceEthnicity]],Deaths[[#This Row],[Gender]]),Deaths[[#This Row],[AgeGroup]]),SortOrder[],2,FALSE),"")</f>
        <v>12</v>
      </c>
      <c r="B425" s="18">
        <v>43936</v>
      </c>
      <c r="C425" s="8" t="s">
        <v>13</v>
      </c>
      <c r="D425" s="8" t="s">
        <v>14</v>
      </c>
      <c r="E425" s="8" t="s">
        <v>34</v>
      </c>
      <c r="H425" s="19">
        <v>32</v>
      </c>
      <c r="I425" s="8" t="s">
        <v>16</v>
      </c>
    </row>
    <row r="426" spans="1:9" x14ac:dyDescent="0.35">
      <c r="A426" s="8">
        <f>IFERROR(VLOOKUP(IF(Deaths[[#This Row],[AgeGroup]]="",IF(Deaths[[#This Row],[Gender]]="",Deaths[[#This Row],[RaceEthnicity]],Deaths[[#This Row],[Gender]]),Deaths[[#This Row],[AgeGroup]]),SortOrder[],2,FALSE),"")</f>
        <v>13</v>
      </c>
      <c r="B426" s="18">
        <v>43936</v>
      </c>
      <c r="C426" s="8" t="s">
        <v>13</v>
      </c>
      <c r="D426" s="8" t="s">
        <v>14</v>
      </c>
      <c r="E426" s="8" t="s">
        <v>15</v>
      </c>
      <c r="H426" s="19">
        <v>0</v>
      </c>
      <c r="I426" s="8" t="s">
        <v>16</v>
      </c>
    </row>
    <row r="427" spans="1:9" x14ac:dyDescent="0.35">
      <c r="A427" s="8">
        <f>IFERROR(VLOOKUP(IF(Deaths[[#This Row],[AgeGroup]]="",IF(Deaths[[#This Row],[Gender]]="",Deaths[[#This Row],[RaceEthnicity]],Deaths[[#This Row],[Gender]]),Deaths[[#This Row],[AgeGroup]]),SortOrder[],2,FALSE),"")</f>
        <v>14</v>
      </c>
      <c r="B427" s="18">
        <v>43936</v>
      </c>
      <c r="C427" s="8" t="s">
        <v>13</v>
      </c>
      <c r="D427" s="8" t="s">
        <v>14</v>
      </c>
      <c r="F427" s="8" t="s">
        <v>22</v>
      </c>
      <c r="H427" s="19">
        <v>28</v>
      </c>
      <c r="I427" s="8" t="s">
        <v>16</v>
      </c>
    </row>
    <row r="428" spans="1:9" x14ac:dyDescent="0.35">
      <c r="A428" s="8">
        <f>IFERROR(VLOOKUP(IF(Deaths[[#This Row],[AgeGroup]]="",IF(Deaths[[#This Row],[Gender]]="",Deaths[[#This Row],[RaceEthnicity]],Deaths[[#This Row],[Gender]]),Deaths[[#This Row],[AgeGroup]]),SortOrder[],2,FALSE),"")</f>
        <v>15</v>
      </c>
      <c r="B428" s="18">
        <v>43936</v>
      </c>
      <c r="C428" s="8" t="s">
        <v>13</v>
      </c>
      <c r="D428" s="8" t="s">
        <v>14</v>
      </c>
      <c r="F428" s="8" t="s">
        <v>23</v>
      </c>
      <c r="H428" s="19">
        <v>35</v>
      </c>
      <c r="I428" s="8" t="s">
        <v>16</v>
      </c>
    </row>
    <row r="429" spans="1:9" x14ac:dyDescent="0.35">
      <c r="A429" s="8">
        <f>IFERROR(VLOOKUP(IF(Deaths[[#This Row],[AgeGroup]]="",IF(Deaths[[#This Row],[Gender]]="",Deaths[[#This Row],[RaceEthnicity]],Deaths[[#This Row],[Gender]]),Deaths[[#This Row],[AgeGroup]]),SortOrder[],2,FALSE),"")</f>
        <v>16</v>
      </c>
      <c r="B429" s="18">
        <v>43936</v>
      </c>
      <c r="C429" s="8" t="s">
        <v>13</v>
      </c>
      <c r="D429" s="8" t="s">
        <v>14</v>
      </c>
      <c r="F429" s="8" t="s">
        <v>24</v>
      </c>
      <c r="H429" s="19">
        <v>0</v>
      </c>
      <c r="I429" s="8" t="s">
        <v>16</v>
      </c>
    </row>
    <row r="430" spans="1:9" x14ac:dyDescent="0.35">
      <c r="A430" s="8">
        <f>IFERROR(VLOOKUP(IF(Deaths[[#This Row],[AgeGroup]]="",IF(Deaths[[#This Row],[Gender]]="",Deaths[[#This Row],[RaceEthnicity]],Deaths[[#This Row],[Gender]]),Deaths[[#This Row],[AgeGroup]]),SortOrder[],2,FALSE),"")</f>
        <v>17</v>
      </c>
      <c r="B430" s="18">
        <v>43936</v>
      </c>
      <c r="C430" s="8" t="s">
        <v>13</v>
      </c>
      <c r="D430" s="8" t="s">
        <v>14</v>
      </c>
      <c r="G430" s="8" t="s">
        <v>35</v>
      </c>
      <c r="H430" s="19">
        <v>18</v>
      </c>
      <c r="I430" s="8" t="s">
        <v>16</v>
      </c>
    </row>
    <row r="431" spans="1:9" x14ac:dyDescent="0.35">
      <c r="A431" s="8">
        <f>IFERROR(VLOOKUP(IF(Deaths[[#This Row],[AgeGroup]]="",IF(Deaths[[#This Row],[Gender]]="",Deaths[[#This Row],[RaceEthnicity]],Deaths[[#This Row],[Gender]]),Deaths[[#This Row],[AgeGroup]]),SortOrder[],2,FALSE),"")</f>
        <v>18</v>
      </c>
      <c r="B431" s="18">
        <v>43936</v>
      </c>
      <c r="C431" s="8" t="s">
        <v>13</v>
      </c>
      <c r="D431" s="8" t="s">
        <v>14</v>
      </c>
      <c r="G431" s="8" t="s">
        <v>36</v>
      </c>
      <c r="H431" s="19">
        <v>26</v>
      </c>
      <c r="I431" s="8" t="s">
        <v>16</v>
      </c>
    </row>
    <row r="432" spans="1:9" x14ac:dyDescent="0.35">
      <c r="A432" s="8">
        <f>IFERROR(VLOOKUP(IF(Deaths[[#This Row],[AgeGroup]]="",IF(Deaths[[#This Row],[Gender]]="",Deaths[[#This Row],[RaceEthnicity]],Deaths[[#This Row],[Gender]]),Deaths[[#This Row],[AgeGroup]]),SortOrder[],2,FALSE),"")</f>
        <v>19</v>
      </c>
      <c r="B432" s="18">
        <v>43936</v>
      </c>
      <c r="C432" s="8" t="s">
        <v>13</v>
      </c>
      <c r="D432" s="8" t="s">
        <v>14</v>
      </c>
      <c r="G432" s="8" t="s">
        <v>37</v>
      </c>
      <c r="H432" s="19">
        <v>0</v>
      </c>
      <c r="I432" s="8" t="s">
        <v>16</v>
      </c>
    </row>
    <row r="433" spans="1:9" x14ac:dyDescent="0.35">
      <c r="A433" s="8">
        <f>IFERROR(VLOOKUP(IF(Deaths[[#This Row],[AgeGroup]]="",IF(Deaths[[#This Row],[Gender]]="",Deaths[[#This Row],[RaceEthnicity]],Deaths[[#This Row],[Gender]]),Deaths[[#This Row],[AgeGroup]]),SortOrder[],2,FALSE),"")</f>
        <v>20</v>
      </c>
      <c r="B433" s="18">
        <v>43936</v>
      </c>
      <c r="C433" s="8" t="s">
        <v>13</v>
      </c>
      <c r="D433" s="8" t="s">
        <v>14</v>
      </c>
      <c r="G433" s="8" t="s">
        <v>38</v>
      </c>
      <c r="H433" s="19">
        <v>4</v>
      </c>
      <c r="I433" s="8" t="s">
        <v>16</v>
      </c>
    </row>
    <row r="434" spans="1:9" x14ac:dyDescent="0.35">
      <c r="A434" s="8">
        <f>IFERROR(VLOOKUP(IF(Deaths[[#This Row],[AgeGroup]]="",IF(Deaths[[#This Row],[Gender]]="",Deaths[[#This Row],[RaceEthnicity]],Deaths[[#This Row],[Gender]]),Deaths[[#This Row],[AgeGroup]]),SortOrder[],2,FALSE),"")</f>
        <v>21</v>
      </c>
      <c r="B434" s="18">
        <v>43936</v>
      </c>
      <c r="C434" s="8" t="s">
        <v>13</v>
      </c>
      <c r="D434" s="8" t="s">
        <v>14</v>
      </c>
      <c r="G434" s="8" t="s">
        <v>39</v>
      </c>
      <c r="H434" s="19">
        <v>1</v>
      </c>
      <c r="I434" s="8" t="s">
        <v>16</v>
      </c>
    </row>
    <row r="435" spans="1:9" x14ac:dyDescent="0.35">
      <c r="A435" s="8">
        <f>IFERROR(VLOOKUP(IF(Deaths[[#This Row],[AgeGroup]]="",IF(Deaths[[#This Row],[Gender]]="",Deaths[[#This Row],[RaceEthnicity]],Deaths[[#This Row],[Gender]]),Deaths[[#This Row],[AgeGroup]]),SortOrder[],2,FALSE),"")</f>
        <v>22</v>
      </c>
      <c r="B435" s="18">
        <v>43936</v>
      </c>
      <c r="C435" s="8" t="s">
        <v>13</v>
      </c>
      <c r="D435" s="8" t="s">
        <v>14</v>
      </c>
      <c r="G435" s="8" t="s">
        <v>40</v>
      </c>
      <c r="H435" s="19">
        <v>0</v>
      </c>
      <c r="I435" s="8" t="s">
        <v>16</v>
      </c>
    </row>
    <row r="436" spans="1:9" x14ac:dyDescent="0.35">
      <c r="A436" s="8">
        <f>IFERROR(VLOOKUP(IF(Deaths[[#This Row],[AgeGroup]]="",IF(Deaths[[#This Row],[Gender]]="",Deaths[[#This Row],[RaceEthnicity]],Deaths[[#This Row],[Gender]]),Deaths[[#This Row],[AgeGroup]]),SortOrder[],2,FALSE),"")</f>
        <v>23</v>
      </c>
      <c r="B436" s="18">
        <v>43936</v>
      </c>
      <c r="C436" s="8" t="s">
        <v>13</v>
      </c>
      <c r="D436" s="8" t="s">
        <v>14</v>
      </c>
      <c r="G436" s="8" t="s">
        <v>41</v>
      </c>
      <c r="H436" s="19">
        <v>1</v>
      </c>
      <c r="I436" s="8" t="s">
        <v>16</v>
      </c>
    </row>
    <row r="437" spans="1:9" x14ac:dyDescent="0.35">
      <c r="A437" s="8">
        <f>IFERROR(VLOOKUP(IF(Deaths[[#This Row],[AgeGroup]]="",IF(Deaths[[#This Row],[Gender]]="",Deaths[[#This Row],[RaceEthnicity]],Deaths[[#This Row],[Gender]]),Deaths[[#This Row],[AgeGroup]]),SortOrder[],2,FALSE),"")</f>
        <v>24</v>
      </c>
      <c r="B437" s="18">
        <v>43936</v>
      </c>
      <c r="C437" s="8" t="s">
        <v>13</v>
      </c>
      <c r="D437" s="8" t="s">
        <v>14</v>
      </c>
      <c r="G437" s="8" t="s">
        <v>42</v>
      </c>
      <c r="H437" s="19">
        <v>13</v>
      </c>
      <c r="I437" s="8" t="s">
        <v>16</v>
      </c>
    </row>
    <row r="438" spans="1:9" x14ac:dyDescent="0.35">
      <c r="A438" s="21">
        <f>IFERROR(VLOOKUP(IF(Deaths[[#This Row],[AgeGroup]]="",IF(Deaths[[#This Row],[Gender]]="",Deaths[[#This Row],[RaceEthnicity]],Deaths[[#This Row],[Gender]]),Deaths[[#This Row],[AgeGroup]]),SortOrder[],2,FALSE),"")</f>
        <v>4</v>
      </c>
      <c r="B438" s="18">
        <v>43937</v>
      </c>
      <c r="C438" s="8" t="s">
        <v>13</v>
      </c>
      <c r="D438" s="8" t="s">
        <v>14</v>
      </c>
      <c r="E438" s="8" t="s">
        <v>26</v>
      </c>
      <c r="H438" s="19">
        <v>0</v>
      </c>
      <c r="I438" s="8" t="s">
        <v>133</v>
      </c>
    </row>
    <row r="439" spans="1:9" x14ac:dyDescent="0.35">
      <c r="A439" s="21">
        <f>IFERROR(VLOOKUP(IF(Deaths[[#This Row],[AgeGroup]]="",IF(Deaths[[#This Row],[Gender]]="",Deaths[[#This Row],[RaceEthnicity]],Deaths[[#This Row],[Gender]]),Deaths[[#This Row],[AgeGroup]]),SortOrder[],2,FALSE),"")</f>
        <v>5</v>
      </c>
      <c r="B439" s="18">
        <v>43937</v>
      </c>
      <c r="C439" s="8" t="s">
        <v>13</v>
      </c>
      <c r="D439" s="8" t="s">
        <v>14</v>
      </c>
      <c r="E439" s="8" t="s">
        <v>27</v>
      </c>
      <c r="H439" s="19">
        <v>0</v>
      </c>
      <c r="I439" s="8" t="s">
        <v>133</v>
      </c>
    </row>
    <row r="440" spans="1:9" x14ac:dyDescent="0.35">
      <c r="A440" s="21">
        <f>IFERROR(VLOOKUP(IF(Deaths[[#This Row],[AgeGroup]]="",IF(Deaths[[#This Row],[Gender]]="",Deaths[[#This Row],[RaceEthnicity]],Deaths[[#This Row],[Gender]]),Deaths[[#This Row],[AgeGroup]]),SortOrder[],2,FALSE),"")</f>
        <v>6</v>
      </c>
      <c r="B440" s="18">
        <v>43937</v>
      </c>
      <c r="C440" s="8" t="s">
        <v>13</v>
      </c>
      <c r="D440" s="8" t="s">
        <v>14</v>
      </c>
      <c r="E440" s="8" t="s">
        <v>28</v>
      </c>
      <c r="H440" s="19">
        <v>2</v>
      </c>
      <c r="I440" s="8" t="s">
        <v>133</v>
      </c>
    </row>
    <row r="441" spans="1:9" x14ac:dyDescent="0.35">
      <c r="A441" s="21">
        <f>IFERROR(VLOOKUP(IF(Deaths[[#This Row],[AgeGroup]]="",IF(Deaths[[#This Row],[Gender]]="",Deaths[[#This Row],[RaceEthnicity]],Deaths[[#This Row],[Gender]]),Deaths[[#This Row],[AgeGroup]]),SortOrder[],2,FALSE),"")</f>
        <v>7</v>
      </c>
      <c r="B441" s="18">
        <v>43937</v>
      </c>
      <c r="C441" s="8" t="s">
        <v>13</v>
      </c>
      <c r="D441" s="8" t="s">
        <v>14</v>
      </c>
      <c r="E441" s="8" t="s">
        <v>29</v>
      </c>
      <c r="H441" s="19">
        <v>1</v>
      </c>
      <c r="I441" s="8" t="s">
        <v>133</v>
      </c>
    </row>
    <row r="442" spans="1:9" x14ac:dyDescent="0.35">
      <c r="A442" s="21">
        <f>IFERROR(VLOOKUP(IF(Deaths[[#This Row],[AgeGroup]]="",IF(Deaths[[#This Row],[Gender]]="",Deaths[[#This Row],[RaceEthnicity]],Deaths[[#This Row],[Gender]]),Deaths[[#This Row],[AgeGroup]]),SortOrder[],2,FALSE),"")</f>
        <v>8</v>
      </c>
      <c r="B442" s="18">
        <v>43937</v>
      </c>
      <c r="C442" s="8" t="s">
        <v>13</v>
      </c>
      <c r="D442" s="8" t="s">
        <v>14</v>
      </c>
      <c r="E442" s="8" t="s">
        <v>30</v>
      </c>
      <c r="H442" s="19">
        <v>1</v>
      </c>
      <c r="I442" s="8" t="s">
        <v>133</v>
      </c>
    </row>
    <row r="443" spans="1:9" x14ac:dyDescent="0.35">
      <c r="A443" s="21">
        <f>IFERROR(VLOOKUP(IF(Deaths[[#This Row],[AgeGroup]]="",IF(Deaths[[#This Row],[Gender]]="",Deaths[[#This Row],[RaceEthnicity]],Deaths[[#This Row],[Gender]]),Deaths[[#This Row],[AgeGroup]]),SortOrder[],2,FALSE),"")</f>
        <v>9</v>
      </c>
      <c r="B443" s="18">
        <v>43937</v>
      </c>
      <c r="C443" s="8" t="s">
        <v>13</v>
      </c>
      <c r="D443" s="8" t="s">
        <v>14</v>
      </c>
      <c r="E443" s="8" t="s">
        <v>31</v>
      </c>
      <c r="H443" s="19">
        <v>6</v>
      </c>
      <c r="I443" s="8" t="s">
        <v>133</v>
      </c>
    </row>
    <row r="444" spans="1:9" x14ac:dyDescent="0.35">
      <c r="A444" s="21">
        <f>IFERROR(VLOOKUP(IF(Deaths[[#This Row],[AgeGroup]]="",IF(Deaths[[#This Row],[Gender]]="",Deaths[[#This Row],[RaceEthnicity]],Deaths[[#This Row],[Gender]]),Deaths[[#This Row],[AgeGroup]]),SortOrder[],2,FALSE),"")</f>
        <v>10</v>
      </c>
      <c r="B444" s="18">
        <v>43937</v>
      </c>
      <c r="C444" s="8" t="s">
        <v>13</v>
      </c>
      <c r="D444" s="8" t="s">
        <v>14</v>
      </c>
      <c r="E444" s="8" t="s">
        <v>32</v>
      </c>
      <c r="H444" s="19">
        <v>8</v>
      </c>
      <c r="I444" s="8" t="s">
        <v>133</v>
      </c>
    </row>
    <row r="445" spans="1:9" x14ac:dyDescent="0.35">
      <c r="A445" s="21">
        <f>IFERROR(VLOOKUP(IF(Deaths[[#This Row],[AgeGroup]]="",IF(Deaths[[#This Row],[Gender]]="",Deaths[[#This Row],[RaceEthnicity]],Deaths[[#This Row],[Gender]]),Deaths[[#This Row],[AgeGroup]]),SortOrder[],2,FALSE),"")</f>
        <v>11</v>
      </c>
      <c r="B445" s="18">
        <v>43937</v>
      </c>
      <c r="C445" s="8" t="s">
        <v>13</v>
      </c>
      <c r="D445" s="8" t="s">
        <v>14</v>
      </c>
      <c r="E445" s="8" t="s">
        <v>33</v>
      </c>
      <c r="H445" s="19">
        <v>17</v>
      </c>
      <c r="I445" s="8" t="s">
        <v>133</v>
      </c>
    </row>
    <row r="446" spans="1:9" x14ac:dyDescent="0.35">
      <c r="A446" s="21">
        <f>IFERROR(VLOOKUP(IF(Deaths[[#This Row],[AgeGroup]]="",IF(Deaths[[#This Row],[Gender]]="",Deaths[[#This Row],[RaceEthnicity]],Deaths[[#This Row],[Gender]]),Deaths[[#This Row],[AgeGroup]]),SortOrder[],2,FALSE),"")</f>
        <v>12</v>
      </c>
      <c r="B446" s="18">
        <v>43937</v>
      </c>
      <c r="C446" s="8" t="s">
        <v>13</v>
      </c>
      <c r="D446" s="8" t="s">
        <v>14</v>
      </c>
      <c r="E446" s="8" t="s">
        <v>34</v>
      </c>
      <c r="H446" s="19">
        <v>34</v>
      </c>
      <c r="I446" s="8" t="s">
        <v>133</v>
      </c>
    </row>
    <row r="447" spans="1:9" x14ac:dyDescent="0.35">
      <c r="A447" s="21">
        <f>IFERROR(VLOOKUP(IF(Deaths[[#This Row],[AgeGroup]]="",IF(Deaths[[#This Row],[Gender]]="",Deaths[[#This Row],[RaceEthnicity]],Deaths[[#This Row],[Gender]]),Deaths[[#This Row],[AgeGroup]]),SortOrder[],2,FALSE),"")</f>
        <v>13</v>
      </c>
      <c r="B447" s="18">
        <v>43937</v>
      </c>
      <c r="C447" s="8" t="s">
        <v>13</v>
      </c>
      <c r="D447" s="8" t="s">
        <v>14</v>
      </c>
      <c r="E447" s="8" t="s">
        <v>15</v>
      </c>
      <c r="H447" s="19">
        <v>0</v>
      </c>
      <c r="I447" s="8" t="s">
        <v>133</v>
      </c>
    </row>
    <row r="448" spans="1:9" x14ac:dyDescent="0.35">
      <c r="A448" s="21">
        <f>IFERROR(VLOOKUP(IF(Deaths[[#This Row],[AgeGroup]]="",IF(Deaths[[#This Row],[Gender]]="",Deaths[[#This Row],[RaceEthnicity]],Deaths[[#This Row],[Gender]]),Deaths[[#This Row],[AgeGroup]]),SortOrder[],2,FALSE),"")</f>
        <v>14</v>
      </c>
      <c r="B448" s="18">
        <v>43937</v>
      </c>
      <c r="C448" s="8" t="s">
        <v>13</v>
      </c>
      <c r="D448" s="8" t="s">
        <v>14</v>
      </c>
      <c r="F448" s="8" t="s">
        <v>22</v>
      </c>
      <c r="H448" s="19">
        <v>30</v>
      </c>
      <c r="I448" s="8" t="s">
        <v>133</v>
      </c>
    </row>
    <row r="449" spans="1:9" x14ac:dyDescent="0.35">
      <c r="A449" s="21">
        <f>IFERROR(VLOOKUP(IF(Deaths[[#This Row],[AgeGroup]]="",IF(Deaths[[#This Row],[Gender]]="",Deaths[[#This Row],[RaceEthnicity]],Deaths[[#This Row],[Gender]]),Deaths[[#This Row],[AgeGroup]]),SortOrder[],2,FALSE),"")</f>
        <v>15</v>
      </c>
      <c r="B449" s="18">
        <v>43937</v>
      </c>
      <c r="C449" s="8" t="s">
        <v>13</v>
      </c>
      <c r="D449" s="8" t="s">
        <v>14</v>
      </c>
      <c r="F449" s="8" t="s">
        <v>23</v>
      </c>
      <c r="H449" s="19">
        <v>37</v>
      </c>
      <c r="I449" s="8" t="s">
        <v>133</v>
      </c>
    </row>
    <row r="450" spans="1:9" x14ac:dyDescent="0.35">
      <c r="A450" s="21">
        <f>IFERROR(VLOOKUP(IF(Deaths[[#This Row],[AgeGroup]]="",IF(Deaths[[#This Row],[Gender]]="",Deaths[[#This Row],[RaceEthnicity]],Deaths[[#This Row],[Gender]]),Deaths[[#This Row],[AgeGroup]]),SortOrder[],2,FALSE),"")</f>
        <v>16</v>
      </c>
      <c r="B450" s="18">
        <v>43937</v>
      </c>
      <c r="C450" s="8" t="s">
        <v>13</v>
      </c>
      <c r="D450" s="8" t="s">
        <v>14</v>
      </c>
      <c r="F450" s="8" t="s">
        <v>24</v>
      </c>
      <c r="H450" s="19">
        <v>0</v>
      </c>
      <c r="I450" s="8" t="s">
        <v>133</v>
      </c>
    </row>
    <row r="451" spans="1:9" x14ac:dyDescent="0.35">
      <c r="A451" s="21">
        <f>IFERROR(VLOOKUP(IF(Deaths[[#This Row],[AgeGroup]]="",IF(Deaths[[#This Row],[Gender]]="",Deaths[[#This Row],[RaceEthnicity]],Deaths[[#This Row],[Gender]]),Deaths[[#This Row],[AgeGroup]]),SortOrder[],2,FALSE),"")</f>
        <v>17</v>
      </c>
      <c r="B451" s="18">
        <v>43937</v>
      </c>
      <c r="C451" s="8" t="s">
        <v>13</v>
      </c>
      <c r="D451" s="8" t="s">
        <v>14</v>
      </c>
      <c r="G451" s="8" t="s">
        <v>35</v>
      </c>
      <c r="H451" s="19">
        <v>20</v>
      </c>
      <c r="I451" s="8" t="s">
        <v>133</v>
      </c>
    </row>
    <row r="452" spans="1:9" x14ac:dyDescent="0.35">
      <c r="A452" s="21">
        <f>IFERROR(VLOOKUP(IF(Deaths[[#This Row],[AgeGroup]]="",IF(Deaths[[#This Row],[Gender]]="",Deaths[[#This Row],[RaceEthnicity]],Deaths[[#This Row],[Gender]]),Deaths[[#This Row],[AgeGroup]]),SortOrder[],2,FALSE),"")</f>
        <v>18</v>
      </c>
      <c r="B452" s="18">
        <v>43937</v>
      </c>
      <c r="C452" s="8" t="s">
        <v>13</v>
      </c>
      <c r="D452" s="8" t="s">
        <v>14</v>
      </c>
      <c r="G452" s="8" t="s">
        <v>36</v>
      </c>
      <c r="H452" s="19">
        <v>29</v>
      </c>
      <c r="I452" s="8" t="s">
        <v>133</v>
      </c>
    </row>
    <row r="453" spans="1:9" x14ac:dyDescent="0.35">
      <c r="A453" s="21">
        <f>IFERROR(VLOOKUP(IF(Deaths[[#This Row],[AgeGroup]]="",IF(Deaths[[#This Row],[Gender]]="",Deaths[[#This Row],[RaceEthnicity]],Deaths[[#This Row],[Gender]]),Deaths[[#This Row],[AgeGroup]]),SortOrder[],2,FALSE),"")</f>
        <v>19</v>
      </c>
      <c r="B453" s="18">
        <v>43937</v>
      </c>
      <c r="C453" s="8" t="s">
        <v>13</v>
      </c>
      <c r="D453" s="8" t="s">
        <v>14</v>
      </c>
      <c r="G453" s="8" t="s">
        <v>37</v>
      </c>
      <c r="H453" s="19">
        <v>0</v>
      </c>
      <c r="I453" s="8" t="s">
        <v>133</v>
      </c>
    </row>
    <row r="454" spans="1:9" x14ac:dyDescent="0.35">
      <c r="A454" s="21">
        <f>IFERROR(VLOOKUP(IF(Deaths[[#This Row],[AgeGroup]]="",IF(Deaths[[#This Row],[Gender]]="",Deaths[[#This Row],[RaceEthnicity]],Deaths[[#This Row],[Gender]]),Deaths[[#This Row],[AgeGroup]]),SortOrder[],2,FALSE),"")</f>
        <v>20</v>
      </c>
      <c r="B454" s="18">
        <v>43937</v>
      </c>
      <c r="C454" s="8" t="s">
        <v>13</v>
      </c>
      <c r="D454" s="8" t="s">
        <v>14</v>
      </c>
      <c r="G454" s="8" t="s">
        <v>38</v>
      </c>
      <c r="H454" s="19">
        <v>4</v>
      </c>
      <c r="I454" s="8" t="s">
        <v>133</v>
      </c>
    </row>
    <row r="455" spans="1:9" x14ac:dyDescent="0.35">
      <c r="A455" s="21">
        <f>IFERROR(VLOOKUP(IF(Deaths[[#This Row],[AgeGroup]]="",IF(Deaths[[#This Row],[Gender]]="",Deaths[[#This Row],[RaceEthnicity]],Deaths[[#This Row],[Gender]]),Deaths[[#This Row],[AgeGroup]]),SortOrder[],2,FALSE),"")</f>
        <v>21</v>
      </c>
      <c r="B455" s="18">
        <v>43937</v>
      </c>
      <c r="C455" s="8" t="s">
        <v>13</v>
      </c>
      <c r="D455" s="8" t="s">
        <v>14</v>
      </c>
      <c r="G455" s="8" t="s">
        <v>39</v>
      </c>
      <c r="H455" s="19">
        <v>1</v>
      </c>
      <c r="I455" s="8" t="s">
        <v>133</v>
      </c>
    </row>
    <row r="456" spans="1:9" x14ac:dyDescent="0.35">
      <c r="A456" s="21">
        <f>IFERROR(VLOOKUP(IF(Deaths[[#This Row],[AgeGroup]]="",IF(Deaths[[#This Row],[Gender]]="",Deaths[[#This Row],[RaceEthnicity]],Deaths[[#This Row],[Gender]]),Deaths[[#This Row],[AgeGroup]]),SortOrder[],2,FALSE),"")</f>
        <v>22</v>
      </c>
      <c r="B456" s="18">
        <v>43937</v>
      </c>
      <c r="C456" s="8" t="s">
        <v>13</v>
      </c>
      <c r="D456" s="8" t="s">
        <v>14</v>
      </c>
      <c r="G456" s="8" t="s">
        <v>40</v>
      </c>
      <c r="H456" s="19">
        <v>0</v>
      </c>
      <c r="I456" s="8" t="s">
        <v>133</v>
      </c>
    </row>
    <row r="457" spans="1:9" x14ac:dyDescent="0.35">
      <c r="A457" s="21">
        <f>IFERROR(VLOOKUP(IF(Deaths[[#This Row],[AgeGroup]]="",IF(Deaths[[#This Row],[Gender]]="",Deaths[[#This Row],[RaceEthnicity]],Deaths[[#This Row],[Gender]]),Deaths[[#This Row],[AgeGroup]]),SortOrder[],2,FALSE),"")</f>
        <v>23</v>
      </c>
      <c r="B457" s="18">
        <v>43937</v>
      </c>
      <c r="C457" s="8" t="s">
        <v>13</v>
      </c>
      <c r="D457" s="8" t="s">
        <v>14</v>
      </c>
      <c r="G457" s="8" t="s">
        <v>41</v>
      </c>
      <c r="H457" s="19">
        <v>1</v>
      </c>
      <c r="I457" s="8" t="s">
        <v>133</v>
      </c>
    </row>
    <row r="458" spans="1:9" x14ac:dyDescent="0.35">
      <c r="A458" s="21">
        <f>IFERROR(VLOOKUP(IF(Deaths[[#This Row],[AgeGroup]]="",IF(Deaths[[#This Row],[Gender]]="",Deaths[[#This Row],[RaceEthnicity]],Deaths[[#This Row],[Gender]]),Deaths[[#This Row],[AgeGroup]]),SortOrder[],2,FALSE),"")</f>
        <v>24</v>
      </c>
      <c r="B458" s="18">
        <v>43937</v>
      </c>
      <c r="C458" s="8" t="s">
        <v>13</v>
      </c>
      <c r="D458" s="8" t="s">
        <v>14</v>
      </c>
      <c r="G458" s="8" t="s">
        <v>42</v>
      </c>
      <c r="H458" s="19">
        <v>13</v>
      </c>
      <c r="I458" s="8" t="s">
        <v>133</v>
      </c>
    </row>
    <row r="459" spans="1:9" x14ac:dyDescent="0.35">
      <c r="A459" s="8">
        <f>IFERROR(VLOOKUP(IF(Deaths[[#This Row],[AgeGroup]]="",IF(Deaths[[#This Row],[Gender]]="",Deaths[[#This Row],[RaceEthnicity]],Deaths[[#This Row],[Gender]]),Deaths[[#This Row],[AgeGroup]]),SortOrder[],2,FALSE),"")</f>
        <v>4</v>
      </c>
      <c r="B459" s="18">
        <v>43938</v>
      </c>
      <c r="C459" s="8" t="s">
        <v>13</v>
      </c>
      <c r="D459" s="8" t="s">
        <v>14</v>
      </c>
      <c r="E459" s="8" t="s">
        <v>26</v>
      </c>
      <c r="H459" s="19">
        <v>0</v>
      </c>
      <c r="I459" s="8" t="s">
        <v>16</v>
      </c>
    </row>
    <row r="460" spans="1:9" x14ac:dyDescent="0.35">
      <c r="A460" s="8">
        <f>IFERROR(VLOOKUP(IF(Deaths[[#This Row],[AgeGroup]]="",IF(Deaths[[#This Row],[Gender]]="",Deaths[[#This Row],[RaceEthnicity]],Deaths[[#This Row],[Gender]]),Deaths[[#This Row],[AgeGroup]]),SortOrder[],2,FALSE),"")</f>
        <v>5</v>
      </c>
      <c r="B460" s="18">
        <v>43938</v>
      </c>
      <c r="C460" s="8" t="s">
        <v>13</v>
      </c>
      <c r="D460" s="8" t="s">
        <v>14</v>
      </c>
      <c r="E460" s="8" t="s">
        <v>27</v>
      </c>
      <c r="H460" s="19">
        <v>0</v>
      </c>
      <c r="I460" s="8" t="s">
        <v>16</v>
      </c>
    </row>
    <row r="461" spans="1:9" x14ac:dyDescent="0.35">
      <c r="A461" s="8">
        <f>IFERROR(VLOOKUP(IF(Deaths[[#This Row],[AgeGroup]]="",IF(Deaths[[#This Row],[Gender]]="",Deaths[[#This Row],[RaceEthnicity]],Deaths[[#This Row],[Gender]]),Deaths[[#This Row],[AgeGroup]]),SortOrder[],2,FALSE),"")</f>
        <v>6</v>
      </c>
      <c r="B461" s="18">
        <v>43938</v>
      </c>
      <c r="C461" s="8" t="s">
        <v>13</v>
      </c>
      <c r="D461" s="8" t="s">
        <v>14</v>
      </c>
      <c r="E461" s="8" t="s">
        <v>28</v>
      </c>
      <c r="H461" s="19">
        <v>2</v>
      </c>
      <c r="I461" s="8" t="s">
        <v>16</v>
      </c>
    </row>
    <row r="462" spans="1:9" x14ac:dyDescent="0.35">
      <c r="A462" s="8">
        <f>IFERROR(VLOOKUP(IF(Deaths[[#This Row],[AgeGroup]]="",IF(Deaths[[#This Row],[Gender]]="",Deaths[[#This Row],[RaceEthnicity]],Deaths[[#This Row],[Gender]]),Deaths[[#This Row],[AgeGroup]]),SortOrder[],2,FALSE),"")</f>
        <v>7</v>
      </c>
      <c r="B462" s="18">
        <v>43938</v>
      </c>
      <c r="C462" s="8" t="s">
        <v>13</v>
      </c>
      <c r="D462" s="8" t="s">
        <v>14</v>
      </c>
      <c r="E462" s="8" t="s">
        <v>29</v>
      </c>
      <c r="H462" s="19">
        <v>1</v>
      </c>
      <c r="I462" s="8" t="s">
        <v>16</v>
      </c>
    </row>
    <row r="463" spans="1:9" x14ac:dyDescent="0.35">
      <c r="A463" s="8">
        <f>IFERROR(VLOOKUP(IF(Deaths[[#This Row],[AgeGroup]]="",IF(Deaths[[#This Row],[Gender]]="",Deaths[[#This Row],[RaceEthnicity]],Deaths[[#This Row],[Gender]]),Deaths[[#This Row],[AgeGroup]]),SortOrder[],2,FALSE),"")</f>
        <v>8</v>
      </c>
      <c r="B463" s="18">
        <v>43938</v>
      </c>
      <c r="C463" s="8" t="s">
        <v>13</v>
      </c>
      <c r="D463" s="8" t="s">
        <v>14</v>
      </c>
      <c r="E463" s="8" t="s">
        <v>30</v>
      </c>
      <c r="H463" s="19">
        <v>1</v>
      </c>
      <c r="I463" s="8" t="s">
        <v>16</v>
      </c>
    </row>
    <row r="464" spans="1:9" x14ac:dyDescent="0.35">
      <c r="A464" s="8">
        <f>IFERROR(VLOOKUP(IF(Deaths[[#This Row],[AgeGroup]]="",IF(Deaths[[#This Row],[Gender]]="",Deaths[[#This Row],[RaceEthnicity]],Deaths[[#This Row],[Gender]]),Deaths[[#This Row],[AgeGroup]]),SortOrder[],2,FALSE),"")</f>
        <v>9</v>
      </c>
      <c r="B464" s="18">
        <v>43938</v>
      </c>
      <c r="C464" s="8" t="s">
        <v>13</v>
      </c>
      <c r="D464" s="8" t="s">
        <v>14</v>
      </c>
      <c r="E464" s="8" t="s">
        <v>31</v>
      </c>
      <c r="H464" s="19">
        <v>6</v>
      </c>
      <c r="I464" s="8" t="s">
        <v>16</v>
      </c>
    </row>
    <row r="465" spans="1:9" x14ac:dyDescent="0.35">
      <c r="A465" s="8">
        <f>IFERROR(VLOOKUP(IF(Deaths[[#This Row],[AgeGroup]]="",IF(Deaths[[#This Row],[Gender]]="",Deaths[[#This Row],[RaceEthnicity]],Deaths[[#This Row],[Gender]]),Deaths[[#This Row],[AgeGroup]]),SortOrder[],2,FALSE),"")</f>
        <v>10</v>
      </c>
      <c r="B465" s="18">
        <v>43938</v>
      </c>
      <c r="C465" s="8" t="s">
        <v>13</v>
      </c>
      <c r="D465" s="8" t="s">
        <v>14</v>
      </c>
      <c r="E465" s="8" t="s">
        <v>32</v>
      </c>
      <c r="H465" s="19">
        <v>9</v>
      </c>
      <c r="I465" s="8" t="s">
        <v>16</v>
      </c>
    </row>
    <row r="466" spans="1:9" x14ac:dyDescent="0.35">
      <c r="A466" s="8">
        <f>IFERROR(VLOOKUP(IF(Deaths[[#This Row],[AgeGroup]]="",IF(Deaths[[#This Row],[Gender]]="",Deaths[[#This Row],[RaceEthnicity]],Deaths[[#This Row],[Gender]]),Deaths[[#This Row],[AgeGroup]]),SortOrder[],2,FALSE),"")</f>
        <v>11</v>
      </c>
      <c r="B466" s="18">
        <v>43938</v>
      </c>
      <c r="C466" s="8" t="s">
        <v>13</v>
      </c>
      <c r="D466" s="8" t="s">
        <v>14</v>
      </c>
      <c r="E466" s="8" t="s">
        <v>33</v>
      </c>
      <c r="H466" s="19">
        <v>17</v>
      </c>
      <c r="I466" s="8" t="s">
        <v>16</v>
      </c>
    </row>
    <row r="467" spans="1:9" x14ac:dyDescent="0.35">
      <c r="A467" s="8">
        <f>IFERROR(VLOOKUP(IF(Deaths[[#This Row],[AgeGroup]]="",IF(Deaths[[#This Row],[Gender]]="",Deaths[[#This Row],[RaceEthnicity]],Deaths[[#This Row],[Gender]]),Deaths[[#This Row],[AgeGroup]]),SortOrder[],2,FALSE),"")</f>
        <v>12</v>
      </c>
      <c r="B467" s="18">
        <v>43938</v>
      </c>
      <c r="C467" s="8" t="s">
        <v>13</v>
      </c>
      <c r="D467" s="8" t="s">
        <v>14</v>
      </c>
      <c r="E467" s="8" t="s">
        <v>34</v>
      </c>
      <c r="H467" s="19">
        <v>35</v>
      </c>
      <c r="I467" s="8" t="s">
        <v>16</v>
      </c>
    </row>
    <row r="468" spans="1:9" x14ac:dyDescent="0.35">
      <c r="A468" s="8">
        <f>IFERROR(VLOOKUP(IF(Deaths[[#This Row],[AgeGroup]]="",IF(Deaths[[#This Row],[Gender]]="",Deaths[[#This Row],[RaceEthnicity]],Deaths[[#This Row],[Gender]]),Deaths[[#This Row],[AgeGroup]]),SortOrder[],2,FALSE),"")</f>
        <v>13</v>
      </c>
      <c r="B468" s="18">
        <v>43938</v>
      </c>
      <c r="C468" s="8" t="s">
        <v>13</v>
      </c>
      <c r="D468" s="8" t="s">
        <v>14</v>
      </c>
      <c r="E468" s="8" t="s">
        <v>15</v>
      </c>
      <c r="H468" s="19">
        <v>0</v>
      </c>
      <c r="I468" s="8" t="s">
        <v>16</v>
      </c>
    </row>
    <row r="469" spans="1:9" x14ac:dyDescent="0.35">
      <c r="A469" s="8">
        <f>IFERROR(VLOOKUP(IF(Deaths[[#This Row],[AgeGroup]]="",IF(Deaths[[#This Row],[Gender]]="",Deaths[[#This Row],[RaceEthnicity]],Deaths[[#This Row],[Gender]]),Deaths[[#This Row],[AgeGroup]]),SortOrder[],2,FALSE),"")</f>
        <v>14</v>
      </c>
      <c r="B469" s="18">
        <v>43938</v>
      </c>
      <c r="C469" s="8" t="s">
        <v>13</v>
      </c>
      <c r="D469" s="8" t="s">
        <v>14</v>
      </c>
      <c r="F469" s="8" t="s">
        <v>22</v>
      </c>
      <c r="H469" s="19">
        <v>32</v>
      </c>
      <c r="I469" s="8" t="s">
        <v>16</v>
      </c>
    </row>
    <row r="470" spans="1:9" x14ac:dyDescent="0.35">
      <c r="A470" s="8">
        <f>IFERROR(VLOOKUP(IF(Deaths[[#This Row],[AgeGroup]]="",IF(Deaths[[#This Row],[Gender]]="",Deaths[[#This Row],[RaceEthnicity]],Deaths[[#This Row],[Gender]]),Deaths[[#This Row],[AgeGroup]]),SortOrder[],2,FALSE),"")</f>
        <v>15</v>
      </c>
      <c r="B470" s="18">
        <v>43938</v>
      </c>
      <c r="C470" s="8" t="s">
        <v>13</v>
      </c>
      <c r="D470" s="8" t="s">
        <v>14</v>
      </c>
      <c r="F470" s="8" t="s">
        <v>23</v>
      </c>
      <c r="H470" s="19">
        <v>39</v>
      </c>
      <c r="I470" s="8" t="s">
        <v>16</v>
      </c>
    </row>
    <row r="471" spans="1:9" x14ac:dyDescent="0.35">
      <c r="A471" s="8">
        <f>IFERROR(VLOOKUP(IF(Deaths[[#This Row],[AgeGroup]]="",IF(Deaths[[#This Row],[Gender]]="",Deaths[[#This Row],[RaceEthnicity]],Deaths[[#This Row],[Gender]]),Deaths[[#This Row],[AgeGroup]]),SortOrder[],2,FALSE),"")</f>
        <v>16</v>
      </c>
      <c r="B471" s="18">
        <v>43938</v>
      </c>
      <c r="C471" s="8" t="s">
        <v>13</v>
      </c>
      <c r="D471" s="8" t="s">
        <v>14</v>
      </c>
      <c r="F471" s="8" t="s">
        <v>24</v>
      </c>
      <c r="H471" s="19">
        <v>0</v>
      </c>
      <c r="I471" s="8" t="s">
        <v>16</v>
      </c>
    </row>
    <row r="472" spans="1:9" x14ac:dyDescent="0.35">
      <c r="A472" s="8">
        <f>IFERROR(VLOOKUP(IF(Deaths[[#This Row],[AgeGroup]]="",IF(Deaths[[#This Row],[Gender]]="",Deaths[[#This Row],[RaceEthnicity]],Deaths[[#This Row],[Gender]]),Deaths[[#This Row],[AgeGroup]]),SortOrder[],2,FALSE),"")</f>
        <v>17</v>
      </c>
      <c r="B472" s="18">
        <v>43938</v>
      </c>
      <c r="C472" s="8" t="s">
        <v>13</v>
      </c>
      <c r="D472" s="8" t="s">
        <v>14</v>
      </c>
      <c r="G472" s="8" t="s">
        <v>35</v>
      </c>
      <c r="H472" s="19">
        <v>21</v>
      </c>
      <c r="I472" s="8" t="s">
        <v>16</v>
      </c>
    </row>
    <row r="473" spans="1:9" x14ac:dyDescent="0.35">
      <c r="A473" s="8">
        <f>IFERROR(VLOOKUP(IF(Deaths[[#This Row],[AgeGroup]]="",IF(Deaths[[#This Row],[Gender]]="",Deaths[[#This Row],[RaceEthnicity]],Deaths[[#This Row],[Gender]]),Deaths[[#This Row],[AgeGroup]]),SortOrder[],2,FALSE),"")</f>
        <v>18</v>
      </c>
      <c r="B473" s="18">
        <v>43938</v>
      </c>
      <c r="C473" s="8" t="s">
        <v>13</v>
      </c>
      <c r="D473" s="8" t="s">
        <v>14</v>
      </c>
      <c r="G473" s="8" t="s">
        <v>36</v>
      </c>
      <c r="H473" s="19">
        <v>32</v>
      </c>
      <c r="I473" s="8" t="s">
        <v>16</v>
      </c>
    </row>
    <row r="474" spans="1:9" x14ac:dyDescent="0.35">
      <c r="A474" s="8">
        <f>IFERROR(VLOOKUP(IF(Deaths[[#This Row],[AgeGroup]]="",IF(Deaths[[#This Row],[Gender]]="",Deaths[[#This Row],[RaceEthnicity]],Deaths[[#This Row],[Gender]]),Deaths[[#This Row],[AgeGroup]]),SortOrder[],2,FALSE),"")</f>
        <v>19</v>
      </c>
      <c r="B474" s="18">
        <v>43938</v>
      </c>
      <c r="C474" s="8" t="s">
        <v>13</v>
      </c>
      <c r="D474" s="8" t="s">
        <v>14</v>
      </c>
      <c r="G474" s="8" t="s">
        <v>37</v>
      </c>
      <c r="H474" s="19">
        <v>0</v>
      </c>
      <c r="I474" s="8" t="s">
        <v>16</v>
      </c>
    </row>
    <row r="475" spans="1:9" x14ac:dyDescent="0.35">
      <c r="A475" s="8">
        <f>IFERROR(VLOOKUP(IF(Deaths[[#This Row],[AgeGroup]]="",IF(Deaths[[#This Row],[Gender]]="",Deaths[[#This Row],[RaceEthnicity]],Deaths[[#This Row],[Gender]]),Deaths[[#This Row],[AgeGroup]]),SortOrder[],2,FALSE),"")</f>
        <v>20</v>
      </c>
      <c r="B475" s="18">
        <v>43938</v>
      </c>
      <c r="C475" s="8" t="s">
        <v>13</v>
      </c>
      <c r="D475" s="8" t="s">
        <v>14</v>
      </c>
      <c r="G475" s="8" t="s">
        <v>38</v>
      </c>
      <c r="H475" s="19">
        <v>4</v>
      </c>
      <c r="I475" s="8" t="s">
        <v>16</v>
      </c>
    </row>
    <row r="476" spans="1:9" x14ac:dyDescent="0.35">
      <c r="A476" s="8">
        <f>IFERROR(VLOOKUP(IF(Deaths[[#This Row],[AgeGroup]]="",IF(Deaths[[#This Row],[Gender]]="",Deaths[[#This Row],[RaceEthnicity]],Deaths[[#This Row],[Gender]]),Deaths[[#This Row],[AgeGroup]]),SortOrder[],2,FALSE),"")</f>
        <v>21</v>
      </c>
      <c r="B476" s="18">
        <v>43938</v>
      </c>
      <c r="C476" s="8" t="s">
        <v>13</v>
      </c>
      <c r="D476" s="8" t="s">
        <v>14</v>
      </c>
      <c r="G476" s="8" t="s">
        <v>39</v>
      </c>
      <c r="H476" s="19">
        <v>1</v>
      </c>
      <c r="I476" s="8" t="s">
        <v>16</v>
      </c>
    </row>
    <row r="477" spans="1:9" x14ac:dyDescent="0.35">
      <c r="A477" s="8">
        <f>IFERROR(VLOOKUP(IF(Deaths[[#This Row],[AgeGroup]]="",IF(Deaths[[#This Row],[Gender]]="",Deaths[[#This Row],[RaceEthnicity]],Deaths[[#This Row],[Gender]]),Deaths[[#This Row],[AgeGroup]]),SortOrder[],2,FALSE),"")</f>
        <v>22</v>
      </c>
      <c r="B477" s="18">
        <v>43938</v>
      </c>
      <c r="C477" s="8" t="s">
        <v>13</v>
      </c>
      <c r="D477" s="8" t="s">
        <v>14</v>
      </c>
      <c r="G477" s="8" t="s">
        <v>40</v>
      </c>
      <c r="H477" s="19">
        <v>0</v>
      </c>
      <c r="I477" s="8" t="s">
        <v>16</v>
      </c>
    </row>
    <row r="478" spans="1:9" x14ac:dyDescent="0.35">
      <c r="A478" s="8">
        <f>IFERROR(VLOOKUP(IF(Deaths[[#This Row],[AgeGroup]]="",IF(Deaths[[#This Row],[Gender]]="",Deaths[[#This Row],[RaceEthnicity]],Deaths[[#This Row],[Gender]]),Deaths[[#This Row],[AgeGroup]]),SortOrder[],2,FALSE),"")</f>
        <v>23</v>
      </c>
      <c r="B478" s="18">
        <v>43938</v>
      </c>
      <c r="C478" s="8" t="s">
        <v>13</v>
      </c>
      <c r="D478" s="8" t="s">
        <v>14</v>
      </c>
      <c r="G478" s="8" t="s">
        <v>41</v>
      </c>
      <c r="H478" s="19">
        <v>1</v>
      </c>
      <c r="I478" s="8" t="s">
        <v>16</v>
      </c>
    </row>
    <row r="479" spans="1:9" x14ac:dyDescent="0.35">
      <c r="A479" s="8">
        <f>IFERROR(VLOOKUP(IF(Deaths[[#This Row],[AgeGroup]]="",IF(Deaths[[#This Row],[Gender]]="",Deaths[[#This Row],[RaceEthnicity]],Deaths[[#This Row],[Gender]]),Deaths[[#This Row],[AgeGroup]]),SortOrder[],2,FALSE),"")</f>
        <v>24</v>
      </c>
      <c r="B479" s="18">
        <v>43938</v>
      </c>
      <c r="C479" s="8" t="s">
        <v>13</v>
      </c>
      <c r="D479" s="8" t="s">
        <v>14</v>
      </c>
      <c r="G479" s="8" t="s">
        <v>42</v>
      </c>
      <c r="H479" s="19">
        <v>12</v>
      </c>
      <c r="I479" s="8" t="s">
        <v>16</v>
      </c>
    </row>
    <row r="480" spans="1:9" x14ac:dyDescent="0.35">
      <c r="A480" s="8">
        <f>IFERROR(VLOOKUP(IF(Deaths[[#This Row],[AgeGroup]]="",IF(Deaths[[#This Row],[Gender]]="",Deaths[[#This Row],[RaceEthnicity]],Deaths[[#This Row],[Gender]]),Deaths[[#This Row],[AgeGroup]]),SortOrder[],2,FALSE),"")</f>
        <v>4</v>
      </c>
      <c r="B480" s="18">
        <v>43939</v>
      </c>
      <c r="C480" s="8" t="s">
        <v>13</v>
      </c>
      <c r="D480" s="8" t="s">
        <v>14</v>
      </c>
      <c r="E480" s="8" t="s">
        <v>26</v>
      </c>
      <c r="H480" s="19">
        <v>0</v>
      </c>
      <c r="I480" s="8" t="s">
        <v>16</v>
      </c>
    </row>
    <row r="481" spans="1:9" x14ac:dyDescent="0.35">
      <c r="A481" s="8">
        <f>IFERROR(VLOOKUP(IF(Deaths[[#This Row],[AgeGroup]]="",IF(Deaths[[#This Row],[Gender]]="",Deaths[[#This Row],[RaceEthnicity]],Deaths[[#This Row],[Gender]]),Deaths[[#This Row],[AgeGroup]]),SortOrder[],2,FALSE),"")</f>
        <v>5</v>
      </c>
      <c r="B481" s="18">
        <v>43939</v>
      </c>
      <c r="C481" s="8" t="s">
        <v>13</v>
      </c>
      <c r="D481" s="8" t="s">
        <v>14</v>
      </c>
      <c r="E481" s="8" t="s">
        <v>27</v>
      </c>
      <c r="H481" s="19">
        <v>0</v>
      </c>
      <c r="I481" s="8" t="s">
        <v>16</v>
      </c>
    </row>
    <row r="482" spans="1:9" x14ac:dyDescent="0.35">
      <c r="A482" s="8">
        <f>IFERROR(VLOOKUP(IF(Deaths[[#This Row],[AgeGroup]]="",IF(Deaths[[#This Row],[Gender]]="",Deaths[[#This Row],[RaceEthnicity]],Deaths[[#This Row],[Gender]]),Deaths[[#This Row],[AgeGroup]]),SortOrder[],2,FALSE),"")</f>
        <v>6</v>
      </c>
      <c r="B482" s="18">
        <v>43939</v>
      </c>
      <c r="C482" s="8" t="s">
        <v>13</v>
      </c>
      <c r="D482" s="8" t="s">
        <v>14</v>
      </c>
      <c r="E482" s="8" t="s">
        <v>28</v>
      </c>
      <c r="H482" s="19">
        <v>2</v>
      </c>
      <c r="I482" s="8" t="s">
        <v>16</v>
      </c>
    </row>
    <row r="483" spans="1:9" x14ac:dyDescent="0.35">
      <c r="A483" s="8">
        <f>IFERROR(VLOOKUP(IF(Deaths[[#This Row],[AgeGroup]]="",IF(Deaths[[#This Row],[Gender]]="",Deaths[[#This Row],[RaceEthnicity]],Deaths[[#This Row],[Gender]]),Deaths[[#This Row],[AgeGroup]]),SortOrder[],2,FALSE),"")</f>
        <v>7</v>
      </c>
      <c r="B483" s="18">
        <v>43939</v>
      </c>
      <c r="C483" s="8" t="s">
        <v>13</v>
      </c>
      <c r="D483" s="8" t="s">
        <v>14</v>
      </c>
      <c r="E483" s="8" t="s">
        <v>29</v>
      </c>
      <c r="H483" s="19">
        <v>1</v>
      </c>
      <c r="I483" s="8" t="s">
        <v>16</v>
      </c>
    </row>
    <row r="484" spans="1:9" x14ac:dyDescent="0.35">
      <c r="A484" s="8">
        <f>IFERROR(VLOOKUP(IF(Deaths[[#This Row],[AgeGroup]]="",IF(Deaths[[#This Row],[Gender]]="",Deaths[[#This Row],[RaceEthnicity]],Deaths[[#This Row],[Gender]]),Deaths[[#This Row],[AgeGroup]]),SortOrder[],2,FALSE),"")</f>
        <v>8</v>
      </c>
      <c r="B484" s="18">
        <v>43939</v>
      </c>
      <c r="C484" s="8" t="s">
        <v>13</v>
      </c>
      <c r="D484" s="8" t="s">
        <v>14</v>
      </c>
      <c r="E484" s="8" t="s">
        <v>30</v>
      </c>
      <c r="H484" s="19">
        <v>1</v>
      </c>
      <c r="I484" s="8" t="s">
        <v>16</v>
      </c>
    </row>
    <row r="485" spans="1:9" x14ac:dyDescent="0.35">
      <c r="A485" s="8">
        <f>IFERROR(VLOOKUP(IF(Deaths[[#This Row],[AgeGroup]]="",IF(Deaths[[#This Row],[Gender]]="",Deaths[[#This Row],[RaceEthnicity]],Deaths[[#This Row],[Gender]]),Deaths[[#This Row],[AgeGroup]]),SortOrder[],2,FALSE),"")</f>
        <v>9</v>
      </c>
      <c r="B485" s="18">
        <v>43939</v>
      </c>
      <c r="C485" s="8" t="s">
        <v>13</v>
      </c>
      <c r="D485" s="8" t="s">
        <v>14</v>
      </c>
      <c r="E485" s="8" t="s">
        <v>31</v>
      </c>
      <c r="H485" s="19">
        <v>6</v>
      </c>
      <c r="I485" s="8" t="s">
        <v>16</v>
      </c>
    </row>
    <row r="486" spans="1:9" x14ac:dyDescent="0.35">
      <c r="A486" s="8">
        <f>IFERROR(VLOOKUP(IF(Deaths[[#This Row],[AgeGroup]]="",IF(Deaths[[#This Row],[Gender]]="",Deaths[[#This Row],[RaceEthnicity]],Deaths[[#This Row],[Gender]]),Deaths[[#This Row],[AgeGroup]]),SortOrder[],2,FALSE),"")</f>
        <v>10</v>
      </c>
      <c r="B486" s="18">
        <v>43939</v>
      </c>
      <c r="C486" s="8" t="s">
        <v>13</v>
      </c>
      <c r="D486" s="8" t="s">
        <v>14</v>
      </c>
      <c r="E486" s="8" t="s">
        <v>32</v>
      </c>
      <c r="H486" s="19">
        <v>9</v>
      </c>
      <c r="I486" s="8" t="s">
        <v>16</v>
      </c>
    </row>
    <row r="487" spans="1:9" x14ac:dyDescent="0.35">
      <c r="A487" s="8">
        <f>IFERROR(VLOOKUP(IF(Deaths[[#This Row],[AgeGroup]]="",IF(Deaths[[#This Row],[Gender]]="",Deaths[[#This Row],[RaceEthnicity]],Deaths[[#This Row],[Gender]]),Deaths[[#This Row],[AgeGroup]]),SortOrder[],2,FALSE),"")</f>
        <v>11</v>
      </c>
      <c r="B487" s="18">
        <v>43939</v>
      </c>
      <c r="C487" s="8" t="s">
        <v>13</v>
      </c>
      <c r="D487" s="8" t="s">
        <v>14</v>
      </c>
      <c r="E487" s="8" t="s">
        <v>33</v>
      </c>
      <c r="H487" s="19">
        <v>17</v>
      </c>
      <c r="I487" s="8" t="s">
        <v>16</v>
      </c>
    </row>
    <row r="488" spans="1:9" x14ac:dyDescent="0.35">
      <c r="A488" s="8">
        <f>IFERROR(VLOOKUP(IF(Deaths[[#This Row],[AgeGroup]]="",IF(Deaths[[#This Row],[Gender]]="",Deaths[[#This Row],[RaceEthnicity]],Deaths[[#This Row],[Gender]]),Deaths[[#This Row],[AgeGroup]]),SortOrder[],2,FALSE),"")</f>
        <v>12</v>
      </c>
      <c r="B488" s="18">
        <v>43939</v>
      </c>
      <c r="C488" s="8" t="s">
        <v>13</v>
      </c>
      <c r="D488" s="8" t="s">
        <v>14</v>
      </c>
      <c r="E488" s="8" t="s">
        <v>34</v>
      </c>
      <c r="H488" s="19">
        <v>35</v>
      </c>
      <c r="I488" s="8" t="s">
        <v>16</v>
      </c>
    </row>
    <row r="489" spans="1:9" x14ac:dyDescent="0.35">
      <c r="A489" s="8">
        <f>IFERROR(VLOOKUP(IF(Deaths[[#This Row],[AgeGroup]]="",IF(Deaths[[#This Row],[Gender]]="",Deaths[[#This Row],[RaceEthnicity]],Deaths[[#This Row],[Gender]]),Deaths[[#This Row],[AgeGroup]]),SortOrder[],2,FALSE),"")</f>
        <v>13</v>
      </c>
      <c r="B489" s="18">
        <v>43939</v>
      </c>
      <c r="C489" s="8" t="s">
        <v>13</v>
      </c>
      <c r="D489" s="8" t="s">
        <v>14</v>
      </c>
      <c r="E489" s="8" t="s">
        <v>15</v>
      </c>
      <c r="H489" s="19">
        <v>0</v>
      </c>
      <c r="I489" s="8" t="s">
        <v>16</v>
      </c>
    </row>
    <row r="490" spans="1:9" x14ac:dyDescent="0.35">
      <c r="A490" s="8">
        <f>IFERROR(VLOOKUP(IF(Deaths[[#This Row],[AgeGroup]]="",IF(Deaths[[#This Row],[Gender]]="",Deaths[[#This Row],[RaceEthnicity]],Deaths[[#This Row],[Gender]]),Deaths[[#This Row],[AgeGroup]]),SortOrder[],2,FALSE),"")</f>
        <v>14</v>
      </c>
      <c r="B490" s="18">
        <v>43939</v>
      </c>
      <c r="C490" s="8" t="s">
        <v>13</v>
      </c>
      <c r="D490" s="8" t="s">
        <v>14</v>
      </c>
      <c r="F490" s="8" t="s">
        <v>22</v>
      </c>
      <c r="H490" s="19">
        <v>32</v>
      </c>
      <c r="I490" s="8" t="s">
        <v>16</v>
      </c>
    </row>
    <row r="491" spans="1:9" x14ac:dyDescent="0.35">
      <c r="A491" s="8">
        <f>IFERROR(VLOOKUP(IF(Deaths[[#This Row],[AgeGroup]]="",IF(Deaths[[#This Row],[Gender]]="",Deaths[[#This Row],[RaceEthnicity]],Deaths[[#This Row],[Gender]]),Deaths[[#This Row],[AgeGroup]]),SortOrder[],2,FALSE),"")</f>
        <v>15</v>
      </c>
      <c r="B491" s="18">
        <v>43939</v>
      </c>
      <c r="C491" s="8" t="s">
        <v>13</v>
      </c>
      <c r="D491" s="8" t="s">
        <v>14</v>
      </c>
      <c r="F491" s="8" t="s">
        <v>23</v>
      </c>
      <c r="H491" s="19">
        <v>39</v>
      </c>
      <c r="I491" s="8" t="s">
        <v>16</v>
      </c>
    </row>
    <row r="492" spans="1:9" x14ac:dyDescent="0.35">
      <c r="A492" s="8">
        <f>IFERROR(VLOOKUP(IF(Deaths[[#This Row],[AgeGroup]]="",IF(Deaths[[#This Row],[Gender]]="",Deaths[[#This Row],[RaceEthnicity]],Deaths[[#This Row],[Gender]]),Deaths[[#This Row],[AgeGroup]]),SortOrder[],2,FALSE),"")</f>
        <v>16</v>
      </c>
      <c r="B492" s="18">
        <v>43939</v>
      </c>
      <c r="C492" s="8" t="s">
        <v>13</v>
      </c>
      <c r="D492" s="8" t="s">
        <v>14</v>
      </c>
      <c r="F492" s="8" t="s">
        <v>24</v>
      </c>
      <c r="H492" s="19">
        <v>0</v>
      </c>
      <c r="I492" s="8" t="s">
        <v>16</v>
      </c>
    </row>
    <row r="493" spans="1:9" x14ac:dyDescent="0.35">
      <c r="A493" s="8">
        <f>IFERROR(VLOOKUP(IF(Deaths[[#This Row],[AgeGroup]]="",IF(Deaths[[#This Row],[Gender]]="",Deaths[[#This Row],[RaceEthnicity]],Deaths[[#This Row],[Gender]]),Deaths[[#This Row],[AgeGroup]]),SortOrder[],2,FALSE),"")</f>
        <v>17</v>
      </c>
      <c r="B493" s="18">
        <v>43939</v>
      </c>
      <c r="C493" s="8" t="s">
        <v>13</v>
      </c>
      <c r="D493" s="8" t="s">
        <v>14</v>
      </c>
      <c r="G493" s="8" t="s">
        <v>35</v>
      </c>
      <c r="H493" s="19">
        <v>21</v>
      </c>
      <c r="I493" s="8" t="s">
        <v>16</v>
      </c>
    </row>
    <row r="494" spans="1:9" x14ac:dyDescent="0.35">
      <c r="A494" s="8">
        <f>IFERROR(VLOOKUP(IF(Deaths[[#This Row],[AgeGroup]]="",IF(Deaths[[#This Row],[Gender]]="",Deaths[[#This Row],[RaceEthnicity]],Deaths[[#This Row],[Gender]]),Deaths[[#This Row],[AgeGroup]]),SortOrder[],2,FALSE),"")</f>
        <v>18</v>
      </c>
      <c r="B494" s="18">
        <v>43939</v>
      </c>
      <c r="C494" s="8" t="s">
        <v>13</v>
      </c>
      <c r="D494" s="8" t="s">
        <v>14</v>
      </c>
      <c r="G494" s="8" t="s">
        <v>36</v>
      </c>
      <c r="H494" s="19">
        <v>32</v>
      </c>
      <c r="I494" s="8" t="s">
        <v>16</v>
      </c>
    </row>
    <row r="495" spans="1:9" x14ac:dyDescent="0.35">
      <c r="A495" s="8">
        <f>IFERROR(VLOOKUP(IF(Deaths[[#This Row],[AgeGroup]]="",IF(Deaths[[#This Row],[Gender]]="",Deaths[[#This Row],[RaceEthnicity]],Deaths[[#This Row],[Gender]]),Deaths[[#This Row],[AgeGroup]]),SortOrder[],2,FALSE),"")</f>
        <v>19</v>
      </c>
      <c r="B495" s="18">
        <v>43939</v>
      </c>
      <c r="C495" s="8" t="s">
        <v>13</v>
      </c>
      <c r="D495" s="8" t="s">
        <v>14</v>
      </c>
      <c r="G495" s="8" t="s">
        <v>37</v>
      </c>
      <c r="H495" s="19">
        <v>0</v>
      </c>
      <c r="I495" s="8" t="s">
        <v>16</v>
      </c>
    </row>
    <row r="496" spans="1:9" x14ac:dyDescent="0.35">
      <c r="A496" s="8">
        <f>IFERROR(VLOOKUP(IF(Deaths[[#This Row],[AgeGroup]]="",IF(Deaths[[#This Row],[Gender]]="",Deaths[[#This Row],[RaceEthnicity]],Deaths[[#This Row],[Gender]]),Deaths[[#This Row],[AgeGroup]]),SortOrder[],2,FALSE),"")</f>
        <v>20</v>
      </c>
      <c r="B496" s="18">
        <v>43939</v>
      </c>
      <c r="C496" s="8" t="s">
        <v>13</v>
      </c>
      <c r="D496" s="8" t="s">
        <v>14</v>
      </c>
      <c r="G496" s="8" t="s">
        <v>38</v>
      </c>
      <c r="H496" s="19">
        <v>4</v>
      </c>
      <c r="I496" s="8" t="s">
        <v>16</v>
      </c>
    </row>
    <row r="497" spans="1:9" x14ac:dyDescent="0.35">
      <c r="A497" s="8">
        <f>IFERROR(VLOOKUP(IF(Deaths[[#This Row],[AgeGroup]]="",IF(Deaths[[#This Row],[Gender]]="",Deaths[[#This Row],[RaceEthnicity]],Deaths[[#This Row],[Gender]]),Deaths[[#This Row],[AgeGroup]]),SortOrder[],2,FALSE),"")</f>
        <v>21</v>
      </c>
      <c r="B497" s="18">
        <v>43939</v>
      </c>
      <c r="C497" s="8" t="s">
        <v>13</v>
      </c>
      <c r="D497" s="8" t="s">
        <v>14</v>
      </c>
      <c r="G497" s="8" t="s">
        <v>39</v>
      </c>
      <c r="H497" s="19">
        <v>1</v>
      </c>
      <c r="I497" s="8" t="s">
        <v>16</v>
      </c>
    </row>
    <row r="498" spans="1:9" x14ac:dyDescent="0.35">
      <c r="A498" s="8">
        <f>IFERROR(VLOOKUP(IF(Deaths[[#This Row],[AgeGroup]]="",IF(Deaths[[#This Row],[Gender]]="",Deaths[[#This Row],[RaceEthnicity]],Deaths[[#This Row],[Gender]]),Deaths[[#This Row],[AgeGroup]]),SortOrder[],2,FALSE),"")</f>
        <v>22</v>
      </c>
      <c r="B498" s="18">
        <v>43939</v>
      </c>
      <c r="C498" s="8" t="s">
        <v>13</v>
      </c>
      <c r="D498" s="8" t="s">
        <v>14</v>
      </c>
      <c r="G498" s="8" t="s">
        <v>40</v>
      </c>
      <c r="H498" s="19">
        <v>0</v>
      </c>
      <c r="I498" s="8" t="s">
        <v>16</v>
      </c>
    </row>
    <row r="499" spans="1:9" x14ac:dyDescent="0.35">
      <c r="A499" s="8">
        <f>IFERROR(VLOOKUP(IF(Deaths[[#This Row],[AgeGroup]]="",IF(Deaths[[#This Row],[Gender]]="",Deaths[[#This Row],[RaceEthnicity]],Deaths[[#This Row],[Gender]]),Deaths[[#This Row],[AgeGroup]]),SortOrder[],2,FALSE),"")</f>
        <v>23</v>
      </c>
      <c r="B499" s="18">
        <v>43939</v>
      </c>
      <c r="C499" s="8" t="s">
        <v>13</v>
      </c>
      <c r="D499" s="8" t="s">
        <v>14</v>
      </c>
      <c r="G499" s="8" t="s">
        <v>41</v>
      </c>
      <c r="H499" s="19">
        <v>1</v>
      </c>
      <c r="I499" s="8" t="s">
        <v>16</v>
      </c>
    </row>
    <row r="500" spans="1:9" x14ac:dyDescent="0.35">
      <c r="A500" s="8">
        <f>IFERROR(VLOOKUP(IF(Deaths[[#This Row],[AgeGroup]]="",IF(Deaths[[#This Row],[Gender]]="",Deaths[[#This Row],[RaceEthnicity]],Deaths[[#This Row],[Gender]]),Deaths[[#This Row],[AgeGroup]]),SortOrder[],2,FALSE),"")</f>
        <v>24</v>
      </c>
      <c r="B500" s="18">
        <v>43939</v>
      </c>
      <c r="C500" s="8" t="s">
        <v>13</v>
      </c>
      <c r="D500" s="8" t="s">
        <v>14</v>
      </c>
      <c r="G500" s="8" t="s">
        <v>42</v>
      </c>
      <c r="H500" s="19">
        <v>12</v>
      </c>
      <c r="I500" s="8" t="s">
        <v>16</v>
      </c>
    </row>
    <row r="501" spans="1:9" x14ac:dyDescent="0.35">
      <c r="A501" s="8">
        <f>IFERROR(VLOOKUP(IF(Deaths[[#This Row],[AgeGroup]]="",IF(Deaths[[#This Row],[Gender]]="",Deaths[[#This Row],[RaceEthnicity]],Deaths[[#This Row],[Gender]]),Deaths[[#This Row],[AgeGroup]]),SortOrder[],2,FALSE),"")</f>
        <v>4</v>
      </c>
      <c r="B501" s="18">
        <v>43940</v>
      </c>
      <c r="C501" s="8" t="s">
        <v>13</v>
      </c>
      <c r="D501" s="8" t="s">
        <v>14</v>
      </c>
      <c r="E501" s="8" t="s">
        <v>26</v>
      </c>
      <c r="H501" s="19">
        <v>0</v>
      </c>
      <c r="I501" s="8" t="s">
        <v>16</v>
      </c>
    </row>
    <row r="502" spans="1:9" x14ac:dyDescent="0.35">
      <c r="A502" s="8">
        <f>IFERROR(VLOOKUP(IF(Deaths[[#This Row],[AgeGroup]]="",IF(Deaths[[#This Row],[Gender]]="",Deaths[[#This Row],[RaceEthnicity]],Deaths[[#This Row],[Gender]]),Deaths[[#This Row],[AgeGroup]]),SortOrder[],2,FALSE),"")</f>
        <v>5</v>
      </c>
      <c r="B502" s="18">
        <v>43940</v>
      </c>
      <c r="C502" s="8" t="s">
        <v>13</v>
      </c>
      <c r="D502" s="8" t="s">
        <v>14</v>
      </c>
      <c r="E502" s="8" t="s">
        <v>27</v>
      </c>
      <c r="H502" s="19">
        <v>0</v>
      </c>
      <c r="I502" s="8" t="s">
        <v>16</v>
      </c>
    </row>
    <row r="503" spans="1:9" x14ac:dyDescent="0.35">
      <c r="A503" s="8">
        <f>IFERROR(VLOOKUP(IF(Deaths[[#This Row],[AgeGroup]]="",IF(Deaths[[#This Row],[Gender]]="",Deaths[[#This Row],[RaceEthnicity]],Deaths[[#This Row],[Gender]]),Deaths[[#This Row],[AgeGroup]]),SortOrder[],2,FALSE),"")</f>
        <v>6</v>
      </c>
      <c r="B503" s="18">
        <v>43940</v>
      </c>
      <c r="C503" s="8" t="s">
        <v>13</v>
      </c>
      <c r="D503" s="8" t="s">
        <v>14</v>
      </c>
      <c r="E503" s="8" t="s">
        <v>28</v>
      </c>
      <c r="H503" s="19">
        <v>2</v>
      </c>
      <c r="I503" s="8" t="s">
        <v>16</v>
      </c>
    </row>
    <row r="504" spans="1:9" x14ac:dyDescent="0.35">
      <c r="A504" s="8">
        <f>IFERROR(VLOOKUP(IF(Deaths[[#This Row],[AgeGroup]]="",IF(Deaths[[#This Row],[Gender]]="",Deaths[[#This Row],[RaceEthnicity]],Deaths[[#This Row],[Gender]]),Deaths[[#This Row],[AgeGroup]]),SortOrder[],2,FALSE),"")</f>
        <v>7</v>
      </c>
      <c r="B504" s="18">
        <v>43940</v>
      </c>
      <c r="C504" s="8" t="s">
        <v>13</v>
      </c>
      <c r="D504" s="8" t="s">
        <v>14</v>
      </c>
      <c r="E504" s="8" t="s">
        <v>29</v>
      </c>
      <c r="H504" s="19">
        <v>1</v>
      </c>
      <c r="I504" s="8" t="s">
        <v>16</v>
      </c>
    </row>
    <row r="505" spans="1:9" x14ac:dyDescent="0.35">
      <c r="A505" s="8">
        <f>IFERROR(VLOOKUP(IF(Deaths[[#This Row],[AgeGroup]]="",IF(Deaths[[#This Row],[Gender]]="",Deaths[[#This Row],[RaceEthnicity]],Deaths[[#This Row],[Gender]]),Deaths[[#This Row],[AgeGroup]]),SortOrder[],2,FALSE),"")</f>
        <v>8</v>
      </c>
      <c r="B505" s="18">
        <v>43940</v>
      </c>
      <c r="C505" s="8" t="s">
        <v>13</v>
      </c>
      <c r="D505" s="8" t="s">
        <v>14</v>
      </c>
      <c r="E505" s="8" t="s">
        <v>30</v>
      </c>
      <c r="H505" s="19">
        <v>1</v>
      </c>
      <c r="I505" s="8" t="s">
        <v>16</v>
      </c>
    </row>
    <row r="506" spans="1:9" x14ac:dyDescent="0.35">
      <c r="A506" s="8">
        <f>IFERROR(VLOOKUP(IF(Deaths[[#This Row],[AgeGroup]]="",IF(Deaths[[#This Row],[Gender]]="",Deaths[[#This Row],[RaceEthnicity]],Deaths[[#This Row],[Gender]]),Deaths[[#This Row],[AgeGroup]]),SortOrder[],2,FALSE),"")</f>
        <v>9</v>
      </c>
      <c r="B506" s="18">
        <v>43940</v>
      </c>
      <c r="C506" s="8" t="s">
        <v>13</v>
      </c>
      <c r="D506" s="8" t="s">
        <v>14</v>
      </c>
      <c r="E506" s="8" t="s">
        <v>31</v>
      </c>
      <c r="H506" s="19">
        <v>6</v>
      </c>
      <c r="I506" s="8" t="s">
        <v>16</v>
      </c>
    </row>
    <row r="507" spans="1:9" x14ac:dyDescent="0.35">
      <c r="A507" s="8">
        <f>IFERROR(VLOOKUP(IF(Deaths[[#This Row],[AgeGroup]]="",IF(Deaths[[#This Row],[Gender]]="",Deaths[[#This Row],[RaceEthnicity]],Deaths[[#This Row],[Gender]]),Deaths[[#This Row],[AgeGroup]]),SortOrder[],2,FALSE),"")</f>
        <v>10</v>
      </c>
      <c r="B507" s="18">
        <v>43940</v>
      </c>
      <c r="C507" s="8" t="s">
        <v>13</v>
      </c>
      <c r="D507" s="8" t="s">
        <v>14</v>
      </c>
      <c r="E507" s="8" t="s">
        <v>32</v>
      </c>
      <c r="H507" s="19">
        <v>9</v>
      </c>
      <c r="I507" s="8" t="s">
        <v>16</v>
      </c>
    </row>
    <row r="508" spans="1:9" x14ac:dyDescent="0.35">
      <c r="A508" s="8">
        <f>IFERROR(VLOOKUP(IF(Deaths[[#This Row],[AgeGroup]]="",IF(Deaths[[#This Row],[Gender]]="",Deaths[[#This Row],[RaceEthnicity]],Deaths[[#This Row],[Gender]]),Deaths[[#This Row],[AgeGroup]]),SortOrder[],2,FALSE),"")</f>
        <v>11</v>
      </c>
      <c r="B508" s="18">
        <v>43940</v>
      </c>
      <c r="C508" s="8" t="s">
        <v>13</v>
      </c>
      <c r="D508" s="8" t="s">
        <v>14</v>
      </c>
      <c r="E508" s="8" t="s">
        <v>33</v>
      </c>
      <c r="H508" s="19">
        <v>17</v>
      </c>
      <c r="I508" s="8" t="s">
        <v>16</v>
      </c>
    </row>
    <row r="509" spans="1:9" x14ac:dyDescent="0.35">
      <c r="A509" s="8">
        <f>IFERROR(VLOOKUP(IF(Deaths[[#This Row],[AgeGroup]]="",IF(Deaths[[#This Row],[Gender]]="",Deaths[[#This Row],[RaceEthnicity]],Deaths[[#This Row],[Gender]]),Deaths[[#This Row],[AgeGroup]]),SortOrder[],2,FALSE),"")</f>
        <v>12</v>
      </c>
      <c r="B509" s="18">
        <v>43940</v>
      </c>
      <c r="C509" s="8" t="s">
        <v>13</v>
      </c>
      <c r="D509" s="8" t="s">
        <v>14</v>
      </c>
      <c r="E509" s="8" t="s">
        <v>34</v>
      </c>
      <c r="H509" s="19">
        <v>36</v>
      </c>
      <c r="I509" s="8" t="s">
        <v>16</v>
      </c>
    </row>
    <row r="510" spans="1:9" x14ac:dyDescent="0.35">
      <c r="A510" s="8">
        <f>IFERROR(VLOOKUP(IF(Deaths[[#This Row],[AgeGroup]]="",IF(Deaths[[#This Row],[Gender]]="",Deaths[[#This Row],[RaceEthnicity]],Deaths[[#This Row],[Gender]]),Deaths[[#This Row],[AgeGroup]]),SortOrder[],2,FALSE),"")</f>
        <v>13</v>
      </c>
      <c r="B510" s="18">
        <v>43940</v>
      </c>
      <c r="C510" s="8" t="s">
        <v>13</v>
      </c>
      <c r="D510" s="8" t="s">
        <v>14</v>
      </c>
      <c r="E510" s="8" t="s">
        <v>15</v>
      </c>
      <c r="H510" s="19">
        <v>0</v>
      </c>
      <c r="I510" s="8" t="s">
        <v>16</v>
      </c>
    </row>
    <row r="511" spans="1:9" x14ac:dyDescent="0.35">
      <c r="A511" s="8">
        <f>IFERROR(VLOOKUP(IF(Deaths[[#This Row],[AgeGroup]]="",IF(Deaths[[#This Row],[Gender]]="",Deaths[[#This Row],[RaceEthnicity]],Deaths[[#This Row],[Gender]]),Deaths[[#This Row],[AgeGroup]]),SortOrder[],2,FALSE),"")</f>
        <v>14</v>
      </c>
      <c r="B511" s="18">
        <v>43940</v>
      </c>
      <c r="C511" s="8" t="s">
        <v>13</v>
      </c>
      <c r="D511" s="8" t="s">
        <v>14</v>
      </c>
      <c r="F511" s="8" t="s">
        <v>22</v>
      </c>
      <c r="H511" s="19">
        <v>33</v>
      </c>
      <c r="I511" s="8" t="s">
        <v>16</v>
      </c>
    </row>
    <row r="512" spans="1:9" x14ac:dyDescent="0.35">
      <c r="A512" s="8">
        <f>IFERROR(VLOOKUP(IF(Deaths[[#This Row],[AgeGroup]]="",IF(Deaths[[#This Row],[Gender]]="",Deaths[[#This Row],[RaceEthnicity]],Deaths[[#This Row],[Gender]]),Deaths[[#This Row],[AgeGroup]]),SortOrder[],2,FALSE),"")</f>
        <v>15</v>
      </c>
      <c r="B512" s="18">
        <v>43940</v>
      </c>
      <c r="C512" s="8" t="s">
        <v>13</v>
      </c>
      <c r="D512" s="8" t="s">
        <v>14</v>
      </c>
      <c r="F512" s="8" t="s">
        <v>23</v>
      </c>
      <c r="H512" s="19">
        <v>39</v>
      </c>
      <c r="I512" s="8" t="s">
        <v>16</v>
      </c>
    </row>
    <row r="513" spans="1:9" x14ac:dyDescent="0.35">
      <c r="A513" s="8">
        <f>IFERROR(VLOOKUP(IF(Deaths[[#This Row],[AgeGroup]]="",IF(Deaths[[#This Row],[Gender]]="",Deaths[[#This Row],[RaceEthnicity]],Deaths[[#This Row],[Gender]]),Deaths[[#This Row],[AgeGroup]]),SortOrder[],2,FALSE),"")</f>
        <v>16</v>
      </c>
      <c r="B513" s="18">
        <v>43940</v>
      </c>
      <c r="C513" s="8" t="s">
        <v>13</v>
      </c>
      <c r="D513" s="8" t="s">
        <v>14</v>
      </c>
      <c r="F513" s="8" t="s">
        <v>24</v>
      </c>
      <c r="H513" s="19">
        <v>0</v>
      </c>
      <c r="I513" s="8" t="s">
        <v>16</v>
      </c>
    </row>
    <row r="514" spans="1:9" x14ac:dyDescent="0.35">
      <c r="A514" s="8">
        <f>IFERROR(VLOOKUP(IF(Deaths[[#This Row],[AgeGroup]]="",IF(Deaths[[#This Row],[Gender]]="",Deaths[[#This Row],[RaceEthnicity]],Deaths[[#This Row],[Gender]]),Deaths[[#This Row],[AgeGroup]]),SortOrder[],2,FALSE),"")</f>
        <v>17</v>
      </c>
      <c r="B514" s="18">
        <v>43940</v>
      </c>
      <c r="C514" s="8" t="s">
        <v>13</v>
      </c>
      <c r="D514" s="8" t="s">
        <v>14</v>
      </c>
      <c r="G514" s="8" t="s">
        <v>35</v>
      </c>
      <c r="H514" s="19">
        <v>21</v>
      </c>
      <c r="I514" s="8" t="s">
        <v>16</v>
      </c>
    </row>
    <row r="515" spans="1:9" x14ac:dyDescent="0.35">
      <c r="A515" s="8">
        <f>IFERROR(VLOOKUP(IF(Deaths[[#This Row],[AgeGroup]]="",IF(Deaths[[#This Row],[Gender]]="",Deaths[[#This Row],[RaceEthnicity]],Deaths[[#This Row],[Gender]]),Deaths[[#This Row],[AgeGroup]]),SortOrder[],2,FALSE),"")</f>
        <v>18</v>
      </c>
      <c r="B515" s="18">
        <v>43940</v>
      </c>
      <c r="C515" s="8" t="s">
        <v>13</v>
      </c>
      <c r="D515" s="8" t="s">
        <v>14</v>
      </c>
      <c r="G515" s="8" t="s">
        <v>36</v>
      </c>
      <c r="H515" s="19">
        <v>41</v>
      </c>
      <c r="I515" s="8" t="s">
        <v>16</v>
      </c>
    </row>
    <row r="516" spans="1:9" x14ac:dyDescent="0.35">
      <c r="A516" s="8">
        <f>IFERROR(VLOOKUP(IF(Deaths[[#This Row],[AgeGroup]]="",IF(Deaths[[#This Row],[Gender]]="",Deaths[[#This Row],[RaceEthnicity]],Deaths[[#This Row],[Gender]]),Deaths[[#This Row],[AgeGroup]]),SortOrder[],2,FALSE),"")</f>
        <v>19</v>
      </c>
      <c r="B516" s="18">
        <v>43940</v>
      </c>
      <c r="C516" s="8" t="s">
        <v>13</v>
      </c>
      <c r="D516" s="8" t="s">
        <v>14</v>
      </c>
      <c r="G516" s="8" t="s">
        <v>37</v>
      </c>
      <c r="H516" s="19">
        <v>0</v>
      </c>
      <c r="I516" s="8" t="s">
        <v>16</v>
      </c>
    </row>
    <row r="517" spans="1:9" x14ac:dyDescent="0.35">
      <c r="A517" s="8">
        <f>IFERROR(VLOOKUP(IF(Deaths[[#This Row],[AgeGroup]]="",IF(Deaths[[#This Row],[Gender]]="",Deaths[[#This Row],[RaceEthnicity]],Deaths[[#This Row],[Gender]]),Deaths[[#This Row],[AgeGroup]]),SortOrder[],2,FALSE),"")</f>
        <v>20</v>
      </c>
      <c r="B517" s="18">
        <v>43940</v>
      </c>
      <c r="C517" s="8" t="s">
        <v>13</v>
      </c>
      <c r="D517" s="8" t="s">
        <v>14</v>
      </c>
      <c r="G517" s="8" t="s">
        <v>38</v>
      </c>
      <c r="H517" s="19">
        <v>6</v>
      </c>
      <c r="I517" s="8" t="s">
        <v>16</v>
      </c>
    </row>
    <row r="518" spans="1:9" x14ac:dyDescent="0.35">
      <c r="A518" s="8">
        <f>IFERROR(VLOOKUP(IF(Deaths[[#This Row],[AgeGroup]]="",IF(Deaths[[#This Row],[Gender]]="",Deaths[[#This Row],[RaceEthnicity]],Deaths[[#This Row],[Gender]]),Deaths[[#This Row],[AgeGroup]]),SortOrder[],2,FALSE),"")</f>
        <v>21</v>
      </c>
      <c r="B518" s="18">
        <v>43940</v>
      </c>
      <c r="C518" s="8" t="s">
        <v>13</v>
      </c>
      <c r="D518" s="8" t="s">
        <v>14</v>
      </c>
      <c r="G518" s="8" t="s">
        <v>39</v>
      </c>
      <c r="H518" s="19">
        <v>1</v>
      </c>
      <c r="I518" s="8" t="s">
        <v>16</v>
      </c>
    </row>
    <row r="519" spans="1:9" x14ac:dyDescent="0.35">
      <c r="A519" s="8">
        <f>IFERROR(VLOOKUP(IF(Deaths[[#This Row],[AgeGroup]]="",IF(Deaths[[#This Row],[Gender]]="",Deaths[[#This Row],[RaceEthnicity]],Deaths[[#This Row],[Gender]]),Deaths[[#This Row],[AgeGroup]]),SortOrder[],2,FALSE),"")</f>
        <v>22</v>
      </c>
      <c r="B519" s="18">
        <v>43940</v>
      </c>
      <c r="C519" s="8" t="s">
        <v>13</v>
      </c>
      <c r="D519" s="8" t="s">
        <v>14</v>
      </c>
      <c r="G519" s="8" t="s">
        <v>40</v>
      </c>
      <c r="H519" s="19">
        <v>0</v>
      </c>
      <c r="I519" s="8" t="s">
        <v>16</v>
      </c>
    </row>
    <row r="520" spans="1:9" x14ac:dyDescent="0.35">
      <c r="A520" s="8">
        <f>IFERROR(VLOOKUP(IF(Deaths[[#This Row],[AgeGroup]]="",IF(Deaths[[#This Row],[Gender]]="",Deaths[[#This Row],[RaceEthnicity]],Deaths[[#This Row],[Gender]]),Deaths[[#This Row],[AgeGroup]]),SortOrder[],2,FALSE),"")</f>
        <v>23</v>
      </c>
      <c r="B520" s="18">
        <v>43940</v>
      </c>
      <c r="C520" s="8" t="s">
        <v>13</v>
      </c>
      <c r="D520" s="8" t="s">
        <v>14</v>
      </c>
      <c r="G520" s="8" t="s">
        <v>41</v>
      </c>
      <c r="H520" s="19">
        <v>1</v>
      </c>
      <c r="I520" s="8" t="s">
        <v>16</v>
      </c>
    </row>
    <row r="521" spans="1:9" x14ac:dyDescent="0.35">
      <c r="A521" s="8">
        <f>IFERROR(VLOOKUP(IF(Deaths[[#This Row],[AgeGroup]]="",IF(Deaths[[#This Row],[Gender]]="",Deaths[[#This Row],[RaceEthnicity]],Deaths[[#This Row],[Gender]]),Deaths[[#This Row],[AgeGroup]]),SortOrder[],2,FALSE),"")</f>
        <v>24</v>
      </c>
      <c r="B521" s="18">
        <v>43940</v>
      </c>
      <c r="C521" s="8" t="s">
        <v>13</v>
      </c>
      <c r="D521" s="8" t="s">
        <v>14</v>
      </c>
      <c r="G521" s="8" t="s">
        <v>42</v>
      </c>
      <c r="H521" s="19">
        <v>2</v>
      </c>
      <c r="I521" s="8" t="s">
        <v>16</v>
      </c>
    </row>
    <row r="522" spans="1:9" x14ac:dyDescent="0.35">
      <c r="A522" s="8">
        <f>IFERROR(VLOOKUP(IF(Deaths[[#This Row],[AgeGroup]]="",IF(Deaths[[#This Row],[Gender]]="",Deaths[[#This Row],[RaceEthnicity]],Deaths[[#This Row],[Gender]]),Deaths[[#This Row],[AgeGroup]]),SortOrder[],2,FALSE),"")</f>
        <v>4</v>
      </c>
      <c r="B522" s="18">
        <v>43941</v>
      </c>
      <c r="C522" s="8" t="s">
        <v>13</v>
      </c>
      <c r="D522" s="8" t="s">
        <v>14</v>
      </c>
      <c r="E522" s="8" t="s">
        <v>26</v>
      </c>
      <c r="H522" s="19">
        <v>0</v>
      </c>
      <c r="I522" s="8" t="s">
        <v>16</v>
      </c>
    </row>
    <row r="523" spans="1:9" x14ac:dyDescent="0.35">
      <c r="A523" s="8">
        <f>IFERROR(VLOOKUP(IF(Deaths[[#This Row],[AgeGroup]]="",IF(Deaths[[#This Row],[Gender]]="",Deaths[[#This Row],[RaceEthnicity]],Deaths[[#This Row],[Gender]]),Deaths[[#This Row],[AgeGroup]]),SortOrder[],2,FALSE),"")</f>
        <v>5</v>
      </c>
      <c r="B523" s="18">
        <v>43941</v>
      </c>
      <c r="C523" s="8" t="s">
        <v>13</v>
      </c>
      <c r="D523" s="8" t="s">
        <v>14</v>
      </c>
      <c r="E523" s="8" t="s">
        <v>27</v>
      </c>
      <c r="H523" s="19">
        <v>0</v>
      </c>
      <c r="I523" s="8" t="s">
        <v>16</v>
      </c>
    </row>
    <row r="524" spans="1:9" x14ac:dyDescent="0.35">
      <c r="A524" s="8">
        <f>IFERROR(VLOOKUP(IF(Deaths[[#This Row],[AgeGroup]]="",IF(Deaths[[#This Row],[Gender]]="",Deaths[[#This Row],[RaceEthnicity]],Deaths[[#This Row],[Gender]]),Deaths[[#This Row],[AgeGroup]]),SortOrder[],2,FALSE),"")</f>
        <v>6</v>
      </c>
      <c r="B524" s="18">
        <v>43941</v>
      </c>
      <c r="C524" s="8" t="s">
        <v>13</v>
      </c>
      <c r="D524" s="8" t="s">
        <v>14</v>
      </c>
      <c r="E524" s="8" t="s">
        <v>28</v>
      </c>
      <c r="H524" s="19">
        <v>2</v>
      </c>
      <c r="I524" s="8" t="s">
        <v>16</v>
      </c>
    </row>
    <row r="525" spans="1:9" x14ac:dyDescent="0.35">
      <c r="A525" s="8">
        <f>IFERROR(VLOOKUP(IF(Deaths[[#This Row],[AgeGroup]]="",IF(Deaths[[#This Row],[Gender]]="",Deaths[[#This Row],[RaceEthnicity]],Deaths[[#This Row],[Gender]]),Deaths[[#This Row],[AgeGroup]]),SortOrder[],2,FALSE),"")</f>
        <v>7</v>
      </c>
      <c r="B525" s="18">
        <v>43941</v>
      </c>
      <c r="C525" s="8" t="s">
        <v>13</v>
      </c>
      <c r="D525" s="8" t="s">
        <v>14</v>
      </c>
      <c r="E525" s="8" t="s">
        <v>29</v>
      </c>
      <c r="H525" s="19">
        <v>1</v>
      </c>
      <c r="I525" s="8" t="s">
        <v>16</v>
      </c>
    </row>
    <row r="526" spans="1:9" x14ac:dyDescent="0.35">
      <c r="A526" s="8">
        <f>IFERROR(VLOOKUP(IF(Deaths[[#This Row],[AgeGroup]]="",IF(Deaths[[#This Row],[Gender]]="",Deaths[[#This Row],[RaceEthnicity]],Deaths[[#This Row],[Gender]]),Deaths[[#This Row],[AgeGroup]]),SortOrder[],2,FALSE),"")</f>
        <v>8</v>
      </c>
      <c r="B526" s="18">
        <v>43941</v>
      </c>
      <c r="C526" s="8" t="s">
        <v>13</v>
      </c>
      <c r="D526" s="8" t="s">
        <v>14</v>
      </c>
      <c r="E526" s="8" t="s">
        <v>30</v>
      </c>
      <c r="H526" s="19">
        <v>2</v>
      </c>
      <c r="I526" s="8" t="s">
        <v>16</v>
      </c>
    </row>
    <row r="527" spans="1:9" x14ac:dyDescent="0.35">
      <c r="A527" s="8">
        <f>IFERROR(VLOOKUP(IF(Deaths[[#This Row],[AgeGroup]]="",IF(Deaths[[#This Row],[Gender]]="",Deaths[[#This Row],[RaceEthnicity]],Deaths[[#This Row],[Gender]]),Deaths[[#This Row],[AgeGroup]]),SortOrder[],2,FALSE),"")</f>
        <v>9</v>
      </c>
      <c r="B527" s="18">
        <v>43941</v>
      </c>
      <c r="C527" s="8" t="s">
        <v>13</v>
      </c>
      <c r="D527" s="8" t="s">
        <v>14</v>
      </c>
      <c r="E527" s="8" t="s">
        <v>31</v>
      </c>
      <c r="H527" s="19">
        <v>6</v>
      </c>
      <c r="I527" s="8" t="s">
        <v>16</v>
      </c>
    </row>
    <row r="528" spans="1:9" x14ac:dyDescent="0.35">
      <c r="A528" s="8">
        <f>IFERROR(VLOOKUP(IF(Deaths[[#This Row],[AgeGroup]]="",IF(Deaths[[#This Row],[Gender]]="",Deaths[[#This Row],[RaceEthnicity]],Deaths[[#This Row],[Gender]]),Deaths[[#This Row],[AgeGroup]]),SortOrder[],2,FALSE),"")</f>
        <v>10</v>
      </c>
      <c r="B528" s="18">
        <v>43941</v>
      </c>
      <c r="C528" s="8" t="s">
        <v>13</v>
      </c>
      <c r="D528" s="8" t="s">
        <v>14</v>
      </c>
      <c r="E528" s="8" t="s">
        <v>32</v>
      </c>
      <c r="H528" s="19">
        <v>12</v>
      </c>
      <c r="I528" s="8" t="s">
        <v>16</v>
      </c>
    </row>
    <row r="529" spans="1:9" x14ac:dyDescent="0.35">
      <c r="A529" s="8">
        <f>IFERROR(VLOOKUP(IF(Deaths[[#This Row],[AgeGroup]]="",IF(Deaths[[#This Row],[Gender]]="",Deaths[[#This Row],[RaceEthnicity]],Deaths[[#This Row],[Gender]]),Deaths[[#This Row],[AgeGroup]]),SortOrder[],2,FALSE),"")</f>
        <v>11</v>
      </c>
      <c r="B529" s="18">
        <v>43941</v>
      </c>
      <c r="C529" s="8" t="s">
        <v>13</v>
      </c>
      <c r="D529" s="8" t="s">
        <v>14</v>
      </c>
      <c r="E529" s="8" t="s">
        <v>33</v>
      </c>
      <c r="H529" s="19">
        <v>20</v>
      </c>
      <c r="I529" s="8" t="s">
        <v>16</v>
      </c>
    </row>
    <row r="530" spans="1:9" x14ac:dyDescent="0.35">
      <c r="A530" s="8">
        <f>IFERROR(VLOOKUP(IF(Deaths[[#This Row],[AgeGroup]]="",IF(Deaths[[#This Row],[Gender]]="",Deaths[[#This Row],[RaceEthnicity]],Deaths[[#This Row],[Gender]]),Deaths[[#This Row],[AgeGroup]]),SortOrder[],2,FALSE),"")</f>
        <v>12</v>
      </c>
      <c r="B530" s="18">
        <v>43941</v>
      </c>
      <c r="C530" s="8" t="s">
        <v>13</v>
      </c>
      <c r="D530" s="8" t="s">
        <v>14</v>
      </c>
      <c r="E530" s="8" t="s">
        <v>34</v>
      </c>
      <c r="H530" s="19">
        <v>44</v>
      </c>
      <c r="I530" s="8" t="s">
        <v>16</v>
      </c>
    </row>
    <row r="531" spans="1:9" x14ac:dyDescent="0.35">
      <c r="A531" s="8">
        <f>IFERROR(VLOOKUP(IF(Deaths[[#This Row],[AgeGroup]]="",IF(Deaths[[#This Row],[Gender]]="",Deaths[[#This Row],[RaceEthnicity]],Deaths[[#This Row],[Gender]]),Deaths[[#This Row],[AgeGroup]]),SortOrder[],2,FALSE),"")</f>
        <v>13</v>
      </c>
      <c r="B531" s="18">
        <v>43941</v>
      </c>
      <c r="C531" s="8" t="s">
        <v>13</v>
      </c>
      <c r="D531" s="8" t="s">
        <v>14</v>
      </c>
      <c r="E531" s="8" t="s">
        <v>15</v>
      </c>
      <c r="H531" s="19">
        <v>0</v>
      </c>
      <c r="I531" s="8" t="s">
        <v>16</v>
      </c>
    </row>
    <row r="532" spans="1:9" x14ac:dyDescent="0.35">
      <c r="A532" s="8">
        <f>IFERROR(VLOOKUP(IF(Deaths[[#This Row],[AgeGroup]]="",IF(Deaths[[#This Row],[Gender]]="",Deaths[[#This Row],[RaceEthnicity]],Deaths[[#This Row],[Gender]]),Deaths[[#This Row],[AgeGroup]]),SortOrder[],2,FALSE),"")</f>
        <v>14</v>
      </c>
      <c r="B532" s="18">
        <v>43941</v>
      </c>
      <c r="C532" s="8" t="s">
        <v>13</v>
      </c>
      <c r="D532" s="8" t="s">
        <v>14</v>
      </c>
      <c r="F532" s="8" t="s">
        <v>22</v>
      </c>
      <c r="H532" s="19">
        <v>39</v>
      </c>
      <c r="I532" s="8" t="s">
        <v>16</v>
      </c>
    </row>
    <row r="533" spans="1:9" x14ac:dyDescent="0.35">
      <c r="A533" s="8">
        <f>IFERROR(VLOOKUP(IF(Deaths[[#This Row],[AgeGroup]]="",IF(Deaths[[#This Row],[Gender]]="",Deaths[[#This Row],[RaceEthnicity]],Deaths[[#This Row],[Gender]]),Deaths[[#This Row],[AgeGroup]]),SortOrder[],2,FALSE),"")</f>
        <v>15</v>
      </c>
      <c r="B533" s="18">
        <v>43941</v>
      </c>
      <c r="C533" s="8" t="s">
        <v>13</v>
      </c>
      <c r="D533" s="8" t="s">
        <v>14</v>
      </c>
      <c r="F533" s="8" t="s">
        <v>23</v>
      </c>
      <c r="H533" s="19">
        <v>48</v>
      </c>
      <c r="I533" s="8" t="s">
        <v>16</v>
      </c>
    </row>
    <row r="534" spans="1:9" x14ac:dyDescent="0.35">
      <c r="A534" s="8">
        <f>IFERROR(VLOOKUP(IF(Deaths[[#This Row],[AgeGroup]]="",IF(Deaths[[#This Row],[Gender]]="",Deaths[[#This Row],[RaceEthnicity]],Deaths[[#This Row],[Gender]]),Deaths[[#This Row],[AgeGroup]]),SortOrder[],2,FALSE),"")</f>
        <v>16</v>
      </c>
      <c r="B534" s="18">
        <v>43941</v>
      </c>
      <c r="C534" s="8" t="s">
        <v>13</v>
      </c>
      <c r="D534" s="8" t="s">
        <v>14</v>
      </c>
      <c r="F534" s="8" t="s">
        <v>24</v>
      </c>
      <c r="H534" s="19">
        <v>0</v>
      </c>
      <c r="I534" s="8" t="s">
        <v>16</v>
      </c>
    </row>
    <row r="535" spans="1:9" x14ac:dyDescent="0.35">
      <c r="A535" s="8">
        <f>IFERROR(VLOOKUP(IF(Deaths[[#This Row],[AgeGroup]]="",IF(Deaths[[#This Row],[Gender]]="",Deaths[[#This Row],[RaceEthnicity]],Deaths[[#This Row],[Gender]]),Deaths[[#This Row],[AgeGroup]]),SortOrder[],2,FALSE),"")</f>
        <v>17</v>
      </c>
      <c r="B535" s="18">
        <v>43941</v>
      </c>
      <c r="C535" s="8" t="s">
        <v>13</v>
      </c>
      <c r="D535" s="8" t="s">
        <v>14</v>
      </c>
      <c r="G535" s="8" t="s">
        <v>35</v>
      </c>
      <c r="H535" s="19">
        <v>25</v>
      </c>
      <c r="I535" s="8" t="s">
        <v>16</v>
      </c>
    </row>
    <row r="536" spans="1:9" x14ac:dyDescent="0.35">
      <c r="A536" s="8">
        <f>IFERROR(VLOOKUP(IF(Deaths[[#This Row],[AgeGroup]]="",IF(Deaths[[#This Row],[Gender]]="",Deaths[[#This Row],[RaceEthnicity]],Deaths[[#This Row],[Gender]]),Deaths[[#This Row],[AgeGroup]]),SortOrder[],2,FALSE),"")</f>
        <v>18</v>
      </c>
      <c r="B536" s="18">
        <v>43941</v>
      </c>
      <c r="C536" s="8" t="s">
        <v>13</v>
      </c>
      <c r="D536" s="8" t="s">
        <v>14</v>
      </c>
      <c r="G536" s="8" t="s">
        <v>36</v>
      </c>
      <c r="H536" s="19">
        <v>47</v>
      </c>
      <c r="I536" s="8" t="s">
        <v>16</v>
      </c>
    </row>
    <row r="537" spans="1:9" x14ac:dyDescent="0.35">
      <c r="A537" s="8">
        <f>IFERROR(VLOOKUP(IF(Deaths[[#This Row],[AgeGroup]]="",IF(Deaths[[#This Row],[Gender]]="",Deaths[[#This Row],[RaceEthnicity]],Deaths[[#This Row],[Gender]]),Deaths[[#This Row],[AgeGroup]]),SortOrder[],2,FALSE),"")</f>
        <v>19</v>
      </c>
      <c r="B537" s="18">
        <v>43941</v>
      </c>
      <c r="C537" s="8" t="s">
        <v>13</v>
      </c>
      <c r="D537" s="8" t="s">
        <v>14</v>
      </c>
      <c r="G537" s="8" t="s">
        <v>37</v>
      </c>
      <c r="H537" s="19">
        <v>1</v>
      </c>
      <c r="I537" s="8" t="s">
        <v>16</v>
      </c>
    </row>
    <row r="538" spans="1:9" x14ac:dyDescent="0.35">
      <c r="A538" s="8">
        <f>IFERROR(VLOOKUP(IF(Deaths[[#This Row],[AgeGroup]]="",IF(Deaths[[#This Row],[Gender]]="",Deaths[[#This Row],[RaceEthnicity]],Deaths[[#This Row],[Gender]]),Deaths[[#This Row],[AgeGroup]]),SortOrder[],2,FALSE),"")</f>
        <v>20</v>
      </c>
      <c r="B538" s="18">
        <v>43941</v>
      </c>
      <c r="C538" s="8" t="s">
        <v>13</v>
      </c>
      <c r="D538" s="8" t="s">
        <v>14</v>
      </c>
      <c r="G538" s="8" t="s">
        <v>38</v>
      </c>
      <c r="H538" s="19">
        <v>9</v>
      </c>
      <c r="I538" s="8" t="s">
        <v>16</v>
      </c>
    </row>
    <row r="539" spans="1:9" x14ac:dyDescent="0.35">
      <c r="A539" s="8">
        <f>IFERROR(VLOOKUP(IF(Deaths[[#This Row],[AgeGroup]]="",IF(Deaths[[#This Row],[Gender]]="",Deaths[[#This Row],[RaceEthnicity]],Deaths[[#This Row],[Gender]]),Deaths[[#This Row],[AgeGroup]]),SortOrder[],2,FALSE),"")</f>
        <v>21</v>
      </c>
      <c r="B539" s="18">
        <v>43941</v>
      </c>
      <c r="C539" s="8" t="s">
        <v>13</v>
      </c>
      <c r="D539" s="8" t="s">
        <v>14</v>
      </c>
      <c r="G539" s="8" t="s">
        <v>39</v>
      </c>
      <c r="H539" s="19">
        <v>1</v>
      </c>
      <c r="I539" s="8" t="s">
        <v>16</v>
      </c>
    </row>
    <row r="540" spans="1:9" x14ac:dyDescent="0.35">
      <c r="A540" s="8">
        <f>IFERROR(VLOOKUP(IF(Deaths[[#This Row],[AgeGroup]]="",IF(Deaths[[#This Row],[Gender]]="",Deaths[[#This Row],[RaceEthnicity]],Deaths[[#This Row],[Gender]]),Deaths[[#This Row],[AgeGroup]]),SortOrder[],2,FALSE),"")</f>
        <v>22</v>
      </c>
      <c r="B540" s="18">
        <v>43941</v>
      </c>
      <c r="C540" s="8" t="s">
        <v>13</v>
      </c>
      <c r="D540" s="8" t="s">
        <v>14</v>
      </c>
      <c r="G540" s="8" t="s">
        <v>40</v>
      </c>
      <c r="H540" s="19">
        <v>0</v>
      </c>
      <c r="I540" s="8" t="s">
        <v>16</v>
      </c>
    </row>
    <row r="541" spans="1:9" x14ac:dyDescent="0.35">
      <c r="A541" s="8">
        <f>IFERROR(VLOOKUP(IF(Deaths[[#This Row],[AgeGroup]]="",IF(Deaths[[#This Row],[Gender]]="",Deaths[[#This Row],[RaceEthnicity]],Deaths[[#This Row],[Gender]]),Deaths[[#This Row],[AgeGroup]]),SortOrder[],2,FALSE),"")</f>
        <v>23</v>
      </c>
      <c r="B541" s="18">
        <v>43941</v>
      </c>
      <c r="C541" s="8" t="s">
        <v>13</v>
      </c>
      <c r="D541" s="8" t="s">
        <v>14</v>
      </c>
      <c r="G541" s="8" t="s">
        <v>41</v>
      </c>
      <c r="H541" s="19">
        <v>1</v>
      </c>
      <c r="I541" s="8" t="s">
        <v>16</v>
      </c>
    </row>
    <row r="542" spans="1:9" x14ac:dyDescent="0.35">
      <c r="A542" s="8">
        <f>IFERROR(VLOOKUP(IF(Deaths[[#This Row],[AgeGroup]]="",IF(Deaths[[#This Row],[Gender]]="",Deaths[[#This Row],[RaceEthnicity]],Deaths[[#This Row],[Gender]]),Deaths[[#This Row],[AgeGroup]]),SortOrder[],2,FALSE),"")</f>
        <v>24</v>
      </c>
      <c r="B542" s="18">
        <v>43941</v>
      </c>
      <c r="C542" s="8" t="s">
        <v>13</v>
      </c>
      <c r="D542" s="8" t="s">
        <v>14</v>
      </c>
      <c r="G542" s="8" t="s">
        <v>42</v>
      </c>
      <c r="H542" s="19">
        <v>3</v>
      </c>
      <c r="I542" s="8" t="s">
        <v>16</v>
      </c>
    </row>
    <row r="543" spans="1:9" x14ac:dyDescent="0.35">
      <c r="A543" s="8">
        <f>IFERROR(VLOOKUP(IF(Deaths[[#This Row],[AgeGroup]]="",IF(Deaths[[#This Row],[Gender]]="",Deaths[[#This Row],[RaceEthnicity]],Deaths[[#This Row],[Gender]]),Deaths[[#This Row],[AgeGroup]]),SortOrder[],2,FALSE),"")</f>
        <v>4</v>
      </c>
      <c r="B543" s="18">
        <v>43942</v>
      </c>
      <c r="C543" s="8" t="s">
        <v>13</v>
      </c>
      <c r="D543" s="8" t="s">
        <v>14</v>
      </c>
      <c r="E543" s="8" t="s">
        <v>26</v>
      </c>
      <c r="H543" s="19">
        <v>0</v>
      </c>
      <c r="I543" s="8" t="s">
        <v>16</v>
      </c>
    </row>
    <row r="544" spans="1:9" x14ac:dyDescent="0.35">
      <c r="A544" s="8">
        <f>IFERROR(VLOOKUP(IF(Deaths[[#This Row],[AgeGroup]]="",IF(Deaths[[#This Row],[Gender]]="",Deaths[[#This Row],[RaceEthnicity]],Deaths[[#This Row],[Gender]]),Deaths[[#This Row],[AgeGroup]]),SortOrder[],2,FALSE),"")</f>
        <v>5</v>
      </c>
      <c r="B544" s="18">
        <v>43942</v>
      </c>
      <c r="C544" s="8" t="s">
        <v>13</v>
      </c>
      <c r="D544" s="8" t="s">
        <v>14</v>
      </c>
      <c r="E544" s="8" t="s">
        <v>27</v>
      </c>
      <c r="H544" s="19">
        <v>0</v>
      </c>
      <c r="I544" s="8" t="s">
        <v>16</v>
      </c>
    </row>
    <row r="545" spans="1:9" x14ac:dyDescent="0.35">
      <c r="A545" s="8">
        <f>IFERROR(VLOOKUP(IF(Deaths[[#This Row],[AgeGroup]]="",IF(Deaths[[#This Row],[Gender]]="",Deaths[[#This Row],[RaceEthnicity]],Deaths[[#This Row],[Gender]]),Deaths[[#This Row],[AgeGroup]]),SortOrder[],2,FALSE),"")</f>
        <v>6</v>
      </c>
      <c r="B545" s="18">
        <v>43942</v>
      </c>
      <c r="C545" s="8" t="s">
        <v>13</v>
      </c>
      <c r="D545" s="8" t="s">
        <v>14</v>
      </c>
      <c r="E545" s="8" t="s">
        <v>28</v>
      </c>
      <c r="H545" s="19">
        <v>2</v>
      </c>
      <c r="I545" s="8" t="s">
        <v>16</v>
      </c>
    </row>
    <row r="546" spans="1:9" x14ac:dyDescent="0.35">
      <c r="A546" s="8">
        <f>IFERROR(VLOOKUP(IF(Deaths[[#This Row],[AgeGroup]]="",IF(Deaths[[#This Row],[Gender]]="",Deaths[[#This Row],[RaceEthnicity]],Deaths[[#This Row],[Gender]]),Deaths[[#This Row],[AgeGroup]]),SortOrder[],2,FALSE),"")</f>
        <v>7</v>
      </c>
      <c r="B546" s="18">
        <v>43942</v>
      </c>
      <c r="C546" s="8" t="s">
        <v>13</v>
      </c>
      <c r="D546" s="8" t="s">
        <v>14</v>
      </c>
      <c r="E546" s="8" t="s">
        <v>29</v>
      </c>
      <c r="H546" s="19">
        <v>2</v>
      </c>
      <c r="I546" s="8" t="s">
        <v>16</v>
      </c>
    </row>
    <row r="547" spans="1:9" x14ac:dyDescent="0.35">
      <c r="A547" s="8">
        <f>IFERROR(VLOOKUP(IF(Deaths[[#This Row],[AgeGroup]]="",IF(Deaths[[#This Row],[Gender]]="",Deaths[[#This Row],[RaceEthnicity]],Deaths[[#This Row],[Gender]]),Deaths[[#This Row],[AgeGroup]]),SortOrder[],2,FALSE),"")</f>
        <v>8</v>
      </c>
      <c r="B547" s="18">
        <v>43942</v>
      </c>
      <c r="C547" s="8" t="s">
        <v>13</v>
      </c>
      <c r="D547" s="8" t="s">
        <v>14</v>
      </c>
      <c r="E547" s="8" t="s">
        <v>30</v>
      </c>
      <c r="H547" s="19">
        <v>2</v>
      </c>
      <c r="I547" s="8" t="s">
        <v>16</v>
      </c>
    </row>
    <row r="548" spans="1:9" x14ac:dyDescent="0.35">
      <c r="A548" s="8">
        <f>IFERROR(VLOOKUP(IF(Deaths[[#This Row],[AgeGroup]]="",IF(Deaths[[#This Row],[Gender]]="",Deaths[[#This Row],[RaceEthnicity]],Deaths[[#This Row],[Gender]]),Deaths[[#This Row],[AgeGroup]]),SortOrder[],2,FALSE),"")</f>
        <v>9</v>
      </c>
      <c r="B548" s="18">
        <v>43942</v>
      </c>
      <c r="C548" s="8" t="s">
        <v>13</v>
      </c>
      <c r="D548" s="8" t="s">
        <v>14</v>
      </c>
      <c r="E548" s="8" t="s">
        <v>31</v>
      </c>
      <c r="H548" s="19">
        <v>6</v>
      </c>
      <c r="I548" s="8" t="s">
        <v>16</v>
      </c>
    </row>
    <row r="549" spans="1:9" x14ac:dyDescent="0.35">
      <c r="A549" s="8">
        <f>IFERROR(VLOOKUP(IF(Deaths[[#This Row],[AgeGroup]]="",IF(Deaths[[#This Row],[Gender]]="",Deaths[[#This Row],[RaceEthnicity]],Deaths[[#This Row],[Gender]]),Deaths[[#This Row],[AgeGroup]]),SortOrder[],2,FALSE),"")</f>
        <v>10</v>
      </c>
      <c r="B549" s="18">
        <v>43942</v>
      </c>
      <c r="C549" s="8" t="s">
        <v>13</v>
      </c>
      <c r="D549" s="8" t="s">
        <v>14</v>
      </c>
      <c r="E549" s="8" t="s">
        <v>32</v>
      </c>
      <c r="H549" s="19">
        <v>15</v>
      </c>
      <c r="I549" s="8" t="s">
        <v>16</v>
      </c>
    </row>
    <row r="550" spans="1:9" x14ac:dyDescent="0.35">
      <c r="A550" s="8">
        <f>IFERROR(VLOOKUP(IF(Deaths[[#This Row],[AgeGroup]]="",IF(Deaths[[#This Row],[Gender]]="",Deaths[[#This Row],[RaceEthnicity]],Deaths[[#This Row],[Gender]]),Deaths[[#This Row],[AgeGroup]]),SortOrder[],2,FALSE),"")</f>
        <v>11</v>
      </c>
      <c r="B550" s="18">
        <v>43942</v>
      </c>
      <c r="C550" s="8" t="s">
        <v>13</v>
      </c>
      <c r="D550" s="8" t="s">
        <v>14</v>
      </c>
      <c r="E550" s="8" t="s">
        <v>33</v>
      </c>
      <c r="H550" s="19">
        <v>21</v>
      </c>
      <c r="I550" s="8" t="s">
        <v>16</v>
      </c>
    </row>
    <row r="551" spans="1:9" x14ac:dyDescent="0.35">
      <c r="A551" s="8">
        <f>IFERROR(VLOOKUP(IF(Deaths[[#This Row],[AgeGroup]]="",IF(Deaths[[#This Row],[Gender]]="",Deaths[[#This Row],[RaceEthnicity]],Deaths[[#This Row],[Gender]]),Deaths[[#This Row],[AgeGroup]]),SortOrder[],2,FALSE),"")</f>
        <v>12</v>
      </c>
      <c r="B551" s="18">
        <v>43942</v>
      </c>
      <c r="C551" s="8" t="s">
        <v>13</v>
      </c>
      <c r="D551" s="8" t="s">
        <v>14</v>
      </c>
      <c r="E551" s="8" t="s">
        <v>34</v>
      </c>
      <c r="H551" s="19">
        <v>48</v>
      </c>
      <c r="I551" s="8" t="s">
        <v>16</v>
      </c>
    </row>
    <row r="552" spans="1:9" x14ac:dyDescent="0.35">
      <c r="A552" s="8">
        <f>IFERROR(VLOOKUP(IF(Deaths[[#This Row],[AgeGroup]]="",IF(Deaths[[#This Row],[Gender]]="",Deaths[[#This Row],[RaceEthnicity]],Deaths[[#This Row],[Gender]]),Deaths[[#This Row],[AgeGroup]]),SortOrder[],2,FALSE),"")</f>
        <v>13</v>
      </c>
      <c r="B552" s="18">
        <v>43942</v>
      </c>
      <c r="C552" s="8" t="s">
        <v>13</v>
      </c>
      <c r="D552" s="8" t="s">
        <v>14</v>
      </c>
      <c r="E552" s="8" t="s">
        <v>15</v>
      </c>
      <c r="H552" s="19">
        <v>0</v>
      </c>
      <c r="I552" s="8" t="s">
        <v>16</v>
      </c>
    </row>
    <row r="553" spans="1:9" x14ac:dyDescent="0.35">
      <c r="A553" s="8">
        <f>IFERROR(VLOOKUP(IF(Deaths[[#This Row],[AgeGroup]]="",IF(Deaths[[#This Row],[Gender]]="",Deaths[[#This Row],[RaceEthnicity]],Deaths[[#This Row],[Gender]]),Deaths[[#This Row],[AgeGroup]]),SortOrder[],2,FALSE),"")</f>
        <v>14</v>
      </c>
      <c r="B553" s="18">
        <v>43942</v>
      </c>
      <c r="C553" s="8" t="s">
        <v>13</v>
      </c>
      <c r="D553" s="8" t="s">
        <v>14</v>
      </c>
      <c r="F553" s="8" t="s">
        <v>22</v>
      </c>
      <c r="H553" s="19">
        <v>42</v>
      </c>
      <c r="I553" s="8" t="s">
        <v>16</v>
      </c>
    </row>
    <row r="554" spans="1:9" x14ac:dyDescent="0.35">
      <c r="A554" s="8">
        <f>IFERROR(VLOOKUP(IF(Deaths[[#This Row],[AgeGroup]]="",IF(Deaths[[#This Row],[Gender]]="",Deaths[[#This Row],[RaceEthnicity]],Deaths[[#This Row],[Gender]]),Deaths[[#This Row],[AgeGroup]]),SortOrder[],2,FALSE),"")</f>
        <v>15</v>
      </c>
      <c r="B554" s="18">
        <v>43942</v>
      </c>
      <c r="C554" s="8" t="s">
        <v>13</v>
      </c>
      <c r="D554" s="8" t="s">
        <v>14</v>
      </c>
      <c r="F554" s="8" t="s">
        <v>23</v>
      </c>
      <c r="H554" s="19">
        <v>54</v>
      </c>
      <c r="I554" s="8" t="s">
        <v>16</v>
      </c>
    </row>
    <row r="555" spans="1:9" x14ac:dyDescent="0.35">
      <c r="A555" s="8">
        <f>IFERROR(VLOOKUP(IF(Deaths[[#This Row],[AgeGroup]]="",IF(Deaths[[#This Row],[Gender]]="",Deaths[[#This Row],[RaceEthnicity]],Deaths[[#This Row],[Gender]]),Deaths[[#This Row],[AgeGroup]]),SortOrder[],2,FALSE),"")</f>
        <v>16</v>
      </c>
      <c r="B555" s="18">
        <v>43942</v>
      </c>
      <c r="C555" s="8" t="s">
        <v>13</v>
      </c>
      <c r="D555" s="8" t="s">
        <v>14</v>
      </c>
      <c r="F555" s="8" t="s">
        <v>24</v>
      </c>
      <c r="H555" s="19">
        <v>0</v>
      </c>
      <c r="I555" s="8" t="s">
        <v>16</v>
      </c>
    </row>
    <row r="556" spans="1:9" x14ac:dyDescent="0.35">
      <c r="A556" s="8">
        <f>IFERROR(VLOOKUP(IF(Deaths[[#This Row],[AgeGroup]]="",IF(Deaths[[#This Row],[Gender]]="",Deaths[[#This Row],[RaceEthnicity]],Deaths[[#This Row],[Gender]]),Deaths[[#This Row],[AgeGroup]]),SortOrder[],2,FALSE),"")</f>
        <v>17</v>
      </c>
      <c r="B556" s="18">
        <v>43942</v>
      </c>
      <c r="C556" s="8" t="s">
        <v>13</v>
      </c>
      <c r="D556" s="8" t="s">
        <v>14</v>
      </c>
      <c r="G556" s="8" t="s">
        <v>35</v>
      </c>
      <c r="H556" s="19">
        <v>28</v>
      </c>
      <c r="I556" s="8" t="s">
        <v>16</v>
      </c>
    </row>
    <row r="557" spans="1:9" x14ac:dyDescent="0.35">
      <c r="A557" s="8">
        <f>IFERROR(VLOOKUP(IF(Deaths[[#This Row],[AgeGroup]]="",IF(Deaths[[#This Row],[Gender]]="",Deaths[[#This Row],[RaceEthnicity]],Deaths[[#This Row],[Gender]]),Deaths[[#This Row],[AgeGroup]]),SortOrder[],2,FALSE),"")</f>
        <v>18</v>
      </c>
      <c r="B557" s="18">
        <v>43942</v>
      </c>
      <c r="C557" s="8" t="s">
        <v>13</v>
      </c>
      <c r="D557" s="8" t="s">
        <v>14</v>
      </c>
      <c r="G557" s="8" t="s">
        <v>36</v>
      </c>
      <c r="H557" s="19">
        <v>51</v>
      </c>
      <c r="I557" s="8" t="s">
        <v>16</v>
      </c>
    </row>
    <row r="558" spans="1:9" x14ac:dyDescent="0.35">
      <c r="A558" s="8">
        <f>IFERROR(VLOOKUP(IF(Deaths[[#This Row],[AgeGroup]]="",IF(Deaths[[#This Row],[Gender]]="",Deaths[[#This Row],[RaceEthnicity]],Deaths[[#This Row],[Gender]]),Deaths[[#This Row],[AgeGroup]]),SortOrder[],2,FALSE),"")</f>
        <v>19</v>
      </c>
      <c r="B558" s="18">
        <v>43942</v>
      </c>
      <c r="C558" s="8" t="s">
        <v>13</v>
      </c>
      <c r="D558" s="8" t="s">
        <v>14</v>
      </c>
      <c r="G558" s="8" t="s">
        <v>37</v>
      </c>
      <c r="H558" s="19">
        <v>1</v>
      </c>
      <c r="I558" s="8" t="s">
        <v>16</v>
      </c>
    </row>
    <row r="559" spans="1:9" x14ac:dyDescent="0.35">
      <c r="A559" s="8">
        <f>IFERROR(VLOOKUP(IF(Deaths[[#This Row],[AgeGroup]]="",IF(Deaths[[#This Row],[Gender]]="",Deaths[[#This Row],[RaceEthnicity]],Deaths[[#This Row],[Gender]]),Deaths[[#This Row],[AgeGroup]]),SortOrder[],2,FALSE),"")</f>
        <v>20</v>
      </c>
      <c r="B559" s="18">
        <v>43942</v>
      </c>
      <c r="C559" s="8" t="s">
        <v>13</v>
      </c>
      <c r="D559" s="8" t="s">
        <v>14</v>
      </c>
      <c r="G559" s="8" t="s">
        <v>38</v>
      </c>
      <c r="H559" s="19">
        <v>9</v>
      </c>
      <c r="I559" s="8" t="s">
        <v>16</v>
      </c>
    </row>
    <row r="560" spans="1:9" x14ac:dyDescent="0.35">
      <c r="A560" s="8">
        <f>IFERROR(VLOOKUP(IF(Deaths[[#This Row],[AgeGroup]]="",IF(Deaths[[#This Row],[Gender]]="",Deaths[[#This Row],[RaceEthnicity]],Deaths[[#This Row],[Gender]]),Deaths[[#This Row],[AgeGroup]]),SortOrder[],2,FALSE),"")</f>
        <v>21</v>
      </c>
      <c r="B560" s="18">
        <v>43942</v>
      </c>
      <c r="C560" s="8" t="s">
        <v>13</v>
      </c>
      <c r="D560" s="8" t="s">
        <v>14</v>
      </c>
      <c r="G560" s="8" t="s">
        <v>39</v>
      </c>
      <c r="H560" s="19">
        <v>1</v>
      </c>
      <c r="I560" s="8" t="s">
        <v>16</v>
      </c>
    </row>
    <row r="561" spans="1:9" x14ac:dyDescent="0.35">
      <c r="A561" s="8">
        <f>IFERROR(VLOOKUP(IF(Deaths[[#This Row],[AgeGroup]]="",IF(Deaths[[#This Row],[Gender]]="",Deaths[[#This Row],[RaceEthnicity]],Deaths[[#This Row],[Gender]]),Deaths[[#This Row],[AgeGroup]]),SortOrder[],2,FALSE),"")</f>
        <v>22</v>
      </c>
      <c r="B561" s="18">
        <v>43942</v>
      </c>
      <c r="C561" s="8" t="s">
        <v>13</v>
      </c>
      <c r="D561" s="8" t="s">
        <v>14</v>
      </c>
      <c r="G561" s="8" t="s">
        <v>40</v>
      </c>
      <c r="H561" s="19">
        <v>1</v>
      </c>
      <c r="I561" s="8" t="s">
        <v>16</v>
      </c>
    </row>
    <row r="562" spans="1:9" x14ac:dyDescent="0.35">
      <c r="A562" s="8">
        <f>IFERROR(VLOOKUP(IF(Deaths[[#This Row],[AgeGroup]]="",IF(Deaths[[#This Row],[Gender]]="",Deaths[[#This Row],[RaceEthnicity]],Deaths[[#This Row],[Gender]]),Deaths[[#This Row],[AgeGroup]]),SortOrder[],2,FALSE),"")</f>
        <v>23</v>
      </c>
      <c r="B562" s="18">
        <v>43942</v>
      </c>
      <c r="C562" s="8" t="s">
        <v>13</v>
      </c>
      <c r="D562" s="8" t="s">
        <v>14</v>
      </c>
      <c r="G562" s="8" t="s">
        <v>41</v>
      </c>
      <c r="H562" s="19">
        <v>1</v>
      </c>
      <c r="I562" s="8" t="s">
        <v>16</v>
      </c>
    </row>
    <row r="563" spans="1:9" x14ac:dyDescent="0.35">
      <c r="A563" s="8">
        <f>IFERROR(VLOOKUP(IF(Deaths[[#This Row],[AgeGroup]]="",IF(Deaths[[#This Row],[Gender]]="",Deaths[[#This Row],[RaceEthnicity]],Deaths[[#This Row],[Gender]]),Deaths[[#This Row],[AgeGroup]]),SortOrder[],2,FALSE),"")</f>
        <v>24</v>
      </c>
      <c r="B563" s="18">
        <v>43942</v>
      </c>
      <c r="C563" s="8" t="s">
        <v>13</v>
      </c>
      <c r="D563" s="8" t="s">
        <v>14</v>
      </c>
      <c r="G563" s="8" t="s">
        <v>42</v>
      </c>
      <c r="H563" s="19">
        <v>4</v>
      </c>
      <c r="I563" s="8" t="s">
        <v>16</v>
      </c>
    </row>
    <row r="564" spans="1:9" x14ac:dyDescent="0.35">
      <c r="A564" s="8">
        <f>IFERROR(VLOOKUP(IF(Deaths[[#This Row],[AgeGroup]]="",IF(Deaths[[#This Row],[Gender]]="",Deaths[[#This Row],[RaceEthnicity]],Deaths[[#This Row],[Gender]]),Deaths[[#This Row],[AgeGroup]]),SortOrder[],2,FALSE),"")</f>
        <v>4</v>
      </c>
      <c r="B564" s="18">
        <v>43943</v>
      </c>
      <c r="C564" s="8" t="s">
        <v>13</v>
      </c>
      <c r="D564" s="8" t="s">
        <v>14</v>
      </c>
      <c r="E564" s="8" t="s">
        <v>26</v>
      </c>
      <c r="H564" s="19">
        <v>0</v>
      </c>
      <c r="I564" s="8" t="s">
        <v>16</v>
      </c>
    </row>
    <row r="565" spans="1:9" x14ac:dyDescent="0.35">
      <c r="A565" s="8">
        <f>IFERROR(VLOOKUP(IF(Deaths[[#This Row],[AgeGroup]]="",IF(Deaths[[#This Row],[Gender]]="",Deaths[[#This Row],[RaceEthnicity]],Deaths[[#This Row],[Gender]]),Deaths[[#This Row],[AgeGroup]]),SortOrder[],2,FALSE),"")</f>
        <v>5</v>
      </c>
      <c r="B565" s="18">
        <v>43943</v>
      </c>
      <c r="C565" s="8" t="s">
        <v>13</v>
      </c>
      <c r="D565" s="8" t="s">
        <v>14</v>
      </c>
      <c r="E565" s="8" t="s">
        <v>27</v>
      </c>
      <c r="H565" s="19">
        <v>0</v>
      </c>
      <c r="I565" s="8" t="s">
        <v>16</v>
      </c>
    </row>
    <row r="566" spans="1:9" x14ac:dyDescent="0.35">
      <c r="A566" s="8">
        <f>IFERROR(VLOOKUP(IF(Deaths[[#This Row],[AgeGroup]]="",IF(Deaths[[#This Row],[Gender]]="",Deaths[[#This Row],[RaceEthnicity]],Deaths[[#This Row],[Gender]]),Deaths[[#This Row],[AgeGroup]]),SortOrder[],2,FALSE),"")</f>
        <v>6</v>
      </c>
      <c r="B566" s="18">
        <v>43943</v>
      </c>
      <c r="C566" s="8" t="s">
        <v>13</v>
      </c>
      <c r="D566" s="8" t="s">
        <v>14</v>
      </c>
      <c r="E566" s="8" t="s">
        <v>28</v>
      </c>
      <c r="H566" s="19">
        <v>2</v>
      </c>
      <c r="I566" s="8" t="s">
        <v>16</v>
      </c>
    </row>
    <row r="567" spans="1:9" x14ac:dyDescent="0.35">
      <c r="A567" s="8">
        <f>IFERROR(VLOOKUP(IF(Deaths[[#This Row],[AgeGroup]]="",IF(Deaths[[#This Row],[Gender]]="",Deaths[[#This Row],[RaceEthnicity]],Deaths[[#This Row],[Gender]]),Deaths[[#This Row],[AgeGroup]]),SortOrder[],2,FALSE),"")</f>
        <v>7</v>
      </c>
      <c r="B567" s="18">
        <v>43943</v>
      </c>
      <c r="C567" s="8" t="s">
        <v>13</v>
      </c>
      <c r="D567" s="8" t="s">
        <v>14</v>
      </c>
      <c r="E567" s="8" t="s">
        <v>29</v>
      </c>
      <c r="H567" s="19">
        <v>2</v>
      </c>
      <c r="I567" s="8" t="s">
        <v>16</v>
      </c>
    </row>
    <row r="568" spans="1:9" x14ac:dyDescent="0.35">
      <c r="A568" s="8">
        <f>IFERROR(VLOOKUP(IF(Deaths[[#This Row],[AgeGroup]]="",IF(Deaths[[#This Row],[Gender]]="",Deaths[[#This Row],[RaceEthnicity]],Deaths[[#This Row],[Gender]]),Deaths[[#This Row],[AgeGroup]]),SortOrder[],2,FALSE),"")</f>
        <v>8</v>
      </c>
      <c r="B568" s="18">
        <v>43943</v>
      </c>
      <c r="C568" s="8" t="s">
        <v>13</v>
      </c>
      <c r="D568" s="8" t="s">
        <v>14</v>
      </c>
      <c r="E568" s="8" t="s">
        <v>30</v>
      </c>
      <c r="H568" s="19">
        <v>2</v>
      </c>
      <c r="I568" s="8" t="s">
        <v>16</v>
      </c>
    </row>
    <row r="569" spans="1:9" x14ac:dyDescent="0.35">
      <c r="A569" s="8">
        <f>IFERROR(VLOOKUP(IF(Deaths[[#This Row],[AgeGroup]]="",IF(Deaths[[#This Row],[Gender]]="",Deaths[[#This Row],[RaceEthnicity]],Deaths[[#This Row],[Gender]]),Deaths[[#This Row],[AgeGroup]]),SortOrder[],2,FALSE),"")</f>
        <v>9</v>
      </c>
      <c r="B569" s="18">
        <v>43943</v>
      </c>
      <c r="C569" s="8" t="s">
        <v>13</v>
      </c>
      <c r="D569" s="8" t="s">
        <v>14</v>
      </c>
      <c r="E569" s="8" t="s">
        <v>31</v>
      </c>
      <c r="H569" s="19">
        <v>6</v>
      </c>
      <c r="I569" s="8" t="s">
        <v>16</v>
      </c>
    </row>
    <row r="570" spans="1:9" x14ac:dyDescent="0.35">
      <c r="A570" s="8">
        <f>IFERROR(VLOOKUP(IF(Deaths[[#This Row],[AgeGroup]]="",IF(Deaths[[#This Row],[Gender]]="",Deaths[[#This Row],[RaceEthnicity]],Deaths[[#This Row],[Gender]]),Deaths[[#This Row],[AgeGroup]]),SortOrder[],2,FALSE),"")</f>
        <v>10</v>
      </c>
      <c r="B570" s="18">
        <v>43943</v>
      </c>
      <c r="C570" s="8" t="s">
        <v>13</v>
      </c>
      <c r="D570" s="8" t="s">
        <v>14</v>
      </c>
      <c r="E570" s="8" t="s">
        <v>32</v>
      </c>
      <c r="H570" s="19">
        <v>16</v>
      </c>
      <c r="I570" s="8" t="s">
        <v>16</v>
      </c>
    </row>
    <row r="571" spans="1:9" x14ac:dyDescent="0.35">
      <c r="A571" s="8">
        <f>IFERROR(VLOOKUP(IF(Deaths[[#This Row],[AgeGroup]]="",IF(Deaths[[#This Row],[Gender]]="",Deaths[[#This Row],[RaceEthnicity]],Deaths[[#This Row],[Gender]]),Deaths[[#This Row],[AgeGroup]]),SortOrder[],2,FALSE),"")</f>
        <v>11</v>
      </c>
      <c r="B571" s="18">
        <v>43943</v>
      </c>
      <c r="C571" s="8" t="s">
        <v>13</v>
      </c>
      <c r="D571" s="8" t="s">
        <v>14</v>
      </c>
      <c r="E571" s="8" t="s">
        <v>33</v>
      </c>
      <c r="H571" s="19">
        <v>24</v>
      </c>
      <c r="I571" s="8" t="s">
        <v>16</v>
      </c>
    </row>
    <row r="572" spans="1:9" x14ac:dyDescent="0.35">
      <c r="A572" s="8">
        <f>IFERROR(VLOOKUP(IF(Deaths[[#This Row],[AgeGroup]]="",IF(Deaths[[#This Row],[Gender]]="",Deaths[[#This Row],[RaceEthnicity]],Deaths[[#This Row],[Gender]]),Deaths[[#This Row],[AgeGroup]]),SortOrder[],2,FALSE),"")</f>
        <v>12</v>
      </c>
      <c r="B572" s="18">
        <v>43943</v>
      </c>
      <c r="C572" s="8" t="s">
        <v>13</v>
      </c>
      <c r="D572" s="8" t="s">
        <v>14</v>
      </c>
      <c r="E572" s="8" t="s">
        <v>34</v>
      </c>
      <c r="H572" s="19">
        <v>48</v>
      </c>
      <c r="I572" s="8" t="s">
        <v>16</v>
      </c>
    </row>
    <row r="573" spans="1:9" x14ac:dyDescent="0.35">
      <c r="A573" s="8">
        <f>IFERROR(VLOOKUP(IF(Deaths[[#This Row],[AgeGroup]]="",IF(Deaths[[#This Row],[Gender]]="",Deaths[[#This Row],[RaceEthnicity]],Deaths[[#This Row],[Gender]]),Deaths[[#This Row],[AgeGroup]]),SortOrder[],2,FALSE),"")</f>
        <v>13</v>
      </c>
      <c r="B573" s="18">
        <v>43943</v>
      </c>
      <c r="C573" s="8" t="s">
        <v>13</v>
      </c>
      <c r="D573" s="8" t="s">
        <v>14</v>
      </c>
      <c r="E573" s="8" t="s">
        <v>15</v>
      </c>
      <c r="H573" s="19">
        <v>0</v>
      </c>
      <c r="I573" s="8" t="s">
        <v>16</v>
      </c>
    </row>
    <row r="574" spans="1:9" x14ac:dyDescent="0.35">
      <c r="A574" s="8">
        <f>IFERROR(VLOOKUP(IF(Deaths[[#This Row],[AgeGroup]]="",IF(Deaths[[#This Row],[Gender]]="",Deaths[[#This Row],[RaceEthnicity]],Deaths[[#This Row],[Gender]]),Deaths[[#This Row],[AgeGroup]]),SortOrder[],2,FALSE),"")</f>
        <v>14</v>
      </c>
      <c r="B574" s="18">
        <v>43943</v>
      </c>
      <c r="C574" s="8" t="s">
        <v>13</v>
      </c>
      <c r="D574" s="8" t="s">
        <v>14</v>
      </c>
      <c r="F574" s="8" t="s">
        <v>22</v>
      </c>
      <c r="H574" s="19">
        <v>44</v>
      </c>
      <c r="I574" s="8" t="s">
        <v>16</v>
      </c>
    </row>
    <row r="575" spans="1:9" x14ac:dyDescent="0.35">
      <c r="A575" s="8">
        <f>IFERROR(VLOOKUP(IF(Deaths[[#This Row],[AgeGroup]]="",IF(Deaths[[#This Row],[Gender]]="",Deaths[[#This Row],[RaceEthnicity]],Deaths[[#This Row],[Gender]]),Deaths[[#This Row],[AgeGroup]]),SortOrder[],2,FALSE),"")</f>
        <v>15</v>
      </c>
      <c r="B575" s="18">
        <v>43943</v>
      </c>
      <c r="C575" s="8" t="s">
        <v>13</v>
      </c>
      <c r="D575" s="8" t="s">
        <v>14</v>
      </c>
      <c r="F575" s="8" t="s">
        <v>23</v>
      </c>
      <c r="H575" s="19">
        <v>56</v>
      </c>
      <c r="I575" s="8" t="s">
        <v>16</v>
      </c>
    </row>
    <row r="576" spans="1:9" x14ac:dyDescent="0.35">
      <c r="A576" s="8">
        <f>IFERROR(VLOOKUP(IF(Deaths[[#This Row],[AgeGroup]]="",IF(Deaths[[#This Row],[Gender]]="",Deaths[[#This Row],[RaceEthnicity]],Deaths[[#This Row],[Gender]]),Deaths[[#This Row],[AgeGroup]]),SortOrder[],2,FALSE),"")</f>
        <v>16</v>
      </c>
      <c r="B576" s="18">
        <v>43943</v>
      </c>
      <c r="C576" s="8" t="s">
        <v>13</v>
      </c>
      <c r="D576" s="8" t="s">
        <v>14</v>
      </c>
      <c r="F576" s="8" t="s">
        <v>24</v>
      </c>
      <c r="H576" s="19">
        <v>0</v>
      </c>
      <c r="I576" s="8" t="s">
        <v>16</v>
      </c>
    </row>
    <row r="577" spans="1:9" x14ac:dyDescent="0.35">
      <c r="A577" s="8">
        <f>IFERROR(VLOOKUP(IF(Deaths[[#This Row],[AgeGroup]]="",IF(Deaths[[#This Row],[Gender]]="",Deaths[[#This Row],[RaceEthnicity]],Deaths[[#This Row],[Gender]]),Deaths[[#This Row],[AgeGroup]]),SortOrder[],2,FALSE),"")</f>
        <v>17</v>
      </c>
      <c r="B577" s="18">
        <v>43943</v>
      </c>
      <c r="C577" s="8" t="s">
        <v>13</v>
      </c>
      <c r="D577" s="8" t="s">
        <v>14</v>
      </c>
      <c r="G577" s="8" t="s">
        <v>35</v>
      </c>
      <c r="H577" s="19">
        <v>30</v>
      </c>
      <c r="I577" s="8" t="s">
        <v>16</v>
      </c>
    </row>
    <row r="578" spans="1:9" x14ac:dyDescent="0.35">
      <c r="A578" s="8">
        <f>IFERROR(VLOOKUP(IF(Deaths[[#This Row],[AgeGroup]]="",IF(Deaths[[#This Row],[Gender]]="",Deaths[[#This Row],[RaceEthnicity]],Deaths[[#This Row],[Gender]]),Deaths[[#This Row],[AgeGroup]]),SortOrder[],2,FALSE),"")</f>
        <v>18</v>
      </c>
      <c r="B578" s="18">
        <v>43943</v>
      </c>
      <c r="C578" s="8" t="s">
        <v>13</v>
      </c>
      <c r="D578" s="8" t="s">
        <v>14</v>
      </c>
      <c r="G578" s="8" t="s">
        <v>36</v>
      </c>
      <c r="H578" s="19">
        <v>53</v>
      </c>
      <c r="I578" s="8" t="s">
        <v>16</v>
      </c>
    </row>
    <row r="579" spans="1:9" x14ac:dyDescent="0.35">
      <c r="A579" s="8">
        <f>IFERROR(VLOOKUP(IF(Deaths[[#This Row],[AgeGroup]]="",IF(Deaths[[#This Row],[Gender]]="",Deaths[[#This Row],[RaceEthnicity]],Deaths[[#This Row],[Gender]]),Deaths[[#This Row],[AgeGroup]]),SortOrder[],2,FALSE),"")</f>
        <v>19</v>
      </c>
      <c r="B579" s="18">
        <v>43943</v>
      </c>
      <c r="C579" s="8" t="s">
        <v>13</v>
      </c>
      <c r="D579" s="8" t="s">
        <v>14</v>
      </c>
      <c r="G579" s="8" t="s">
        <v>37</v>
      </c>
      <c r="H579" s="19">
        <v>1</v>
      </c>
      <c r="I579" s="8" t="s">
        <v>16</v>
      </c>
    </row>
    <row r="580" spans="1:9" x14ac:dyDescent="0.35">
      <c r="A580" s="8">
        <f>IFERROR(VLOOKUP(IF(Deaths[[#This Row],[AgeGroup]]="",IF(Deaths[[#This Row],[Gender]]="",Deaths[[#This Row],[RaceEthnicity]],Deaths[[#This Row],[Gender]]),Deaths[[#This Row],[AgeGroup]]),SortOrder[],2,FALSE),"")</f>
        <v>20</v>
      </c>
      <c r="B580" s="18">
        <v>43943</v>
      </c>
      <c r="C580" s="8" t="s">
        <v>13</v>
      </c>
      <c r="D580" s="8" t="s">
        <v>14</v>
      </c>
      <c r="G580" s="8" t="s">
        <v>38</v>
      </c>
      <c r="H580" s="19">
        <v>9</v>
      </c>
      <c r="I580" s="8" t="s">
        <v>16</v>
      </c>
    </row>
    <row r="581" spans="1:9" x14ac:dyDescent="0.35">
      <c r="A581" s="8">
        <f>IFERROR(VLOOKUP(IF(Deaths[[#This Row],[AgeGroup]]="",IF(Deaths[[#This Row],[Gender]]="",Deaths[[#This Row],[RaceEthnicity]],Deaths[[#This Row],[Gender]]),Deaths[[#This Row],[AgeGroup]]),SortOrder[],2,FALSE),"")</f>
        <v>21</v>
      </c>
      <c r="B581" s="18">
        <v>43943</v>
      </c>
      <c r="C581" s="8" t="s">
        <v>13</v>
      </c>
      <c r="D581" s="8" t="s">
        <v>14</v>
      </c>
      <c r="G581" s="8" t="s">
        <v>39</v>
      </c>
      <c r="H581" s="19">
        <v>1</v>
      </c>
      <c r="I581" s="8" t="s">
        <v>16</v>
      </c>
    </row>
    <row r="582" spans="1:9" x14ac:dyDescent="0.35">
      <c r="A582" s="8">
        <f>IFERROR(VLOOKUP(IF(Deaths[[#This Row],[AgeGroup]]="",IF(Deaths[[#This Row],[Gender]]="",Deaths[[#This Row],[RaceEthnicity]],Deaths[[#This Row],[Gender]]),Deaths[[#This Row],[AgeGroup]]),SortOrder[],2,FALSE),"")</f>
        <v>22</v>
      </c>
      <c r="B582" s="18">
        <v>43943</v>
      </c>
      <c r="C582" s="8" t="s">
        <v>13</v>
      </c>
      <c r="D582" s="8" t="s">
        <v>14</v>
      </c>
      <c r="G582" s="8" t="s">
        <v>40</v>
      </c>
      <c r="H582" s="19">
        <v>1</v>
      </c>
      <c r="I582" s="8" t="s">
        <v>16</v>
      </c>
    </row>
    <row r="583" spans="1:9" x14ac:dyDescent="0.35">
      <c r="A583" s="8">
        <f>IFERROR(VLOOKUP(IF(Deaths[[#This Row],[AgeGroup]]="",IF(Deaths[[#This Row],[Gender]]="",Deaths[[#This Row],[RaceEthnicity]],Deaths[[#This Row],[Gender]]),Deaths[[#This Row],[AgeGroup]]),SortOrder[],2,FALSE),"")</f>
        <v>23</v>
      </c>
      <c r="B583" s="18">
        <v>43943</v>
      </c>
      <c r="C583" s="8" t="s">
        <v>13</v>
      </c>
      <c r="D583" s="8" t="s">
        <v>14</v>
      </c>
      <c r="G583" s="8" t="s">
        <v>41</v>
      </c>
      <c r="H583" s="19">
        <v>1</v>
      </c>
      <c r="I583" s="8" t="s">
        <v>16</v>
      </c>
    </row>
    <row r="584" spans="1:9" x14ac:dyDescent="0.35">
      <c r="A584" s="8">
        <f>IFERROR(VLOOKUP(IF(Deaths[[#This Row],[AgeGroup]]="",IF(Deaths[[#This Row],[Gender]]="",Deaths[[#This Row],[RaceEthnicity]],Deaths[[#This Row],[Gender]]),Deaths[[#This Row],[AgeGroup]]),SortOrder[],2,FALSE),"")</f>
        <v>24</v>
      </c>
      <c r="B584" s="18">
        <v>43943</v>
      </c>
      <c r="C584" s="8" t="s">
        <v>13</v>
      </c>
      <c r="D584" s="8" t="s">
        <v>14</v>
      </c>
      <c r="G584" s="8" t="s">
        <v>42</v>
      </c>
      <c r="H584" s="19">
        <v>4</v>
      </c>
      <c r="I584" s="8" t="s">
        <v>16</v>
      </c>
    </row>
    <row r="585" spans="1:9" x14ac:dyDescent="0.35">
      <c r="A585" s="8">
        <f>IFERROR(VLOOKUP(IF(Deaths[[#This Row],[AgeGroup]]="",IF(Deaths[[#This Row],[Gender]]="",Deaths[[#This Row],[RaceEthnicity]],Deaths[[#This Row],[Gender]]),Deaths[[#This Row],[AgeGroup]]),SortOrder[],2,FALSE),"")</f>
        <v>4</v>
      </c>
      <c r="B585" s="18">
        <v>43944</v>
      </c>
      <c r="C585" s="8" t="s">
        <v>13</v>
      </c>
      <c r="D585" s="8" t="s">
        <v>14</v>
      </c>
      <c r="E585" s="8" t="s">
        <v>26</v>
      </c>
      <c r="H585" s="19">
        <v>0</v>
      </c>
      <c r="I585" s="8" t="s">
        <v>16</v>
      </c>
    </row>
    <row r="586" spans="1:9" x14ac:dyDescent="0.35">
      <c r="A586" s="8">
        <f>IFERROR(VLOOKUP(IF(Deaths[[#This Row],[AgeGroup]]="",IF(Deaths[[#This Row],[Gender]]="",Deaths[[#This Row],[RaceEthnicity]],Deaths[[#This Row],[Gender]]),Deaths[[#This Row],[AgeGroup]]),SortOrder[],2,FALSE),"")</f>
        <v>5</v>
      </c>
      <c r="B586" s="18">
        <v>43944</v>
      </c>
      <c r="C586" s="8" t="s">
        <v>13</v>
      </c>
      <c r="D586" s="8" t="s">
        <v>14</v>
      </c>
      <c r="E586" s="8" t="s">
        <v>27</v>
      </c>
      <c r="H586" s="19">
        <v>0</v>
      </c>
      <c r="I586" s="8" t="s">
        <v>16</v>
      </c>
    </row>
    <row r="587" spans="1:9" x14ac:dyDescent="0.35">
      <c r="A587" s="8">
        <f>IFERROR(VLOOKUP(IF(Deaths[[#This Row],[AgeGroup]]="",IF(Deaths[[#This Row],[Gender]]="",Deaths[[#This Row],[RaceEthnicity]],Deaths[[#This Row],[Gender]]),Deaths[[#This Row],[AgeGroup]]),SortOrder[],2,FALSE),"")</f>
        <v>6</v>
      </c>
      <c r="B587" s="18">
        <v>43944</v>
      </c>
      <c r="C587" s="8" t="s">
        <v>13</v>
      </c>
      <c r="D587" s="8" t="s">
        <v>14</v>
      </c>
      <c r="E587" s="8" t="s">
        <v>28</v>
      </c>
      <c r="H587" s="19">
        <v>2</v>
      </c>
      <c r="I587" s="8" t="s">
        <v>16</v>
      </c>
    </row>
    <row r="588" spans="1:9" x14ac:dyDescent="0.35">
      <c r="A588" s="8">
        <f>IFERROR(VLOOKUP(IF(Deaths[[#This Row],[AgeGroup]]="",IF(Deaths[[#This Row],[Gender]]="",Deaths[[#This Row],[RaceEthnicity]],Deaths[[#This Row],[Gender]]),Deaths[[#This Row],[AgeGroup]]),SortOrder[],2,FALSE),"")</f>
        <v>7</v>
      </c>
      <c r="B588" s="18">
        <v>43944</v>
      </c>
      <c r="C588" s="8" t="s">
        <v>13</v>
      </c>
      <c r="D588" s="8" t="s">
        <v>14</v>
      </c>
      <c r="E588" s="8" t="s">
        <v>29</v>
      </c>
      <c r="H588" s="19">
        <v>2</v>
      </c>
      <c r="I588" s="8" t="s">
        <v>16</v>
      </c>
    </row>
    <row r="589" spans="1:9" x14ac:dyDescent="0.35">
      <c r="A589" s="8">
        <f>IFERROR(VLOOKUP(IF(Deaths[[#This Row],[AgeGroup]]="",IF(Deaths[[#This Row],[Gender]]="",Deaths[[#This Row],[RaceEthnicity]],Deaths[[#This Row],[Gender]]),Deaths[[#This Row],[AgeGroup]]),SortOrder[],2,FALSE),"")</f>
        <v>8</v>
      </c>
      <c r="B589" s="18">
        <v>43944</v>
      </c>
      <c r="C589" s="8" t="s">
        <v>13</v>
      </c>
      <c r="D589" s="8" t="s">
        <v>14</v>
      </c>
      <c r="E589" s="8" t="s">
        <v>30</v>
      </c>
      <c r="H589" s="19">
        <v>3</v>
      </c>
      <c r="I589" s="8" t="s">
        <v>16</v>
      </c>
    </row>
    <row r="590" spans="1:9" x14ac:dyDescent="0.35">
      <c r="A590" s="8">
        <f>IFERROR(VLOOKUP(IF(Deaths[[#This Row],[AgeGroup]]="",IF(Deaths[[#This Row],[Gender]]="",Deaths[[#This Row],[RaceEthnicity]],Deaths[[#This Row],[Gender]]),Deaths[[#This Row],[AgeGroup]]),SortOrder[],2,FALSE),"")</f>
        <v>9</v>
      </c>
      <c r="B590" s="18">
        <v>43944</v>
      </c>
      <c r="C590" s="8" t="s">
        <v>13</v>
      </c>
      <c r="D590" s="8" t="s">
        <v>14</v>
      </c>
      <c r="E590" s="8" t="s">
        <v>31</v>
      </c>
      <c r="H590" s="19">
        <v>6</v>
      </c>
      <c r="I590" s="8" t="s">
        <v>16</v>
      </c>
    </row>
    <row r="591" spans="1:9" x14ac:dyDescent="0.35">
      <c r="A591" s="8">
        <f>IFERROR(VLOOKUP(IF(Deaths[[#This Row],[AgeGroup]]="",IF(Deaths[[#This Row],[Gender]]="",Deaths[[#This Row],[RaceEthnicity]],Deaths[[#This Row],[Gender]]),Deaths[[#This Row],[AgeGroup]]),SortOrder[],2,FALSE),"")</f>
        <v>10</v>
      </c>
      <c r="B591" s="18">
        <v>43944</v>
      </c>
      <c r="C591" s="8" t="s">
        <v>13</v>
      </c>
      <c r="D591" s="8" t="s">
        <v>14</v>
      </c>
      <c r="E591" s="8" t="s">
        <v>32</v>
      </c>
      <c r="H591" s="19">
        <v>17</v>
      </c>
      <c r="I591" s="8" t="s">
        <v>16</v>
      </c>
    </row>
    <row r="592" spans="1:9" x14ac:dyDescent="0.35">
      <c r="A592" s="8">
        <f>IFERROR(VLOOKUP(IF(Deaths[[#This Row],[AgeGroup]]="",IF(Deaths[[#This Row],[Gender]]="",Deaths[[#This Row],[RaceEthnicity]],Deaths[[#This Row],[Gender]]),Deaths[[#This Row],[AgeGroup]]),SortOrder[],2,FALSE),"")</f>
        <v>11</v>
      </c>
      <c r="B592" s="18">
        <v>43944</v>
      </c>
      <c r="C592" s="8" t="s">
        <v>13</v>
      </c>
      <c r="D592" s="8" t="s">
        <v>14</v>
      </c>
      <c r="E592" s="8" t="s">
        <v>33</v>
      </c>
      <c r="H592" s="19">
        <v>24</v>
      </c>
      <c r="I592" s="8" t="s">
        <v>16</v>
      </c>
    </row>
    <row r="593" spans="1:9" x14ac:dyDescent="0.35">
      <c r="A593" s="8">
        <f>IFERROR(VLOOKUP(IF(Deaths[[#This Row],[AgeGroup]]="",IF(Deaths[[#This Row],[Gender]]="",Deaths[[#This Row],[RaceEthnicity]],Deaths[[#This Row],[Gender]]),Deaths[[#This Row],[AgeGroup]]),SortOrder[],2,FALSE),"")</f>
        <v>12</v>
      </c>
      <c r="B593" s="18">
        <v>43944</v>
      </c>
      <c r="C593" s="8" t="s">
        <v>13</v>
      </c>
      <c r="D593" s="8" t="s">
        <v>14</v>
      </c>
      <c r="E593" s="8" t="s">
        <v>34</v>
      </c>
      <c r="H593" s="19">
        <v>48</v>
      </c>
      <c r="I593" s="8" t="s">
        <v>16</v>
      </c>
    </row>
    <row r="594" spans="1:9" x14ac:dyDescent="0.35">
      <c r="A594" s="8">
        <f>IFERROR(VLOOKUP(IF(Deaths[[#This Row],[AgeGroup]]="",IF(Deaths[[#This Row],[Gender]]="",Deaths[[#This Row],[RaceEthnicity]],Deaths[[#This Row],[Gender]]),Deaths[[#This Row],[AgeGroup]]),SortOrder[],2,FALSE),"")</f>
        <v>13</v>
      </c>
      <c r="B594" s="18">
        <v>43944</v>
      </c>
      <c r="C594" s="8" t="s">
        <v>13</v>
      </c>
      <c r="D594" s="8" t="s">
        <v>14</v>
      </c>
      <c r="E594" s="8" t="s">
        <v>15</v>
      </c>
      <c r="H594" s="19">
        <v>0</v>
      </c>
      <c r="I594" s="8" t="s">
        <v>16</v>
      </c>
    </row>
    <row r="595" spans="1:9" x14ac:dyDescent="0.35">
      <c r="A595" s="8">
        <f>IFERROR(VLOOKUP(IF(Deaths[[#This Row],[AgeGroup]]="",IF(Deaths[[#This Row],[Gender]]="",Deaths[[#This Row],[RaceEthnicity]],Deaths[[#This Row],[Gender]]),Deaths[[#This Row],[AgeGroup]]),SortOrder[],2,FALSE),"")</f>
        <v>14</v>
      </c>
      <c r="B595" s="18">
        <v>43944</v>
      </c>
      <c r="C595" s="8" t="s">
        <v>13</v>
      </c>
      <c r="D595" s="8" t="s">
        <v>14</v>
      </c>
      <c r="F595" s="8" t="s">
        <v>22</v>
      </c>
      <c r="H595" s="19">
        <v>46</v>
      </c>
      <c r="I595" s="8" t="s">
        <v>16</v>
      </c>
    </row>
    <row r="596" spans="1:9" x14ac:dyDescent="0.35">
      <c r="A596" s="8">
        <f>IFERROR(VLOOKUP(IF(Deaths[[#This Row],[AgeGroup]]="",IF(Deaths[[#This Row],[Gender]]="",Deaths[[#This Row],[RaceEthnicity]],Deaths[[#This Row],[Gender]]),Deaths[[#This Row],[AgeGroup]]),SortOrder[],2,FALSE),"")</f>
        <v>15</v>
      </c>
      <c r="B596" s="18">
        <v>43944</v>
      </c>
      <c r="C596" s="8" t="s">
        <v>13</v>
      </c>
      <c r="D596" s="8" t="s">
        <v>14</v>
      </c>
      <c r="F596" s="8" t="s">
        <v>23</v>
      </c>
      <c r="H596" s="19">
        <v>56</v>
      </c>
      <c r="I596" s="8" t="s">
        <v>16</v>
      </c>
    </row>
    <row r="597" spans="1:9" x14ac:dyDescent="0.35">
      <c r="A597" s="8">
        <f>IFERROR(VLOOKUP(IF(Deaths[[#This Row],[AgeGroup]]="",IF(Deaths[[#This Row],[Gender]]="",Deaths[[#This Row],[RaceEthnicity]],Deaths[[#This Row],[Gender]]),Deaths[[#This Row],[AgeGroup]]),SortOrder[],2,FALSE),"")</f>
        <v>16</v>
      </c>
      <c r="B597" s="18">
        <v>43944</v>
      </c>
      <c r="C597" s="8" t="s">
        <v>13</v>
      </c>
      <c r="D597" s="8" t="s">
        <v>14</v>
      </c>
      <c r="F597" s="8" t="s">
        <v>24</v>
      </c>
      <c r="H597" s="19">
        <v>0</v>
      </c>
      <c r="I597" s="8" t="s">
        <v>16</v>
      </c>
    </row>
    <row r="598" spans="1:9" x14ac:dyDescent="0.35">
      <c r="A598" s="8">
        <f>IFERROR(VLOOKUP(IF(Deaths[[#This Row],[AgeGroup]]="",IF(Deaths[[#This Row],[Gender]]="",Deaths[[#This Row],[RaceEthnicity]],Deaths[[#This Row],[Gender]]),Deaths[[#This Row],[AgeGroup]]),SortOrder[],2,FALSE),"")</f>
        <v>17</v>
      </c>
      <c r="B598" s="18">
        <v>43944</v>
      </c>
      <c r="C598" s="8" t="s">
        <v>13</v>
      </c>
      <c r="D598" s="8" t="s">
        <v>14</v>
      </c>
      <c r="G598" s="8" t="s">
        <v>35</v>
      </c>
      <c r="H598" s="19">
        <v>32</v>
      </c>
      <c r="I598" s="8" t="s">
        <v>16</v>
      </c>
    </row>
    <row r="599" spans="1:9" x14ac:dyDescent="0.35">
      <c r="A599" s="8">
        <f>IFERROR(VLOOKUP(IF(Deaths[[#This Row],[AgeGroup]]="",IF(Deaths[[#This Row],[Gender]]="",Deaths[[#This Row],[RaceEthnicity]],Deaths[[#This Row],[Gender]]),Deaths[[#This Row],[AgeGroup]]),SortOrder[],2,FALSE),"")</f>
        <v>18</v>
      </c>
      <c r="B599" s="18">
        <v>43944</v>
      </c>
      <c r="C599" s="8" t="s">
        <v>13</v>
      </c>
      <c r="D599" s="8" t="s">
        <v>14</v>
      </c>
      <c r="G599" s="8" t="s">
        <v>36</v>
      </c>
      <c r="H599" s="19">
        <v>53</v>
      </c>
      <c r="I599" s="8" t="s">
        <v>16</v>
      </c>
    </row>
    <row r="600" spans="1:9" x14ac:dyDescent="0.35">
      <c r="A600" s="8">
        <f>IFERROR(VLOOKUP(IF(Deaths[[#This Row],[AgeGroup]]="",IF(Deaths[[#This Row],[Gender]]="",Deaths[[#This Row],[RaceEthnicity]],Deaths[[#This Row],[Gender]]),Deaths[[#This Row],[AgeGroup]]),SortOrder[],2,FALSE),"")</f>
        <v>19</v>
      </c>
      <c r="B600" s="18">
        <v>43944</v>
      </c>
      <c r="C600" s="8" t="s">
        <v>13</v>
      </c>
      <c r="D600" s="8" t="s">
        <v>14</v>
      </c>
      <c r="G600" s="8" t="s">
        <v>37</v>
      </c>
      <c r="H600" s="19">
        <v>1</v>
      </c>
      <c r="I600" s="8" t="s">
        <v>16</v>
      </c>
    </row>
    <row r="601" spans="1:9" x14ac:dyDescent="0.35">
      <c r="A601" s="8">
        <f>IFERROR(VLOOKUP(IF(Deaths[[#This Row],[AgeGroup]]="",IF(Deaths[[#This Row],[Gender]]="",Deaths[[#This Row],[RaceEthnicity]],Deaths[[#This Row],[Gender]]),Deaths[[#This Row],[AgeGroup]]),SortOrder[],2,FALSE),"")</f>
        <v>20</v>
      </c>
      <c r="B601" s="18">
        <v>43944</v>
      </c>
      <c r="C601" s="8" t="s">
        <v>13</v>
      </c>
      <c r="D601" s="8" t="s">
        <v>14</v>
      </c>
      <c r="G601" s="8" t="s">
        <v>38</v>
      </c>
      <c r="H601" s="19">
        <v>9</v>
      </c>
      <c r="I601" s="8" t="s">
        <v>16</v>
      </c>
    </row>
    <row r="602" spans="1:9" x14ac:dyDescent="0.35">
      <c r="A602" s="8">
        <f>IFERROR(VLOOKUP(IF(Deaths[[#This Row],[AgeGroup]]="",IF(Deaths[[#This Row],[Gender]]="",Deaths[[#This Row],[RaceEthnicity]],Deaths[[#This Row],[Gender]]),Deaths[[#This Row],[AgeGroup]]),SortOrder[],2,FALSE),"")</f>
        <v>21</v>
      </c>
      <c r="B602" s="18">
        <v>43944</v>
      </c>
      <c r="C602" s="8" t="s">
        <v>13</v>
      </c>
      <c r="D602" s="8" t="s">
        <v>14</v>
      </c>
      <c r="G602" s="8" t="s">
        <v>39</v>
      </c>
      <c r="H602" s="19">
        <v>1</v>
      </c>
      <c r="I602" s="8" t="s">
        <v>16</v>
      </c>
    </row>
    <row r="603" spans="1:9" x14ac:dyDescent="0.35">
      <c r="A603" s="8">
        <f>IFERROR(VLOOKUP(IF(Deaths[[#This Row],[AgeGroup]]="",IF(Deaths[[#This Row],[Gender]]="",Deaths[[#This Row],[RaceEthnicity]],Deaths[[#This Row],[Gender]]),Deaths[[#This Row],[AgeGroup]]),SortOrder[],2,FALSE),"")</f>
        <v>22</v>
      </c>
      <c r="B603" s="18">
        <v>43944</v>
      </c>
      <c r="C603" s="8" t="s">
        <v>13</v>
      </c>
      <c r="D603" s="8" t="s">
        <v>14</v>
      </c>
      <c r="G603" s="8" t="s">
        <v>40</v>
      </c>
      <c r="H603" s="19">
        <v>1</v>
      </c>
      <c r="I603" s="8" t="s">
        <v>16</v>
      </c>
    </row>
    <row r="604" spans="1:9" x14ac:dyDescent="0.35">
      <c r="A604" s="8">
        <f>IFERROR(VLOOKUP(IF(Deaths[[#This Row],[AgeGroup]]="",IF(Deaths[[#This Row],[Gender]]="",Deaths[[#This Row],[RaceEthnicity]],Deaths[[#This Row],[Gender]]),Deaths[[#This Row],[AgeGroup]]),SortOrder[],2,FALSE),"")</f>
        <v>23</v>
      </c>
      <c r="B604" s="18">
        <v>43944</v>
      </c>
      <c r="C604" s="8" t="s">
        <v>13</v>
      </c>
      <c r="D604" s="8" t="s">
        <v>14</v>
      </c>
      <c r="G604" s="8" t="s">
        <v>41</v>
      </c>
      <c r="H604" s="19">
        <v>1</v>
      </c>
      <c r="I604" s="8" t="s">
        <v>16</v>
      </c>
    </row>
    <row r="605" spans="1:9" x14ac:dyDescent="0.35">
      <c r="A605" s="8">
        <f>IFERROR(VLOOKUP(IF(Deaths[[#This Row],[AgeGroup]]="",IF(Deaths[[#This Row],[Gender]]="",Deaths[[#This Row],[RaceEthnicity]],Deaths[[#This Row],[Gender]]),Deaths[[#This Row],[AgeGroup]]),SortOrder[],2,FALSE),"")</f>
        <v>24</v>
      </c>
      <c r="B605" s="18">
        <v>43944</v>
      </c>
      <c r="C605" s="8" t="s">
        <v>13</v>
      </c>
      <c r="D605" s="8" t="s">
        <v>14</v>
      </c>
      <c r="G605" s="8" t="s">
        <v>42</v>
      </c>
      <c r="H605" s="19">
        <v>4</v>
      </c>
      <c r="I605" s="8" t="s">
        <v>16</v>
      </c>
    </row>
    <row r="606" spans="1:9" x14ac:dyDescent="0.35">
      <c r="A606" s="8">
        <f>IFERROR(VLOOKUP(IF(Deaths[[#This Row],[AgeGroup]]="",IF(Deaths[[#This Row],[Gender]]="",Deaths[[#This Row],[RaceEthnicity]],Deaths[[#This Row],[Gender]]),Deaths[[#This Row],[AgeGroup]]),SortOrder[],2,FALSE),"")</f>
        <v>4</v>
      </c>
      <c r="B606" s="18">
        <v>43945</v>
      </c>
      <c r="C606" s="8" t="s">
        <v>13</v>
      </c>
      <c r="D606" s="8" t="s">
        <v>14</v>
      </c>
      <c r="E606" s="8" t="s">
        <v>26</v>
      </c>
      <c r="H606" s="19">
        <v>0</v>
      </c>
      <c r="I606" s="8" t="s">
        <v>16</v>
      </c>
    </row>
    <row r="607" spans="1:9" x14ac:dyDescent="0.35">
      <c r="A607" s="8">
        <f>IFERROR(VLOOKUP(IF(Deaths[[#This Row],[AgeGroup]]="",IF(Deaths[[#This Row],[Gender]]="",Deaths[[#This Row],[RaceEthnicity]],Deaths[[#This Row],[Gender]]),Deaths[[#This Row],[AgeGroup]]),SortOrder[],2,FALSE),"")</f>
        <v>5</v>
      </c>
      <c r="B607" s="18">
        <v>43945</v>
      </c>
      <c r="C607" s="8" t="s">
        <v>13</v>
      </c>
      <c r="D607" s="8" t="s">
        <v>14</v>
      </c>
      <c r="E607" s="8" t="s">
        <v>27</v>
      </c>
      <c r="H607" s="19">
        <v>0</v>
      </c>
      <c r="I607" s="8" t="s">
        <v>16</v>
      </c>
    </row>
    <row r="608" spans="1:9" x14ac:dyDescent="0.35">
      <c r="A608" s="8">
        <f>IFERROR(VLOOKUP(IF(Deaths[[#This Row],[AgeGroup]]="",IF(Deaths[[#This Row],[Gender]]="",Deaths[[#This Row],[RaceEthnicity]],Deaths[[#This Row],[Gender]]),Deaths[[#This Row],[AgeGroup]]),SortOrder[],2,FALSE),"")</f>
        <v>6</v>
      </c>
      <c r="B608" s="18">
        <v>43945</v>
      </c>
      <c r="C608" s="8" t="s">
        <v>13</v>
      </c>
      <c r="D608" s="8" t="s">
        <v>14</v>
      </c>
      <c r="E608" s="8" t="s">
        <v>28</v>
      </c>
      <c r="H608" s="19">
        <v>2</v>
      </c>
      <c r="I608" s="8" t="s">
        <v>16</v>
      </c>
    </row>
    <row r="609" spans="1:9" x14ac:dyDescent="0.35">
      <c r="A609" s="8">
        <f>IFERROR(VLOOKUP(IF(Deaths[[#This Row],[AgeGroup]]="",IF(Deaths[[#This Row],[Gender]]="",Deaths[[#This Row],[RaceEthnicity]],Deaths[[#This Row],[Gender]]),Deaths[[#This Row],[AgeGroup]]),SortOrder[],2,FALSE),"")</f>
        <v>7</v>
      </c>
      <c r="B609" s="18">
        <v>43945</v>
      </c>
      <c r="C609" s="8" t="s">
        <v>13</v>
      </c>
      <c r="D609" s="8" t="s">
        <v>14</v>
      </c>
      <c r="E609" s="8" t="s">
        <v>29</v>
      </c>
      <c r="H609" s="19">
        <v>2</v>
      </c>
      <c r="I609" s="8" t="s">
        <v>16</v>
      </c>
    </row>
    <row r="610" spans="1:9" x14ac:dyDescent="0.35">
      <c r="A610" s="8">
        <f>IFERROR(VLOOKUP(IF(Deaths[[#This Row],[AgeGroup]]="",IF(Deaths[[#This Row],[Gender]]="",Deaths[[#This Row],[RaceEthnicity]],Deaths[[#This Row],[Gender]]),Deaths[[#This Row],[AgeGroup]]),SortOrder[],2,FALSE),"")</f>
        <v>8</v>
      </c>
      <c r="B610" s="18">
        <v>43945</v>
      </c>
      <c r="C610" s="8" t="s">
        <v>13</v>
      </c>
      <c r="D610" s="8" t="s">
        <v>14</v>
      </c>
      <c r="E610" s="8" t="s">
        <v>30</v>
      </c>
      <c r="H610" s="19">
        <v>4</v>
      </c>
      <c r="I610" s="8" t="s">
        <v>16</v>
      </c>
    </row>
    <row r="611" spans="1:9" x14ac:dyDescent="0.35">
      <c r="A611" s="8">
        <f>IFERROR(VLOOKUP(IF(Deaths[[#This Row],[AgeGroup]]="",IF(Deaths[[#This Row],[Gender]]="",Deaths[[#This Row],[RaceEthnicity]],Deaths[[#This Row],[Gender]]),Deaths[[#This Row],[AgeGroup]]),SortOrder[],2,FALSE),"")</f>
        <v>9</v>
      </c>
      <c r="B611" s="18">
        <v>43945</v>
      </c>
      <c r="C611" s="8" t="s">
        <v>13</v>
      </c>
      <c r="D611" s="8" t="s">
        <v>14</v>
      </c>
      <c r="E611" s="8" t="s">
        <v>31</v>
      </c>
      <c r="H611" s="19">
        <v>6</v>
      </c>
      <c r="I611" s="8" t="s">
        <v>16</v>
      </c>
    </row>
    <row r="612" spans="1:9" x14ac:dyDescent="0.35">
      <c r="A612" s="8">
        <f>IFERROR(VLOOKUP(IF(Deaths[[#This Row],[AgeGroup]]="",IF(Deaths[[#This Row],[Gender]]="",Deaths[[#This Row],[RaceEthnicity]],Deaths[[#This Row],[Gender]]),Deaths[[#This Row],[AgeGroup]]),SortOrder[],2,FALSE),"")</f>
        <v>10</v>
      </c>
      <c r="B612" s="18">
        <v>43945</v>
      </c>
      <c r="C612" s="8" t="s">
        <v>13</v>
      </c>
      <c r="D612" s="8" t="s">
        <v>14</v>
      </c>
      <c r="E612" s="8" t="s">
        <v>32</v>
      </c>
      <c r="H612" s="19">
        <v>18</v>
      </c>
      <c r="I612" s="8" t="s">
        <v>16</v>
      </c>
    </row>
    <row r="613" spans="1:9" x14ac:dyDescent="0.35">
      <c r="A613" s="8">
        <f>IFERROR(VLOOKUP(IF(Deaths[[#This Row],[AgeGroup]]="",IF(Deaths[[#This Row],[Gender]]="",Deaths[[#This Row],[RaceEthnicity]],Deaths[[#This Row],[Gender]]),Deaths[[#This Row],[AgeGroup]]),SortOrder[],2,FALSE),"")</f>
        <v>11</v>
      </c>
      <c r="B613" s="18">
        <v>43945</v>
      </c>
      <c r="C613" s="8" t="s">
        <v>13</v>
      </c>
      <c r="D613" s="8" t="s">
        <v>14</v>
      </c>
      <c r="E613" s="8" t="s">
        <v>33</v>
      </c>
      <c r="H613" s="19">
        <v>27</v>
      </c>
      <c r="I613" s="8" t="s">
        <v>16</v>
      </c>
    </row>
    <row r="614" spans="1:9" x14ac:dyDescent="0.35">
      <c r="A614" s="8">
        <f>IFERROR(VLOOKUP(IF(Deaths[[#This Row],[AgeGroup]]="",IF(Deaths[[#This Row],[Gender]]="",Deaths[[#This Row],[RaceEthnicity]],Deaths[[#This Row],[Gender]]),Deaths[[#This Row],[AgeGroup]]),SortOrder[],2,FALSE),"")</f>
        <v>12</v>
      </c>
      <c r="B614" s="18">
        <v>43945</v>
      </c>
      <c r="C614" s="8" t="s">
        <v>13</v>
      </c>
      <c r="D614" s="8" t="s">
        <v>14</v>
      </c>
      <c r="E614" s="8" t="s">
        <v>34</v>
      </c>
      <c r="H614" s="19">
        <v>52</v>
      </c>
      <c r="I614" s="8" t="s">
        <v>16</v>
      </c>
    </row>
    <row r="615" spans="1:9" x14ac:dyDescent="0.35">
      <c r="A615" s="8">
        <f>IFERROR(VLOOKUP(IF(Deaths[[#This Row],[AgeGroup]]="",IF(Deaths[[#This Row],[Gender]]="",Deaths[[#This Row],[RaceEthnicity]],Deaths[[#This Row],[Gender]]),Deaths[[#This Row],[AgeGroup]]),SortOrder[],2,FALSE),"")</f>
        <v>13</v>
      </c>
      <c r="B615" s="18">
        <v>43945</v>
      </c>
      <c r="C615" s="8" t="s">
        <v>13</v>
      </c>
      <c r="D615" s="8" t="s">
        <v>14</v>
      </c>
      <c r="E615" s="8" t="s">
        <v>15</v>
      </c>
      <c r="H615" s="19">
        <v>0</v>
      </c>
      <c r="I615" s="8" t="s">
        <v>16</v>
      </c>
    </row>
    <row r="616" spans="1:9" x14ac:dyDescent="0.35">
      <c r="A616" s="8">
        <f>IFERROR(VLOOKUP(IF(Deaths[[#This Row],[AgeGroup]]="",IF(Deaths[[#This Row],[Gender]]="",Deaths[[#This Row],[RaceEthnicity]],Deaths[[#This Row],[Gender]]),Deaths[[#This Row],[AgeGroup]]),SortOrder[],2,FALSE),"")</f>
        <v>14</v>
      </c>
      <c r="B616" s="18">
        <v>43945</v>
      </c>
      <c r="C616" s="8" t="s">
        <v>13</v>
      </c>
      <c r="D616" s="8" t="s">
        <v>14</v>
      </c>
      <c r="F616" s="8" t="s">
        <v>22</v>
      </c>
      <c r="H616" s="19">
        <v>50</v>
      </c>
      <c r="I616" s="8" t="s">
        <v>16</v>
      </c>
    </row>
    <row r="617" spans="1:9" x14ac:dyDescent="0.35">
      <c r="A617" s="8">
        <f>IFERROR(VLOOKUP(IF(Deaths[[#This Row],[AgeGroup]]="",IF(Deaths[[#This Row],[Gender]]="",Deaths[[#This Row],[RaceEthnicity]],Deaths[[#This Row],[Gender]]),Deaths[[#This Row],[AgeGroup]]),SortOrder[],2,FALSE),"")</f>
        <v>15</v>
      </c>
      <c r="B617" s="18">
        <v>43945</v>
      </c>
      <c r="C617" s="8" t="s">
        <v>13</v>
      </c>
      <c r="D617" s="8" t="s">
        <v>14</v>
      </c>
      <c r="F617" s="8" t="s">
        <v>23</v>
      </c>
      <c r="H617" s="19">
        <v>61</v>
      </c>
      <c r="I617" s="8" t="s">
        <v>16</v>
      </c>
    </row>
    <row r="618" spans="1:9" x14ac:dyDescent="0.35">
      <c r="A618" s="8">
        <f>IFERROR(VLOOKUP(IF(Deaths[[#This Row],[AgeGroup]]="",IF(Deaths[[#This Row],[Gender]]="",Deaths[[#This Row],[RaceEthnicity]],Deaths[[#This Row],[Gender]]),Deaths[[#This Row],[AgeGroup]]),SortOrder[],2,FALSE),"")</f>
        <v>16</v>
      </c>
      <c r="B618" s="18">
        <v>43945</v>
      </c>
      <c r="C618" s="8" t="s">
        <v>13</v>
      </c>
      <c r="D618" s="8" t="s">
        <v>14</v>
      </c>
      <c r="F618" s="8" t="s">
        <v>24</v>
      </c>
      <c r="H618" s="19">
        <v>0</v>
      </c>
      <c r="I618" s="8" t="s">
        <v>16</v>
      </c>
    </row>
    <row r="619" spans="1:9" x14ac:dyDescent="0.35">
      <c r="A619" s="8">
        <f>IFERROR(VLOOKUP(IF(Deaths[[#This Row],[AgeGroup]]="",IF(Deaths[[#This Row],[Gender]]="",Deaths[[#This Row],[RaceEthnicity]],Deaths[[#This Row],[Gender]]),Deaths[[#This Row],[AgeGroup]]),SortOrder[],2,FALSE),"")</f>
        <v>17</v>
      </c>
      <c r="B619" s="18">
        <v>43945</v>
      </c>
      <c r="C619" s="8" t="s">
        <v>13</v>
      </c>
      <c r="D619" s="8" t="s">
        <v>14</v>
      </c>
      <c r="G619" s="8" t="s">
        <v>35</v>
      </c>
      <c r="H619" s="19">
        <v>35</v>
      </c>
      <c r="I619" s="8" t="s">
        <v>16</v>
      </c>
    </row>
    <row r="620" spans="1:9" x14ac:dyDescent="0.35">
      <c r="A620" s="8">
        <f>IFERROR(VLOOKUP(IF(Deaths[[#This Row],[AgeGroup]]="",IF(Deaths[[#This Row],[Gender]]="",Deaths[[#This Row],[RaceEthnicity]],Deaths[[#This Row],[Gender]]),Deaths[[#This Row],[AgeGroup]]),SortOrder[],2,FALSE),"")</f>
        <v>18</v>
      </c>
      <c r="B620" s="18">
        <v>43945</v>
      </c>
      <c r="C620" s="8" t="s">
        <v>13</v>
      </c>
      <c r="D620" s="8" t="s">
        <v>14</v>
      </c>
      <c r="G620" s="8" t="s">
        <v>36</v>
      </c>
      <c r="H620" s="19">
        <v>57</v>
      </c>
      <c r="I620" s="8" t="s">
        <v>16</v>
      </c>
    </row>
    <row r="621" spans="1:9" x14ac:dyDescent="0.35">
      <c r="A621" s="8">
        <f>IFERROR(VLOOKUP(IF(Deaths[[#This Row],[AgeGroup]]="",IF(Deaths[[#This Row],[Gender]]="",Deaths[[#This Row],[RaceEthnicity]],Deaths[[#This Row],[Gender]]),Deaths[[#This Row],[AgeGroup]]),SortOrder[],2,FALSE),"")</f>
        <v>19</v>
      </c>
      <c r="B621" s="18">
        <v>43945</v>
      </c>
      <c r="C621" s="8" t="s">
        <v>13</v>
      </c>
      <c r="D621" s="8" t="s">
        <v>14</v>
      </c>
      <c r="G621" s="8" t="s">
        <v>37</v>
      </c>
      <c r="H621" s="19">
        <v>2</v>
      </c>
      <c r="I621" s="8" t="s">
        <v>16</v>
      </c>
    </row>
    <row r="622" spans="1:9" x14ac:dyDescent="0.35">
      <c r="A622" s="8">
        <f>IFERROR(VLOOKUP(IF(Deaths[[#This Row],[AgeGroup]]="",IF(Deaths[[#This Row],[Gender]]="",Deaths[[#This Row],[RaceEthnicity]],Deaths[[#This Row],[Gender]]),Deaths[[#This Row],[AgeGroup]]),SortOrder[],2,FALSE),"")</f>
        <v>20</v>
      </c>
      <c r="B622" s="18">
        <v>43945</v>
      </c>
      <c r="C622" s="8" t="s">
        <v>13</v>
      </c>
      <c r="D622" s="8" t="s">
        <v>14</v>
      </c>
      <c r="G622" s="8" t="s">
        <v>38</v>
      </c>
      <c r="H622" s="19">
        <v>9</v>
      </c>
      <c r="I622" s="8" t="s">
        <v>16</v>
      </c>
    </row>
    <row r="623" spans="1:9" x14ac:dyDescent="0.35">
      <c r="A623" s="8">
        <f>IFERROR(VLOOKUP(IF(Deaths[[#This Row],[AgeGroup]]="",IF(Deaths[[#This Row],[Gender]]="",Deaths[[#This Row],[RaceEthnicity]],Deaths[[#This Row],[Gender]]),Deaths[[#This Row],[AgeGroup]]),SortOrder[],2,FALSE),"")</f>
        <v>21</v>
      </c>
      <c r="B623" s="18">
        <v>43945</v>
      </c>
      <c r="C623" s="8" t="s">
        <v>13</v>
      </c>
      <c r="D623" s="8" t="s">
        <v>14</v>
      </c>
      <c r="G623" s="8" t="s">
        <v>39</v>
      </c>
      <c r="H623" s="19">
        <v>1</v>
      </c>
      <c r="I623" s="8" t="s">
        <v>16</v>
      </c>
    </row>
    <row r="624" spans="1:9" x14ac:dyDescent="0.35">
      <c r="A624" s="8">
        <f>IFERROR(VLOOKUP(IF(Deaths[[#This Row],[AgeGroup]]="",IF(Deaths[[#This Row],[Gender]]="",Deaths[[#This Row],[RaceEthnicity]],Deaths[[#This Row],[Gender]]),Deaths[[#This Row],[AgeGroup]]),SortOrder[],2,FALSE),"")</f>
        <v>22</v>
      </c>
      <c r="B624" s="18">
        <v>43945</v>
      </c>
      <c r="C624" s="8" t="s">
        <v>13</v>
      </c>
      <c r="D624" s="8" t="s">
        <v>14</v>
      </c>
      <c r="G624" s="8" t="s">
        <v>40</v>
      </c>
      <c r="H624" s="19">
        <v>1</v>
      </c>
      <c r="I624" s="8" t="s">
        <v>16</v>
      </c>
    </row>
    <row r="625" spans="1:9" x14ac:dyDescent="0.35">
      <c r="A625" s="8">
        <f>IFERROR(VLOOKUP(IF(Deaths[[#This Row],[AgeGroup]]="",IF(Deaths[[#This Row],[Gender]]="",Deaths[[#This Row],[RaceEthnicity]],Deaths[[#This Row],[Gender]]),Deaths[[#This Row],[AgeGroup]]),SortOrder[],2,FALSE),"")</f>
        <v>23</v>
      </c>
      <c r="B625" s="18">
        <v>43945</v>
      </c>
      <c r="C625" s="8" t="s">
        <v>13</v>
      </c>
      <c r="D625" s="8" t="s">
        <v>14</v>
      </c>
      <c r="G625" s="8" t="s">
        <v>41</v>
      </c>
      <c r="H625" s="19">
        <v>1</v>
      </c>
      <c r="I625" s="8" t="s">
        <v>16</v>
      </c>
    </row>
    <row r="626" spans="1:9" x14ac:dyDescent="0.35">
      <c r="A626" s="8">
        <f>IFERROR(VLOOKUP(IF(Deaths[[#This Row],[AgeGroup]]="",IF(Deaths[[#This Row],[Gender]]="",Deaths[[#This Row],[RaceEthnicity]],Deaths[[#This Row],[Gender]]),Deaths[[#This Row],[AgeGroup]]),SortOrder[],2,FALSE),"")</f>
        <v>24</v>
      </c>
      <c r="B626" s="18">
        <v>43945</v>
      </c>
      <c r="C626" s="8" t="s">
        <v>13</v>
      </c>
      <c r="D626" s="8" t="s">
        <v>14</v>
      </c>
      <c r="G626" s="8" t="s">
        <v>42</v>
      </c>
      <c r="H626" s="19">
        <v>5</v>
      </c>
      <c r="I626" s="8" t="s">
        <v>16</v>
      </c>
    </row>
    <row r="627" spans="1:9" x14ac:dyDescent="0.35">
      <c r="A627" s="8">
        <f>IFERROR(VLOOKUP(IF(Deaths[[#This Row],[AgeGroup]]="",IF(Deaths[[#This Row],[Gender]]="",Deaths[[#This Row],[RaceEthnicity]],Deaths[[#This Row],[Gender]]),Deaths[[#This Row],[AgeGroup]]),SortOrder[],2,FALSE),"")</f>
        <v>4</v>
      </c>
      <c r="B627" s="18">
        <v>43946</v>
      </c>
      <c r="C627" s="8" t="s">
        <v>13</v>
      </c>
      <c r="D627" s="8" t="s">
        <v>14</v>
      </c>
      <c r="E627" s="8" t="s">
        <v>26</v>
      </c>
      <c r="H627" s="19">
        <v>0</v>
      </c>
      <c r="I627" s="8" t="s">
        <v>16</v>
      </c>
    </row>
    <row r="628" spans="1:9" x14ac:dyDescent="0.35">
      <c r="A628" s="8">
        <f>IFERROR(VLOOKUP(IF(Deaths[[#This Row],[AgeGroup]]="",IF(Deaths[[#This Row],[Gender]]="",Deaths[[#This Row],[RaceEthnicity]],Deaths[[#This Row],[Gender]]),Deaths[[#This Row],[AgeGroup]]),SortOrder[],2,FALSE),"")</f>
        <v>5</v>
      </c>
      <c r="B628" s="18">
        <v>43946</v>
      </c>
      <c r="C628" s="8" t="s">
        <v>13</v>
      </c>
      <c r="D628" s="8" t="s">
        <v>14</v>
      </c>
      <c r="E628" s="8" t="s">
        <v>27</v>
      </c>
      <c r="H628" s="19">
        <v>0</v>
      </c>
      <c r="I628" s="8" t="s">
        <v>16</v>
      </c>
    </row>
    <row r="629" spans="1:9" x14ac:dyDescent="0.35">
      <c r="A629" s="8">
        <f>IFERROR(VLOOKUP(IF(Deaths[[#This Row],[AgeGroup]]="",IF(Deaths[[#This Row],[Gender]]="",Deaths[[#This Row],[RaceEthnicity]],Deaths[[#This Row],[Gender]]),Deaths[[#This Row],[AgeGroup]]),SortOrder[],2,FALSE),"")</f>
        <v>6</v>
      </c>
      <c r="B629" s="18">
        <v>43946</v>
      </c>
      <c r="C629" s="8" t="s">
        <v>13</v>
      </c>
      <c r="D629" s="8" t="s">
        <v>14</v>
      </c>
      <c r="E629" s="8" t="s">
        <v>28</v>
      </c>
      <c r="H629" s="19">
        <v>2</v>
      </c>
      <c r="I629" s="8" t="s">
        <v>16</v>
      </c>
    </row>
    <row r="630" spans="1:9" x14ac:dyDescent="0.35">
      <c r="A630" s="8">
        <f>IFERROR(VLOOKUP(IF(Deaths[[#This Row],[AgeGroup]]="",IF(Deaths[[#This Row],[Gender]]="",Deaths[[#This Row],[RaceEthnicity]],Deaths[[#This Row],[Gender]]),Deaths[[#This Row],[AgeGroup]]),SortOrder[],2,FALSE),"")</f>
        <v>7</v>
      </c>
      <c r="B630" s="18">
        <v>43946</v>
      </c>
      <c r="C630" s="8" t="s">
        <v>13</v>
      </c>
      <c r="D630" s="8" t="s">
        <v>14</v>
      </c>
      <c r="E630" s="8" t="s">
        <v>29</v>
      </c>
      <c r="H630" s="19">
        <v>2</v>
      </c>
      <c r="I630" s="8" t="s">
        <v>16</v>
      </c>
    </row>
    <row r="631" spans="1:9" x14ac:dyDescent="0.35">
      <c r="A631" s="8">
        <f>IFERROR(VLOOKUP(IF(Deaths[[#This Row],[AgeGroup]]="",IF(Deaths[[#This Row],[Gender]]="",Deaths[[#This Row],[RaceEthnicity]],Deaths[[#This Row],[Gender]]),Deaths[[#This Row],[AgeGroup]]),SortOrder[],2,FALSE),"")</f>
        <v>8</v>
      </c>
      <c r="B631" s="18">
        <v>43946</v>
      </c>
      <c r="C631" s="8" t="s">
        <v>13</v>
      </c>
      <c r="D631" s="8" t="s">
        <v>14</v>
      </c>
      <c r="E631" s="8" t="s">
        <v>30</v>
      </c>
      <c r="H631" s="19">
        <v>4</v>
      </c>
      <c r="I631" s="8" t="s">
        <v>16</v>
      </c>
    </row>
    <row r="632" spans="1:9" x14ac:dyDescent="0.35">
      <c r="A632" s="8">
        <f>IFERROR(VLOOKUP(IF(Deaths[[#This Row],[AgeGroup]]="",IF(Deaths[[#This Row],[Gender]]="",Deaths[[#This Row],[RaceEthnicity]],Deaths[[#This Row],[Gender]]),Deaths[[#This Row],[AgeGroup]]),SortOrder[],2,FALSE),"")</f>
        <v>9</v>
      </c>
      <c r="B632" s="18">
        <v>43946</v>
      </c>
      <c r="C632" s="8" t="s">
        <v>13</v>
      </c>
      <c r="D632" s="8" t="s">
        <v>14</v>
      </c>
      <c r="E632" s="8" t="s">
        <v>31</v>
      </c>
      <c r="H632" s="19">
        <v>6</v>
      </c>
      <c r="I632" s="8" t="s">
        <v>16</v>
      </c>
    </row>
    <row r="633" spans="1:9" x14ac:dyDescent="0.35">
      <c r="A633" s="8">
        <f>IFERROR(VLOOKUP(IF(Deaths[[#This Row],[AgeGroup]]="",IF(Deaths[[#This Row],[Gender]]="",Deaths[[#This Row],[RaceEthnicity]],Deaths[[#This Row],[Gender]]),Deaths[[#This Row],[AgeGroup]]),SortOrder[],2,FALSE),"")</f>
        <v>10</v>
      </c>
      <c r="B633" s="18">
        <v>43946</v>
      </c>
      <c r="C633" s="8" t="s">
        <v>13</v>
      </c>
      <c r="D633" s="8" t="s">
        <v>14</v>
      </c>
      <c r="E633" s="8" t="s">
        <v>32</v>
      </c>
      <c r="H633" s="19">
        <v>18</v>
      </c>
      <c r="I633" s="8" t="s">
        <v>16</v>
      </c>
    </row>
    <row r="634" spans="1:9" x14ac:dyDescent="0.35">
      <c r="A634" s="8">
        <f>IFERROR(VLOOKUP(IF(Deaths[[#This Row],[AgeGroup]]="",IF(Deaths[[#This Row],[Gender]]="",Deaths[[#This Row],[RaceEthnicity]],Deaths[[#This Row],[Gender]]),Deaths[[#This Row],[AgeGroup]]),SortOrder[],2,FALSE),"")</f>
        <v>11</v>
      </c>
      <c r="B634" s="18">
        <v>43946</v>
      </c>
      <c r="C634" s="8" t="s">
        <v>13</v>
      </c>
      <c r="D634" s="8" t="s">
        <v>14</v>
      </c>
      <c r="E634" s="8" t="s">
        <v>33</v>
      </c>
      <c r="H634" s="19">
        <v>27</v>
      </c>
      <c r="I634" s="8" t="s">
        <v>16</v>
      </c>
    </row>
    <row r="635" spans="1:9" x14ac:dyDescent="0.35">
      <c r="A635" s="8">
        <f>IFERROR(VLOOKUP(IF(Deaths[[#This Row],[AgeGroup]]="",IF(Deaths[[#This Row],[Gender]]="",Deaths[[#This Row],[RaceEthnicity]],Deaths[[#This Row],[Gender]]),Deaths[[#This Row],[AgeGroup]]),SortOrder[],2,FALSE),"")</f>
        <v>12</v>
      </c>
      <c r="B635" s="18">
        <v>43946</v>
      </c>
      <c r="C635" s="8" t="s">
        <v>13</v>
      </c>
      <c r="D635" s="8" t="s">
        <v>14</v>
      </c>
      <c r="E635" s="8" t="s">
        <v>34</v>
      </c>
      <c r="H635" s="19">
        <v>52</v>
      </c>
      <c r="I635" s="8" t="s">
        <v>16</v>
      </c>
    </row>
    <row r="636" spans="1:9" x14ac:dyDescent="0.35">
      <c r="A636" s="8">
        <f>IFERROR(VLOOKUP(IF(Deaths[[#This Row],[AgeGroup]]="",IF(Deaths[[#This Row],[Gender]]="",Deaths[[#This Row],[RaceEthnicity]],Deaths[[#This Row],[Gender]]),Deaths[[#This Row],[AgeGroup]]),SortOrder[],2,FALSE),"")</f>
        <v>13</v>
      </c>
      <c r="B636" s="18">
        <v>43946</v>
      </c>
      <c r="C636" s="8" t="s">
        <v>13</v>
      </c>
      <c r="D636" s="8" t="s">
        <v>14</v>
      </c>
      <c r="E636" s="8" t="s">
        <v>15</v>
      </c>
      <c r="H636" s="19">
        <v>0</v>
      </c>
      <c r="I636" s="8" t="s">
        <v>16</v>
      </c>
    </row>
    <row r="637" spans="1:9" x14ac:dyDescent="0.35">
      <c r="A637" s="8">
        <f>IFERROR(VLOOKUP(IF(Deaths[[#This Row],[AgeGroup]]="",IF(Deaths[[#This Row],[Gender]]="",Deaths[[#This Row],[RaceEthnicity]],Deaths[[#This Row],[Gender]]),Deaths[[#This Row],[AgeGroup]]),SortOrder[],2,FALSE),"")</f>
        <v>14</v>
      </c>
      <c r="B637" s="18">
        <v>43946</v>
      </c>
      <c r="C637" s="8" t="s">
        <v>13</v>
      </c>
      <c r="D637" s="8" t="s">
        <v>14</v>
      </c>
      <c r="F637" s="8" t="s">
        <v>22</v>
      </c>
      <c r="H637" s="19">
        <v>50</v>
      </c>
      <c r="I637" s="8" t="s">
        <v>16</v>
      </c>
    </row>
    <row r="638" spans="1:9" x14ac:dyDescent="0.35">
      <c r="A638" s="8">
        <f>IFERROR(VLOOKUP(IF(Deaths[[#This Row],[AgeGroup]]="",IF(Deaths[[#This Row],[Gender]]="",Deaths[[#This Row],[RaceEthnicity]],Deaths[[#This Row],[Gender]]),Deaths[[#This Row],[AgeGroup]]),SortOrder[],2,FALSE),"")</f>
        <v>15</v>
      </c>
      <c r="B638" s="18">
        <v>43946</v>
      </c>
      <c r="C638" s="8" t="s">
        <v>13</v>
      </c>
      <c r="D638" s="8" t="s">
        <v>14</v>
      </c>
      <c r="F638" s="8" t="s">
        <v>23</v>
      </c>
      <c r="H638" s="19">
        <v>61</v>
      </c>
      <c r="I638" s="8" t="s">
        <v>16</v>
      </c>
    </row>
    <row r="639" spans="1:9" x14ac:dyDescent="0.35">
      <c r="A639" s="8">
        <f>IFERROR(VLOOKUP(IF(Deaths[[#This Row],[AgeGroup]]="",IF(Deaths[[#This Row],[Gender]]="",Deaths[[#This Row],[RaceEthnicity]],Deaths[[#This Row],[Gender]]),Deaths[[#This Row],[AgeGroup]]),SortOrder[],2,FALSE),"")</f>
        <v>16</v>
      </c>
      <c r="B639" s="18">
        <v>43946</v>
      </c>
      <c r="C639" s="8" t="s">
        <v>13</v>
      </c>
      <c r="D639" s="8" t="s">
        <v>14</v>
      </c>
      <c r="F639" s="8" t="s">
        <v>24</v>
      </c>
      <c r="H639" s="19">
        <v>0</v>
      </c>
      <c r="I639" s="8" t="s">
        <v>16</v>
      </c>
    </row>
    <row r="640" spans="1:9" x14ac:dyDescent="0.35">
      <c r="A640" s="8">
        <f>IFERROR(VLOOKUP(IF(Deaths[[#This Row],[AgeGroup]]="",IF(Deaths[[#This Row],[Gender]]="",Deaths[[#This Row],[RaceEthnicity]],Deaths[[#This Row],[Gender]]),Deaths[[#This Row],[AgeGroup]]),SortOrder[],2,FALSE),"")</f>
        <v>17</v>
      </c>
      <c r="B640" s="18">
        <v>43946</v>
      </c>
      <c r="C640" s="8" t="s">
        <v>13</v>
      </c>
      <c r="D640" s="8" t="s">
        <v>14</v>
      </c>
      <c r="G640" s="8" t="s">
        <v>35</v>
      </c>
      <c r="H640" s="19">
        <v>35</v>
      </c>
      <c r="I640" s="8" t="s">
        <v>16</v>
      </c>
    </row>
    <row r="641" spans="1:9" x14ac:dyDescent="0.35">
      <c r="A641" s="8">
        <f>IFERROR(VLOOKUP(IF(Deaths[[#This Row],[AgeGroup]]="",IF(Deaths[[#This Row],[Gender]]="",Deaths[[#This Row],[RaceEthnicity]],Deaths[[#This Row],[Gender]]),Deaths[[#This Row],[AgeGroup]]),SortOrder[],2,FALSE),"")</f>
        <v>18</v>
      </c>
      <c r="B641" s="18">
        <v>43946</v>
      </c>
      <c r="C641" s="8" t="s">
        <v>13</v>
      </c>
      <c r="D641" s="8" t="s">
        <v>14</v>
      </c>
      <c r="G641" s="8" t="s">
        <v>36</v>
      </c>
      <c r="H641" s="19">
        <v>57</v>
      </c>
      <c r="I641" s="8" t="s">
        <v>16</v>
      </c>
    </row>
    <row r="642" spans="1:9" x14ac:dyDescent="0.35">
      <c r="A642" s="8">
        <f>IFERROR(VLOOKUP(IF(Deaths[[#This Row],[AgeGroup]]="",IF(Deaths[[#This Row],[Gender]]="",Deaths[[#This Row],[RaceEthnicity]],Deaths[[#This Row],[Gender]]),Deaths[[#This Row],[AgeGroup]]),SortOrder[],2,FALSE),"")</f>
        <v>19</v>
      </c>
      <c r="B642" s="18">
        <v>43946</v>
      </c>
      <c r="C642" s="8" t="s">
        <v>13</v>
      </c>
      <c r="D642" s="8" t="s">
        <v>14</v>
      </c>
      <c r="G642" s="8" t="s">
        <v>37</v>
      </c>
      <c r="H642" s="19">
        <v>2</v>
      </c>
      <c r="I642" s="8" t="s">
        <v>16</v>
      </c>
    </row>
    <row r="643" spans="1:9" x14ac:dyDescent="0.35">
      <c r="A643" s="8">
        <f>IFERROR(VLOOKUP(IF(Deaths[[#This Row],[AgeGroup]]="",IF(Deaths[[#This Row],[Gender]]="",Deaths[[#This Row],[RaceEthnicity]],Deaths[[#This Row],[Gender]]),Deaths[[#This Row],[AgeGroup]]),SortOrder[],2,FALSE),"")</f>
        <v>20</v>
      </c>
      <c r="B643" s="18">
        <v>43946</v>
      </c>
      <c r="C643" s="8" t="s">
        <v>13</v>
      </c>
      <c r="D643" s="8" t="s">
        <v>14</v>
      </c>
      <c r="G643" s="8" t="s">
        <v>38</v>
      </c>
      <c r="H643" s="19">
        <v>9</v>
      </c>
      <c r="I643" s="8" t="s">
        <v>16</v>
      </c>
    </row>
    <row r="644" spans="1:9" x14ac:dyDescent="0.35">
      <c r="A644" s="8">
        <f>IFERROR(VLOOKUP(IF(Deaths[[#This Row],[AgeGroup]]="",IF(Deaths[[#This Row],[Gender]]="",Deaths[[#This Row],[RaceEthnicity]],Deaths[[#This Row],[Gender]]),Deaths[[#This Row],[AgeGroup]]),SortOrder[],2,FALSE),"")</f>
        <v>21</v>
      </c>
      <c r="B644" s="18">
        <v>43946</v>
      </c>
      <c r="C644" s="8" t="s">
        <v>13</v>
      </c>
      <c r="D644" s="8" t="s">
        <v>14</v>
      </c>
      <c r="G644" s="8" t="s">
        <v>39</v>
      </c>
      <c r="H644" s="19">
        <v>1</v>
      </c>
      <c r="I644" s="8" t="s">
        <v>16</v>
      </c>
    </row>
    <row r="645" spans="1:9" x14ac:dyDescent="0.35">
      <c r="A645" s="8">
        <f>IFERROR(VLOOKUP(IF(Deaths[[#This Row],[AgeGroup]]="",IF(Deaths[[#This Row],[Gender]]="",Deaths[[#This Row],[RaceEthnicity]],Deaths[[#This Row],[Gender]]),Deaths[[#This Row],[AgeGroup]]),SortOrder[],2,FALSE),"")</f>
        <v>22</v>
      </c>
      <c r="B645" s="18">
        <v>43946</v>
      </c>
      <c r="C645" s="8" t="s">
        <v>13</v>
      </c>
      <c r="D645" s="8" t="s">
        <v>14</v>
      </c>
      <c r="G645" s="8" t="s">
        <v>40</v>
      </c>
      <c r="H645" s="19">
        <v>1</v>
      </c>
      <c r="I645" s="8" t="s">
        <v>16</v>
      </c>
    </row>
    <row r="646" spans="1:9" x14ac:dyDescent="0.35">
      <c r="A646" s="8">
        <f>IFERROR(VLOOKUP(IF(Deaths[[#This Row],[AgeGroup]]="",IF(Deaths[[#This Row],[Gender]]="",Deaths[[#This Row],[RaceEthnicity]],Deaths[[#This Row],[Gender]]),Deaths[[#This Row],[AgeGroup]]),SortOrder[],2,FALSE),"")</f>
        <v>23</v>
      </c>
      <c r="B646" s="18">
        <v>43946</v>
      </c>
      <c r="C646" s="8" t="s">
        <v>13</v>
      </c>
      <c r="D646" s="8" t="s">
        <v>14</v>
      </c>
      <c r="G646" s="8" t="s">
        <v>41</v>
      </c>
      <c r="H646" s="19">
        <v>1</v>
      </c>
      <c r="I646" s="8" t="s">
        <v>16</v>
      </c>
    </row>
    <row r="647" spans="1:9" x14ac:dyDescent="0.35">
      <c r="A647" s="8">
        <f>IFERROR(VLOOKUP(IF(Deaths[[#This Row],[AgeGroup]]="",IF(Deaths[[#This Row],[Gender]]="",Deaths[[#This Row],[RaceEthnicity]],Deaths[[#This Row],[Gender]]),Deaths[[#This Row],[AgeGroup]]),SortOrder[],2,FALSE),"")</f>
        <v>24</v>
      </c>
      <c r="B647" s="18">
        <v>43946</v>
      </c>
      <c r="C647" s="8" t="s">
        <v>13</v>
      </c>
      <c r="D647" s="8" t="s">
        <v>14</v>
      </c>
      <c r="G647" s="8" t="s">
        <v>42</v>
      </c>
      <c r="H647" s="19">
        <v>5</v>
      </c>
      <c r="I647" s="8" t="s">
        <v>16</v>
      </c>
    </row>
    <row r="648" spans="1:9" x14ac:dyDescent="0.35">
      <c r="A648" s="8">
        <f>IFERROR(VLOOKUP(IF(Deaths[[#This Row],[AgeGroup]]="",IF(Deaths[[#This Row],[Gender]]="",Deaths[[#This Row],[RaceEthnicity]],Deaths[[#This Row],[Gender]]),Deaths[[#This Row],[AgeGroup]]),SortOrder[],2,FALSE),"")</f>
        <v>4</v>
      </c>
      <c r="B648" s="18">
        <v>43947</v>
      </c>
      <c r="C648" s="8" t="s">
        <v>13</v>
      </c>
      <c r="D648" s="8" t="s">
        <v>14</v>
      </c>
      <c r="E648" s="8" t="s">
        <v>26</v>
      </c>
      <c r="H648" s="19">
        <v>0</v>
      </c>
      <c r="I648" s="8" t="s">
        <v>16</v>
      </c>
    </row>
    <row r="649" spans="1:9" x14ac:dyDescent="0.35">
      <c r="A649" s="8">
        <f>IFERROR(VLOOKUP(IF(Deaths[[#This Row],[AgeGroup]]="",IF(Deaths[[#This Row],[Gender]]="",Deaths[[#This Row],[RaceEthnicity]],Deaths[[#This Row],[Gender]]),Deaths[[#This Row],[AgeGroup]]),SortOrder[],2,FALSE),"")</f>
        <v>5</v>
      </c>
      <c r="B649" s="18">
        <v>43947</v>
      </c>
      <c r="C649" s="8" t="s">
        <v>13</v>
      </c>
      <c r="D649" s="8" t="s">
        <v>14</v>
      </c>
      <c r="E649" s="8" t="s">
        <v>27</v>
      </c>
      <c r="H649" s="19">
        <v>0</v>
      </c>
      <c r="I649" s="8" t="s">
        <v>16</v>
      </c>
    </row>
    <row r="650" spans="1:9" x14ac:dyDescent="0.35">
      <c r="A650" s="8">
        <f>IFERROR(VLOOKUP(IF(Deaths[[#This Row],[AgeGroup]]="",IF(Deaths[[#This Row],[Gender]]="",Deaths[[#This Row],[RaceEthnicity]],Deaths[[#This Row],[Gender]]),Deaths[[#This Row],[AgeGroup]]),SortOrder[],2,FALSE),"")</f>
        <v>6</v>
      </c>
      <c r="B650" s="18">
        <v>43947</v>
      </c>
      <c r="C650" s="8" t="s">
        <v>13</v>
      </c>
      <c r="D650" s="8" t="s">
        <v>14</v>
      </c>
      <c r="E650" s="8" t="s">
        <v>28</v>
      </c>
      <c r="H650" s="19">
        <v>2</v>
      </c>
      <c r="I650" s="8" t="s">
        <v>16</v>
      </c>
    </row>
    <row r="651" spans="1:9" x14ac:dyDescent="0.35">
      <c r="A651" s="8">
        <f>IFERROR(VLOOKUP(IF(Deaths[[#This Row],[AgeGroup]]="",IF(Deaths[[#This Row],[Gender]]="",Deaths[[#This Row],[RaceEthnicity]],Deaths[[#This Row],[Gender]]),Deaths[[#This Row],[AgeGroup]]),SortOrder[],2,FALSE),"")</f>
        <v>7</v>
      </c>
      <c r="B651" s="18">
        <v>43947</v>
      </c>
      <c r="C651" s="8" t="s">
        <v>13</v>
      </c>
      <c r="D651" s="8" t="s">
        <v>14</v>
      </c>
      <c r="E651" s="8" t="s">
        <v>29</v>
      </c>
      <c r="H651" s="19">
        <v>2</v>
      </c>
      <c r="I651" s="8" t="s">
        <v>16</v>
      </c>
    </row>
    <row r="652" spans="1:9" x14ac:dyDescent="0.35">
      <c r="A652" s="8">
        <f>IFERROR(VLOOKUP(IF(Deaths[[#This Row],[AgeGroup]]="",IF(Deaths[[#This Row],[Gender]]="",Deaths[[#This Row],[RaceEthnicity]],Deaths[[#This Row],[Gender]]),Deaths[[#This Row],[AgeGroup]]),SortOrder[],2,FALSE),"")</f>
        <v>8</v>
      </c>
      <c r="B652" s="18">
        <v>43947</v>
      </c>
      <c r="C652" s="8" t="s">
        <v>13</v>
      </c>
      <c r="D652" s="8" t="s">
        <v>14</v>
      </c>
      <c r="E652" s="8" t="s">
        <v>30</v>
      </c>
      <c r="H652" s="19">
        <v>4</v>
      </c>
      <c r="I652" s="8" t="s">
        <v>16</v>
      </c>
    </row>
    <row r="653" spans="1:9" x14ac:dyDescent="0.35">
      <c r="A653" s="8">
        <f>IFERROR(VLOOKUP(IF(Deaths[[#This Row],[AgeGroup]]="",IF(Deaths[[#This Row],[Gender]]="",Deaths[[#This Row],[RaceEthnicity]],Deaths[[#This Row],[Gender]]),Deaths[[#This Row],[AgeGroup]]),SortOrder[],2,FALSE),"")</f>
        <v>9</v>
      </c>
      <c r="B653" s="18">
        <v>43947</v>
      </c>
      <c r="C653" s="8" t="s">
        <v>13</v>
      </c>
      <c r="D653" s="8" t="s">
        <v>14</v>
      </c>
      <c r="E653" s="8" t="s">
        <v>31</v>
      </c>
      <c r="H653" s="19">
        <v>7</v>
      </c>
      <c r="I653" s="8" t="s">
        <v>16</v>
      </c>
    </row>
    <row r="654" spans="1:9" x14ac:dyDescent="0.35">
      <c r="A654" s="8">
        <f>IFERROR(VLOOKUP(IF(Deaths[[#This Row],[AgeGroup]]="",IF(Deaths[[#This Row],[Gender]]="",Deaths[[#This Row],[RaceEthnicity]],Deaths[[#This Row],[Gender]]),Deaths[[#This Row],[AgeGroup]]),SortOrder[],2,FALSE),"")</f>
        <v>10</v>
      </c>
      <c r="B654" s="18">
        <v>43947</v>
      </c>
      <c r="C654" s="8" t="s">
        <v>13</v>
      </c>
      <c r="D654" s="8" t="s">
        <v>14</v>
      </c>
      <c r="E654" s="8" t="s">
        <v>32</v>
      </c>
      <c r="H654" s="19">
        <v>19</v>
      </c>
      <c r="I654" s="8" t="s">
        <v>16</v>
      </c>
    </row>
    <row r="655" spans="1:9" x14ac:dyDescent="0.35">
      <c r="A655" s="8">
        <f>IFERROR(VLOOKUP(IF(Deaths[[#This Row],[AgeGroup]]="",IF(Deaths[[#This Row],[Gender]]="",Deaths[[#This Row],[RaceEthnicity]],Deaths[[#This Row],[Gender]]),Deaths[[#This Row],[AgeGroup]]),SortOrder[],2,FALSE),"")</f>
        <v>11</v>
      </c>
      <c r="B655" s="18">
        <v>43947</v>
      </c>
      <c r="C655" s="8" t="s">
        <v>13</v>
      </c>
      <c r="D655" s="8" t="s">
        <v>14</v>
      </c>
      <c r="E655" s="8" t="s">
        <v>33</v>
      </c>
      <c r="H655" s="19">
        <v>27</v>
      </c>
      <c r="I655" s="8" t="s">
        <v>16</v>
      </c>
    </row>
    <row r="656" spans="1:9" x14ac:dyDescent="0.35">
      <c r="A656" s="8">
        <f>IFERROR(VLOOKUP(IF(Deaths[[#This Row],[AgeGroup]]="",IF(Deaths[[#This Row],[Gender]]="",Deaths[[#This Row],[RaceEthnicity]],Deaths[[#This Row],[Gender]]),Deaths[[#This Row],[AgeGroup]]),SortOrder[],2,FALSE),"")</f>
        <v>12</v>
      </c>
      <c r="B656" s="18">
        <v>43947</v>
      </c>
      <c r="C656" s="8" t="s">
        <v>13</v>
      </c>
      <c r="D656" s="8" t="s">
        <v>14</v>
      </c>
      <c r="E656" s="8" t="s">
        <v>34</v>
      </c>
      <c r="H656" s="19">
        <v>52</v>
      </c>
      <c r="I656" s="8" t="s">
        <v>16</v>
      </c>
    </row>
    <row r="657" spans="1:9" x14ac:dyDescent="0.35">
      <c r="A657" s="8">
        <f>IFERROR(VLOOKUP(IF(Deaths[[#This Row],[AgeGroup]]="",IF(Deaths[[#This Row],[Gender]]="",Deaths[[#This Row],[RaceEthnicity]],Deaths[[#This Row],[Gender]]),Deaths[[#This Row],[AgeGroup]]),SortOrder[],2,FALSE),"")</f>
        <v>13</v>
      </c>
      <c r="B657" s="18">
        <v>43947</v>
      </c>
      <c r="C657" s="8" t="s">
        <v>13</v>
      </c>
      <c r="D657" s="8" t="s">
        <v>14</v>
      </c>
      <c r="E657" s="8" t="s">
        <v>15</v>
      </c>
      <c r="H657" s="19">
        <v>0</v>
      </c>
      <c r="I657" s="8" t="s">
        <v>16</v>
      </c>
    </row>
    <row r="658" spans="1:9" x14ac:dyDescent="0.35">
      <c r="A658" s="8">
        <f>IFERROR(VLOOKUP(IF(Deaths[[#This Row],[AgeGroup]]="",IF(Deaths[[#This Row],[Gender]]="",Deaths[[#This Row],[RaceEthnicity]],Deaths[[#This Row],[Gender]]),Deaths[[#This Row],[AgeGroup]]),SortOrder[],2,FALSE),"")</f>
        <v>14</v>
      </c>
      <c r="B658" s="18">
        <v>43947</v>
      </c>
      <c r="C658" s="8" t="s">
        <v>13</v>
      </c>
      <c r="D658" s="8" t="s">
        <v>14</v>
      </c>
      <c r="F658" s="8" t="s">
        <v>22</v>
      </c>
      <c r="H658" s="19">
        <v>51</v>
      </c>
      <c r="I658" s="8" t="s">
        <v>16</v>
      </c>
    </row>
    <row r="659" spans="1:9" x14ac:dyDescent="0.35">
      <c r="A659" s="8">
        <f>IFERROR(VLOOKUP(IF(Deaths[[#This Row],[AgeGroup]]="",IF(Deaths[[#This Row],[Gender]]="",Deaths[[#This Row],[RaceEthnicity]],Deaths[[#This Row],[Gender]]),Deaths[[#This Row],[AgeGroup]]),SortOrder[],2,FALSE),"")</f>
        <v>15</v>
      </c>
      <c r="B659" s="18">
        <v>43947</v>
      </c>
      <c r="C659" s="8" t="s">
        <v>13</v>
      </c>
      <c r="D659" s="8" t="s">
        <v>14</v>
      </c>
      <c r="F659" s="8" t="s">
        <v>23</v>
      </c>
      <c r="H659" s="19">
        <v>62</v>
      </c>
      <c r="I659" s="8" t="s">
        <v>16</v>
      </c>
    </row>
    <row r="660" spans="1:9" x14ac:dyDescent="0.35">
      <c r="A660" s="8">
        <f>IFERROR(VLOOKUP(IF(Deaths[[#This Row],[AgeGroup]]="",IF(Deaths[[#This Row],[Gender]]="",Deaths[[#This Row],[RaceEthnicity]],Deaths[[#This Row],[Gender]]),Deaths[[#This Row],[AgeGroup]]),SortOrder[],2,FALSE),"")</f>
        <v>16</v>
      </c>
      <c r="B660" s="18">
        <v>43947</v>
      </c>
      <c r="C660" s="8" t="s">
        <v>13</v>
      </c>
      <c r="D660" s="8" t="s">
        <v>14</v>
      </c>
      <c r="F660" s="8" t="s">
        <v>24</v>
      </c>
      <c r="H660" s="19">
        <v>0</v>
      </c>
      <c r="I660" s="8" t="s">
        <v>16</v>
      </c>
    </row>
    <row r="661" spans="1:9" x14ac:dyDescent="0.35">
      <c r="A661" s="8">
        <f>IFERROR(VLOOKUP(IF(Deaths[[#This Row],[AgeGroup]]="",IF(Deaths[[#This Row],[Gender]]="",Deaths[[#This Row],[RaceEthnicity]],Deaths[[#This Row],[Gender]]),Deaths[[#This Row],[AgeGroup]]),SortOrder[],2,FALSE),"")</f>
        <v>17</v>
      </c>
      <c r="B661" s="18">
        <v>43947</v>
      </c>
      <c r="C661" s="8" t="s">
        <v>13</v>
      </c>
      <c r="D661" s="8" t="s">
        <v>14</v>
      </c>
      <c r="G661" s="8" t="s">
        <v>35</v>
      </c>
      <c r="H661" s="19">
        <v>37</v>
      </c>
      <c r="I661" s="8" t="s">
        <v>16</v>
      </c>
    </row>
    <row r="662" spans="1:9" x14ac:dyDescent="0.35">
      <c r="A662" s="8">
        <f>IFERROR(VLOOKUP(IF(Deaths[[#This Row],[AgeGroup]]="",IF(Deaths[[#This Row],[Gender]]="",Deaths[[#This Row],[RaceEthnicity]],Deaths[[#This Row],[Gender]]),Deaths[[#This Row],[AgeGroup]]),SortOrder[],2,FALSE),"")</f>
        <v>18</v>
      </c>
      <c r="B662" s="18">
        <v>43947</v>
      </c>
      <c r="C662" s="8" t="s">
        <v>13</v>
      </c>
      <c r="D662" s="8" t="s">
        <v>14</v>
      </c>
      <c r="G662" s="8" t="s">
        <v>36</v>
      </c>
      <c r="H662" s="19">
        <v>57</v>
      </c>
      <c r="I662" s="8" t="s">
        <v>16</v>
      </c>
    </row>
    <row r="663" spans="1:9" x14ac:dyDescent="0.35">
      <c r="A663" s="8">
        <f>IFERROR(VLOOKUP(IF(Deaths[[#This Row],[AgeGroup]]="",IF(Deaths[[#This Row],[Gender]]="",Deaths[[#This Row],[RaceEthnicity]],Deaths[[#This Row],[Gender]]),Deaths[[#This Row],[AgeGroup]]),SortOrder[],2,FALSE),"")</f>
        <v>19</v>
      </c>
      <c r="B663" s="18">
        <v>43947</v>
      </c>
      <c r="C663" s="8" t="s">
        <v>13</v>
      </c>
      <c r="D663" s="8" t="s">
        <v>14</v>
      </c>
      <c r="G663" s="8" t="s">
        <v>37</v>
      </c>
      <c r="H663" s="19">
        <v>2</v>
      </c>
      <c r="I663" s="8" t="s">
        <v>16</v>
      </c>
    </row>
    <row r="664" spans="1:9" x14ac:dyDescent="0.35">
      <c r="A664" s="8">
        <f>IFERROR(VLOOKUP(IF(Deaths[[#This Row],[AgeGroup]]="",IF(Deaths[[#This Row],[Gender]]="",Deaths[[#This Row],[RaceEthnicity]],Deaths[[#This Row],[Gender]]),Deaths[[#This Row],[AgeGroup]]),SortOrder[],2,FALSE),"")</f>
        <v>20</v>
      </c>
      <c r="B664" s="18">
        <v>43947</v>
      </c>
      <c r="C664" s="8" t="s">
        <v>13</v>
      </c>
      <c r="D664" s="8" t="s">
        <v>14</v>
      </c>
      <c r="G664" s="8" t="s">
        <v>38</v>
      </c>
      <c r="H664" s="19">
        <v>9</v>
      </c>
      <c r="I664" s="8" t="s">
        <v>16</v>
      </c>
    </row>
    <row r="665" spans="1:9" x14ac:dyDescent="0.35">
      <c r="A665" s="8">
        <f>IFERROR(VLOOKUP(IF(Deaths[[#This Row],[AgeGroup]]="",IF(Deaths[[#This Row],[Gender]]="",Deaths[[#This Row],[RaceEthnicity]],Deaths[[#This Row],[Gender]]),Deaths[[#This Row],[AgeGroup]]),SortOrder[],2,FALSE),"")</f>
        <v>21</v>
      </c>
      <c r="B665" s="18">
        <v>43947</v>
      </c>
      <c r="C665" s="8" t="s">
        <v>13</v>
      </c>
      <c r="D665" s="8" t="s">
        <v>14</v>
      </c>
      <c r="G665" s="8" t="s">
        <v>39</v>
      </c>
      <c r="H665" s="19">
        <v>1</v>
      </c>
      <c r="I665" s="8" t="s">
        <v>16</v>
      </c>
    </row>
    <row r="666" spans="1:9" x14ac:dyDescent="0.35">
      <c r="A666" s="8">
        <f>IFERROR(VLOOKUP(IF(Deaths[[#This Row],[AgeGroup]]="",IF(Deaths[[#This Row],[Gender]]="",Deaths[[#This Row],[RaceEthnicity]],Deaths[[#This Row],[Gender]]),Deaths[[#This Row],[AgeGroup]]),SortOrder[],2,FALSE),"")</f>
        <v>22</v>
      </c>
      <c r="B666" s="18">
        <v>43947</v>
      </c>
      <c r="C666" s="8" t="s">
        <v>13</v>
      </c>
      <c r="D666" s="8" t="s">
        <v>14</v>
      </c>
      <c r="G666" s="8" t="s">
        <v>40</v>
      </c>
      <c r="H666" s="19">
        <v>1</v>
      </c>
      <c r="I666" s="8" t="s">
        <v>16</v>
      </c>
    </row>
    <row r="667" spans="1:9" x14ac:dyDescent="0.35">
      <c r="A667" s="8">
        <f>IFERROR(VLOOKUP(IF(Deaths[[#This Row],[AgeGroup]]="",IF(Deaths[[#This Row],[Gender]]="",Deaths[[#This Row],[RaceEthnicity]],Deaths[[#This Row],[Gender]]),Deaths[[#This Row],[AgeGroup]]),SortOrder[],2,FALSE),"")</f>
        <v>23</v>
      </c>
      <c r="B667" s="18">
        <v>43947</v>
      </c>
      <c r="C667" s="8" t="s">
        <v>13</v>
      </c>
      <c r="D667" s="8" t="s">
        <v>14</v>
      </c>
      <c r="G667" s="8" t="s">
        <v>41</v>
      </c>
      <c r="H667" s="19">
        <v>1</v>
      </c>
      <c r="I667" s="8" t="s">
        <v>16</v>
      </c>
    </row>
    <row r="668" spans="1:9" x14ac:dyDescent="0.35">
      <c r="A668" s="8">
        <f>IFERROR(VLOOKUP(IF(Deaths[[#This Row],[AgeGroup]]="",IF(Deaths[[#This Row],[Gender]]="",Deaths[[#This Row],[RaceEthnicity]],Deaths[[#This Row],[Gender]]),Deaths[[#This Row],[AgeGroup]]),SortOrder[],2,FALSE),"")</f>
        <v>24</v>
      </c>
      <c r="B668" s="18">
        <v>43947</v>
      </c>
      <c r="C668" s="8" t="s">
        <v>13</v>
      </c>
      <c r="D668" s="8" t="s">
        <v>14</v>
      </c>
      <c r="G668" s="8" t="s">
        <v>42</v>
      </c>
      <c r="H668" s="19">
        <v>5</v>
      </c>
      <c r="I668" s="8" t="s">
        <v>16</v>
      </c>
    </row>
    <row r="669" spans="1:9" x14ac:dyDescent="0.35">
      <c r="A669" s="8">
        <f>IFERROR(VLOOKUP(IF(Deaths[[#This Row],[AgeGroup]]="",IF(Deaths[[#This Row],[Gender]]="",Deaths[[#This Row],[RaceEthnicity]],Deaths[[#This Row],[Gender]]),Deaths[[#This Row],[AgeGroup]]),SortOrder[],2,FALSE),"")</f>
        <v>4</v>
      </c>
      <c r="B669" s="18">
        <v>43948</v>
      </c>
      <c r="C669" s="8" t="s">
        <v>13</v>
      </c>
      <c r="D669" s="8" t="s">
        <v>14</v>
      </c>
      <c r="E669" s="8" t="s">
        <v>26</v>
      </c>
      <c r="H669" s="19">
        <v>0</v>
      </c>
      <c r="I669" s="8" t="s">
        <v>16</v>
      </c>
    </row>
    <row r="670" spans="1:9" x14ac:dyDescent="0.35">
      <c r="A670" s="8">
        <f>IFERROR(VLOOKUP(IF(Deaths[[#This Row],[AgeGroup]]="",IF(Deaths[[#This Row],[Gender]]="",Deaths[[#This Row],[RaceEthnicity]],Deaths[[#This Row],[Gender]]),Deaths[[#This Row],[AgeGroup]]),SortOrder[],2,FALSE),"")</f>
        <v>5</v>
      </c>
      <c r="B670" s="18">
        <v>43948</v>
      </c>
      <c r="C670" s="8" t="s">
        <v>13</v>
      </c>
      <c r="D670" s="8" t="s">
        <v>14</v>
      </c>
      <c r="E670" s="8" t="s">
        <v>27</v>
      </c>
      <c r="H670" s="19">
        <v>0</v>
      </c>
      <c r="I670" s="8" t="s">
        <v>16</v>
      </c>
    </row>
    <row r="671" spans="1:9" x14ac:dyDescent="0.35">
      <c r="A671" s="8">
        <f>IFERROR(VLOOKUP(IF(Deaths[[#This Row],[AgeGroup]]="",IF(Deaths[[#This Row],[Gender]]="",Deaths[[#This Row],[RaceEthnicity]],Deaths[[#This Row],[Gender]]),Deaths[[#This Row],[AgeGroup]]),SortOrder[],2,FALSE),"")</f>
        <v>6</v>
      </c>
      <c r="B671" s="18">
        <v>43948</v>
      </c>
      <c r="C671" s="8" t="s">
        <v>13</v>
      </c>
      <c r="D671" s="8" t="s">
        <v>14</v>
      </c>
      <c r="E671" s="8" t="s">
        <v>28</v>
      </c>
      <c r="H671" s="19">
        <v>2</v>
      </c>
      <c r="I671" s="8" t="s">
        <v>16</v>
      </c>
    </row>
    <row r="672" spans="1:9" x14ac:dyDescent="0.35">
      <c r="A672" s="8">
        <f>IFERROR(VLOOKUP(IF(Deaths[[#This Row],[AgeGroup]]="",IF(Deaths[[#This Row],[Gender]]="",Deaths[[#This Row],[RaceEthnicity]],Deaths[[#This Row],[Gender]]),Deaths[[#This Row],[AgeGroup]]),SortOrder[],2,FALSE),"")</f>
        <v>7</v>
      </c>
      <c r="B672" s="18">
        <v>43948</v>
      </c>
      <c r="C672" s="8" t="s">
        <v>13</v>
      </c>
      <c r="D672" s="8" t="s">
        <v>14</v>
      </c>
      <c r="E672" s="8" t="s">
        <v>29</v>
      </c>
      <c r="H672" s="19">
        <v>2</v>
      </c>
      <c r="I672" s="8" t="s">
        <v>16</v>
      </c>
    </row>
    <row r="673" spans="1:9" x14ac:dyDescent="0.35">
      <c r="A673" s="8">
        <f>IFERROR(VLOOKUP(IF(Deaths[[#This Row],[AgeGroup]]="",IF(Deaths[[#This Row],[Gender]]="",Deaths[[#This Row],[RaceEthnicity]],Deaths[[#This Row],[Gender]]),Deaths[[#This Row],[AgeGroup]]),SortOrder[],2,FALSE),"")</f>
        <v>8</v>
      </c>
      <c r="B673" s="18">
        <v>43948</v>
      </c>
      <c r="C673" s="8" t="s">
        <v>13</v>
      </c>
      <c r="D673" s="8" t="s">
        <v>14</v>
      </c>
      <c r="E673" s="8" t="s">
        <v>30</v>
      </c>
      <c r="H673" s="19">
        <v>4</v>
      </c>
      <c r="I673" s="8" t="s">
        <v>16</v>
      </c>
    </row>
    <row r="674" spans="1:9" x14ac:dyDescent="0.35">
      <c r="A674" s="8">
        <f>IFERROR(VLOOKUP(IF(Deaths[[#This Row],[AgeGroup]]="",IF(Deaths[[#This Row],[Gender]]="",Deaths[[#This Row],[RaceEthnicity]],Deaths[[#This Row],[Gender]]),Deaths[[#This Row],[AgeGroup]]),SortOrder[],2,FALSE),"")</f>
        <v>9</v>
      </c>
      <c r="B674" s="18">
        <v>43948</v>
      </c>
      <c r="C674" s="8" t="s">
        <v>13</v>
      </c>
      <c r="D674" s="8" t="s">
        <v>14</v>
      </c>
      <c r="E674" s="8" t="s">
        <v>31</v>
      </c>
      <c r="H674" s="19">
        <v>8</v>
      </c>
      <c r="I674" s="8" t="s">
        <v>16</v>
      </c>
    </row>
    <row r="675" spans="1:9" x14ac:dyDescent="0.35">
      <c r="A675" s="8">
        <f>IFERROR(VLOOKUP(IF(Deaths[[#This Row],[AgeGroup]]="",IF(Deaths[[#This Row],[Gender]]="",Deaths[[#This Row],[RaceEthnicity]],Deaths[[#This Row],[Gender]]),Deaths[[#This Row],[AgeGroup]]),SortOrder[],2,FALSE),"")</f>
        <v>10</v>
      </c>
      <c r="B675" s="18">
        <v>43948</v>
      </c>
      <c r="C675" s="8" t="s">
        <v>13</v>
      </c>
      <c r="D675" s="8" t="s">
        <v>14</v>
      </c>
      <c r="E675" s="8" t="s">
        <v>32</v>
      </c>
      <c r="H675" s="19">
        <v>19</v>
      </c>
      <c r="I675" s="8" t="s">
        <v>16</v>
      </c>
    </row>
    <row r="676" spans="1:9" x14ac:dyDescent="0.35">
      <c r="A676" s="8">
        <f>IFERROR(VLOOKUP(IF(Deaths[[#This Row],[AgeGroup]]="",IF(Deaths[[#This Row],[Gender]]="",Deaths[[#This Row],[RaceEthnicity]],Deaths[[#This Row],[Gender]]),Deaths[[#This Row],[AgeGroup]]),SortOrder[],2,FALSE),"")</f>
        <v>11</v>
      </c>
      <c r="B676" s="18">
        <v>43948</v>
      </c>
      <c r="C676" s="8" t="s">
        <v>13</v>
      </c>
      <c r="D676" s="8" t="s">
        <v>14</v>
      </c>
      <c r="E676" s="8" t="s">
        <v>33</v>
      </c>
      <c r="H676" s="19">
        <v>29</v>
      </c>
      <c r="I676" s="8" t="s">
        <v>16</v>
      </c>
    </row>
    <row r="677" spans="1:9" x14ac:dyDescent="0.35">
      <c r="A677" s="8">
        <f>IFERROR(VLOOKUP(IF(Deaths[[#This Row],[AgeGroup]]="",IF(Deaths[[#This Row],[Gender]]="",Deaths[[#This Row],[RaceEthnicity]],Deaths[[#This Row],[Gender]]),Deaths[[#This Row],[AgeGroup]]),SortOrder[],2,FALSE),"")</f>
        <v>12</v>
      </c>
      <c r="B677" s="18">
        <v>43948</v>
      </c>
      <c r="C677" s="8" t="s">
        <v>13</v>
      </c>
      <c r="D677" s="8" t="s">
        <v>14</v>
      </c>
      <c r="E677" s="8" t="s">
        <v>34</v>
      </c>
      <c r="H677" s="19">
        <v>54</v>
      </c>
      <c r="I677" s="8" t="s">
        <v>16</v>
      </c>
    </row>
    <row r="678" spans="1:9" x14ac:dyDescent="0.35">
      <c r="A678" s="8">
        <f>IFERROR(VLOOKUP(IF(Deaths[[#This Row],[AgeGroup]]="",IF(Deaths[[#This Row],[Gender]]="",Deaths[[#This Row],[RaceEthnicity]],Deaths[[#This Row],[Gender]]),Deaths[[#This Row],[AgeGroup]]),SortOrder[],2,FALSE),"")</f>
        <v>13</v>
      </c>
      <c r="B678" s="18">
        <v>43948</v>
      </c>
      <c r="C678" s="8" t="s">
        <v>13</v>
      </c>
      <c r="D678" s="8" t="s">
        <v>14</v>
      </c>
      <c r="E678" s="8" t="s">
        <v>15</v>
      </c>
      <c r="H678" s="19">
        <v>0</v>
      </c>
      <c r="I678" s="8" t="s">
        <v>16</v>
      </c>
    </row>
    <row r="679" spans="1:9" x14ac:dyDescent="0.35">
      <c r="A679" s="8">
        <f>IFERROR(VLOOKUP(IF(Deaths[[#This Row],[AgeGroup]]="",IF(Deaths[[#This Row],[Gender]]="",Deaths[[#This Row],[RaceEthnicity]],Deaths[[#This Row],[Gender]]),Deaths[[#This Row],[AgeGroup]]),SortOrder[],2,FALSE),"")</f>
        <v>14</v>
      </c>
      <c r="B679" s="18">
        <v>43948</v>
      </c>
      <c r="C679" s="8" t="s">
        <v>13</v>
      </c>
      <c r="D679" s="8" t="s">
        <v>14</v>
      </c>
      <c r="F679" s="8" t="s">
        <v>22</v>
      </c>
      <c r="H679" s="19">
        <v>53</v>
      </c>
      <c r="I679" s="8" t="s">
        <v>16</v>
      </c>
    </row>
    <row r="680" spans="1:9" x14ac:dyDescent="0.35">
      <c r="A680" s="8">
        <f>IFERROR(VLOOKUP(IF(Deaths[[#This Row],[AgeGroup]]="",IF(Deaths[[#This Row],[Gender]]="",Deaths[[#This Row],[RaceEthnicity]],Deaths[[#This Row],[Gender]]),Deaths[[#This Row],[AgeGroup]]),SortOrder[],2,FALSE),"")</f>
        <v>15</v>
      </c>
      <c r="B680" s="18">
        <v>43948</v>
      </c>
      <c r="C680" s="8" t="s">
        <v>13</v>
      </c>
      <c r="D680" s="8" t="s">
        <v>14</v>
      </c>
      <c r="F680" s="8" t="s">
        <v>23</v>
      </c>
      <c r="H680" s="19">
        <v>65</v>
      </c>
      <c r="I680" s="8" t="s">
        <v>16</v>
      </c>
    </row>
    <row r="681" spans="1:9" x14ac:dyDescent="0.35">
      <c r="A681" s="8">
        <f>IFERROR(VLOOKUP(IF(Deaths[[#This Row],[AgeGroup]]="",IF(Deaths[[#This Row],[Gender]]="",Deaths[[#This Row],[RaceEthnicity]],Deaths[[#This Row],[Gender]]),Deaths[[#This Row],[AgeGroup]]),SortOrder[],2,FALSE),"")</f>
        <v>16</v>
      </c>
      <c r="B681" s="18">
        <v>43948</v>
      </c>
      <c r="C681" s="8" t="s">
        <v>13</v>
      </c>
      <c r="D681" s="8" t="s">
        <v>14</v>
      </c>
      <c r="F681" s="8" t="s">
        <v>24</v>
      </c>
      <c r="H681" s="19">
        <v>0</v>
      </c>
      <c r="I681" s="8" t="s">
        <v>16</v>
      </c>
    </row>
    <row r="682" spans="1:9" x14ac:dyDescent="0.35">
      <c r="A682" s="8">
        <f>IFERROR(VLOOKUP(IF(Deaths[[#This Row],[AgeGroup]]="",IF(Deaths[[#This Row],[Gender]]="",Deaths[[#This Row],[RaceEthnicity]],Deaths[[#This Row],[Gender]]),Deaths[[#This Row],[AgeGroup]]),SortOrder[],2,FALSE),"")</f>
        <v>17</v>
      </c>
      <c r="B682" s="18">
        <v>43948</v>
      </c>
      <c r="C682" s="8" t="s">
        <v>13</v>
      </c>
      <c r="D682" s="8" t="s">
        <v>14</v>
      </c>
      <c r="G682" s="8" t="s">
        <v>35</v>
      </c>
      <c r="H682" s="19">
        <v>38</v>
      </c>
      <c r="I682" s="8" t="s">
        <v>16</v>
      </c>
    </row>
    <row r="683" spans="1:9" x14ac:dyDescent="0.35">
      <c r="A683" s="8">
        <f>IFERROR(VLOOKUP(IF(Deaths[[#This Row],[AgeGroup]]="",IF(Deaths[[#This Row],[Gender]]="",Deaths[[#This Row],[RaceEthnicity]],Deaths[[#This Row],[Gender]]),Deaths[[#This Row],[AgeGroup]]),SortOrder[],2,FALSE),"")</f>
        <v>18</v>
      </c>
      <c r="B683" s="18">
        <v>43948</v>
      </c>
      <c r="C683" s="8" t="s">
        <v>13</v>
      </c>
      <c r="D683" s="8" t="s">
        <v>14</v>
      </c>
      <c r="G683" s="8" t="s">
        <v>36</v>
      </c>
      <c r="H683" s="19">
        <v>60</v>
      </c>
      <c r="I683" s="8" t="s">
        <v>16</v>
      </c>
    </row>
    <row r="684" spans="1:9" x14ac:dyDescent="0.35">
      <c r="A684" s="8">
        <f>IFERROR(VLOOKUP(IF(Deaths[[#This Row],[AgeGroup]]="",IF(Deaths[[#This Row],[Gender]]="",Deaths[[#This Row],[RaceEthnicity]],Deaths[[#This Row],[Gender]]),Deaths[[#This Row],[AgeGroup]]),SortOrder[],2,FALSE),"")</f>
        <v>19</v>
      </c>
      <c r="B684" s="18">
        <v>43948</v>
      </c>
      <c r="C684" s="8" t="s">
        <v>13</v>
      </c>
      <c r="D684" s="8" t="s">
        <v>14</v>
      </c>
      <c r="G684" s="8" t="s">
        <v>37</v>
      </c>
      <c r="H684" s="19">
        <v>3</v>
      </c>
      <c r="I684" s="8" t="s">
        <v>16</v>
      </c>
    </row>
    <row r="685" spans="1:9" x14ac:dyDescent="0.35">
      <c r="A685" s="8">
        <f>IFERROR(VLOOKUP(IF(Deaths[[#This Row],[AgeGroup]]="",IF(Deaths[[#This Row],[Gender]]="",Deaths[[#This Row],[RaceEthnicity]],Deaths[[#This Row],[Gender]]),Deaths[[#This Row],[AgeGroup]]),SortOrder[],2,FALSE),"")</f>
        <v>20</v>
      </c>
      <c r="B685" s="18">
        <v>43948</v>
      </c>
      <c r="C685" s="8" t="s">
        <v>13</v>
      </c>
      <c r="D685" s="8" t="s">
        <v>14</v>
      </c>
      <c r="G685" s="8" t="s">
        <v>38</v>
      </c>
      <c r="H685" s="19">
        <v>9</v>
      </c>
      <c r="I685" s="8" t="s">
        <v>16</v>
      </c>
    </row>
    <row r="686" spans="1:9" x14ac:dyDescent="0.35">
      <c r="A686" s="8">
        <f>IFERROR(VLOOKUP(IF(Deaths[[#This Row],[AgeGroup]]="",IF(Deaths[[#This Row],[Gender]]="",Deaths[[#This Row],[RaceEthnicity]],Deaths[[#This Row],[Gender]]),Deaths[[#This Row],[AgeGroup]]),SortOrder[],2,FALSE),"")</f>
        <v>21</v>
      </c>
      <c r="B686" s="18">
        <v>43948</v>
      </c>
      <c r="C686" s="8" t="s">
        <v>13</v>
      </c>
      <c r="D686" s="8" t="s">
        <v>14</v>
      </c>
      <c r="G686" s="8" t="s">
        <v>39</v>
      </c>
      <c r="H686" s="19">
        <v>1</v>
      </c>
      <c r="I686" s="8" t="s">
        <v>16</v>
      </c>
    </row>
    <row r="687" spans="1:9" x14ac:dyDescent="0.35">
      <c r="A687" s="8">
        <f>IFERROR(VLOOKUP(IF(Deaths[[#This Row],[AgeGroup]]="",IF(Deaths[[#This Row],[Gender]]="",Deaths[[#This Row],[RaceEthnicity]],Deaths[[#This Row],[Gender]]),Deaths[[#This Row],[AgeGroup]]),SortOrder[],2,FALSE),"")</f>
        <v>22</v>
      </c>
      <c r="B687" s="18">
        <v>43948</v>
      </c>
      <c r="C687" s="8" t="s">
        <v>13</v>
      </c>
      <c r="D687" s="8" t="s">
        <v>14</v>
      </c>
      <c r="G687" s="8" t="s">
        <v>40</v>
      </c>
      <c r="H687" s="19">
        <v>1</v>
      </c>
      <c r="I687" s="8" t="s">
        <v>16</v>
      </c>
    </row>
    <row r="688" spans="1:9" x14ac:dyDescent="0.35">
      <c r="A688" s="8">
        <f>IFERROR(VLOOKUP(IF(Deaths[[#This Row],[AgeGroup]]="",IF(Deaths[[#This Row],[Gender]]="",Deaths[[#This Row],[RaceEthnicity]],Deaths[[#This Row],[Gender]]),Deaths[[#This Row],[AgeGroup]]),SortOrder[],2,FALSE),"")</f>
        <v>23</v>
      </c>
      <c r="B688" s="18">
        <v>43948</v>
      </c>
      <c r="C688" s="8" t="s">
        <v>13</v>
      </c>
      <c r="D688" s="8" t="s">
        <v>14</v>
      </c>
      <c r="G688" s="8" t="s">
        <v>41</v>
      </c>
      <c r="H688" s="19">
        <v>1</v>
      </c>
      <c r="I688" s="8" t="s">
        <v>16</v>
      </c>
    </row>
    <row r="689" spans="1:9" x14ac:dyDescent="0.35">
      <c r="A689" s="8">
        <f>IFERROR(VLOOKUP(IF(Deaths[[#This Row],[AgeGroup]]="",IF(Deaths[[#This Row],[Gender]]="",Deaths[[#This Row],[RaceEthnicity]],Deaths[[#This Row],[Gender]]),Deaths[[#This Row],[AgeGroup]]),SortOrder[],2,FALSE),"")</f>
        <v>24</v>
      </c>
      <c r="B689" s="18">
        <v>43948</v>
      </c>
      <c r="C689" s="8" t="s">
        <v>13</v>
      </c>
      <c r="D689" s="8" t="s">
        <v>14</v>
      </c>
      <c r="G689" s="8" t="s">
        <v>42</v>
      </c>
      <c r="H689" s="19">
        <v>5</v>
      </c>
      <c r="I689" s="8" t="s">
        <v>16</v>
      </c>
    </row>
    <row r="690" spans="1:9" x14ac:dyDescent="0.35">
      <c r="A690" s="21">
        <f>IFERROR(VLOOKUP(IF(Deaths[[#This Row],[AgeGroup]]="",IF(Deaths[[#This Row],[Gender]]="",Deaths[[#This Row],[RaceEthnicity]],Deaths[[#This Row],[Gender]]),Deaths[[#This Row],[AgeGroup]]),SortOrder[],2,FALSE),"")</f>
        <v>4</v>
      </c>
      <c r="B690" s="18">
        <v>43949</v>
      </c>
      <c r="C690" s="8" t="s">
        <v>13</v>
      </c>
      <c r="D690" s="8" t="s">
        <v>14</v>
      </c>
      <c r="E690" s="8" t="s">
        <v>26</v>
      </c>
      <c r="H690" s="19">
        <v>0</v>
      </c>
      <c r="I690" s="8" t="s">
        <v>16</v>
      </c>
    </row>
    <row r="691" spans="1:9" x14ac:dyDescent="0.35">
      <c r="A691" s="21">
        <f>IFERROR(VLOOKUP(IF(Deaths[[#This Row],[AgeGroup]]="",IF(Deaths[[#This Row],[Gender]]="",Deaths[[#This Row],[RaceEthnicity]],Deaths[[#This Row],[Gender]]),Deaths[[#This Row],[AgeGroup]]),SortOrder[],2,FALSE),"")</f>
        <v>5</v>
      </c>
      <c r="B691" s="18">
        <v>43949</v>
      </c>
      <c r="C691" s="8" t="s">
        <v>13</v>
      </c>
      <c r="D691" s="8" t="s">
        <v>14</v>
      </c>
      <c r="E691" s="8" t="s">
        <v>27</v>
      </c>
      <c r="H691" s="19">
        <v>0</v>
      </c>
      <c r="I691" s="8" t="s">
        <v>16</v>
      </c>
    </row>
    <row r="692" spans="1:9" x14ac:dyDescent="0.35">
      <c r="A692" s="21">
        <f>IFERROR(VLOOKUP(IF(Deaths[[#This Row],[AgeGroup]]="",IF(Deaths[[#This Row],[Gender]]="",Deaths[[#This Row],[RaceEthnicity]],Deaths[[#This Row],[Gender]]),Deaths[[#This Row],[AgeGroup]]),SortOrder[],2,FALSE),"")</f>
        <v>6</v>
      </c>
      <c r="B692" s="18">
        <v>43949</v>
      </c>
      <c r="C692" s="8" t="s">
        <v>13</v>
      </c>
      <c r="D692" s="8" t="s">
        <v>14</v>
      </c>
      <c r="E692" s="8" t="s">
        <v>28</v>
      </c>
      <c r="H692" s="19">
        <v>2</v>
      </c>
      <c r="I692" s="8" t="s">
        <v>16</v>
      </c>
    </row>
    <row r="693" spans="1:9" x14ac:dyDescent="0.35">
      <c r="A693" s="21">
        <f>IFERROR(VLOOKUP(IF(Deaths[[#This Row],[AgeGroup]]="",IF(Deaths[[#This Row],[Gender]]="",Deaths[[#This Row],[RaceEthnicity]],Deaths[[#This Row],[Gender]]),Deaths[[#This Row],[AgeGroup]]),SortOrder[],2,FALSE),"")</f>
        <v>7</v>
      </c>
      <c r="B693" s="18">
        <v>43949</v>
      </c>
      <c r="C693" s="8" t="s">
        <v>13</v>
      </c>
      <c r="D693" s="8" t="s">
        <v>14</v>
      </c>
      <c r="E693" s="8" t="s">
        <v>29</v>
      </c>
      <c r="H693" s="19">
        <v>2</v>
      </c>
      <c r="I693" s="8" t="s">
        <v>16</v>
      </c>
    </row>
    <row r="694" spans="1:9" x14ac:dyDescent="0.35">
      <c r="A694" s="21">
        <f>IFERROR(VLOOKUP(IF(Deaths[[#This Row],[AgeGroup]]="",IF(Deaths[[#This Row],[Gender]]="",Deaths[[#This Row],[RaceEthnicity]],Deaths[[#This Row],[Gender]]),Deaths[[#This Row],[AgeGroup]]),SortOrder[],2,FALSE),"")</f>
        <v>8</v>
      </c>
      <c r="B694" s="18">
        <v>43949</v>
      </c>
      <c r="C694" s="8" t="s">
        <v>13</v>
      </c>
      <c r="D694" s="8" t="s">
        <v>14</v>
      </c>
      <c r="E694" s="8" t="s">
        <v>30</v>
      </c>
      <c r="H694" s="19">
        <v>4</v>
      </c>
      <c r="I694" s="8" t="s">
        <v>16</v>
      </c>
    </row>
    <row r="695" spans="1:9" x14ac:dyDescent="0.35">
      <c r="A695" s="21">
        <f>IFERROR(VLOOKUP(IF(Deaths[[#This Row],[AgeGroup]]="",IF(Deaths[[#This Row],[Gender]]="",Deaths[[#This Row],[RaceEthnicity]],Deaths[[#This Row],[Gender]]),Deaths[[#This Row],[AgeGroup]]),SortOrder[],2,FALSE),"")</f>
        <v>9</v>
      </c>
      <c r="B695" s="18">
        <v>43949</v>
      </c>
      <c r="C695" s="8" t="s">
        <v>13</v>
      </c>
      <c r="D695" s="8" t="s">
        <v>14</v>
      </c>
      <c r="E695" s="8" t="s">
        <v>31</v>
      </c>
      <c r="H695" s="19">
        <v>8</v>
      </c>
      <c r="I695" s="8" t="s">
        <v>16</v>
      </c>
    </row>
    <row r="696" spans="1:9" x14ac:dyDescent="0.35">
      <c r="A696" s="21">
        <f>IFERROR(VLOOKUP(IF(Deaths[[#This Row],[AgeGroup]]="",IF(Deaths[[#This Row],[Gender]]="",Deaths[[#This Row],[RaceEthnicity]],Deaths[[#This Row],[Gender]]),Deaths[[#This Row],[AgeGroup]]),SortOrder[],2,FALSE),"")</f>
        <v>10</v>
      </c>
      <c r="B696" s="18">
        <v>43949</v>
      </c>
      <c r="C696" s="8" t="s">
        <v>13</v>
      </c>
      <c r="D696" s="8" t="s">
        <v>14</v>
      </c>
      <c r="E696" s="8" t="s">
        <v>32</v>
      </c>
      <c r="H696" s="19">
        <v>19</v>
      </c>
      <c r="I696" s="8" t="s">
        <v>16</v>
      </c>
    </row>
    <row r="697" spans="1:9" x14ac:dyDescent="0.35">
      <c r="A697" s="21">
        <f>IFERROR(VLOOKUP(IF(Deaths[[#This Row],[AgeGroup]]="",IF(Deaths[[#This Row],[Gender]]="",Deaths[[#This Row],[RaceEthnicity]],Deaths[[#This Row],[Gender]]),Deaths[[#This Row],[AgeGroup]]),SortOrder[],2,FALSE),"")</f>
        <v>11</v>
      </c>
      <c r="B697" s="18">
        <v>43949</v>
      </c>
      <c r="C697" s="8" t="s">
        <v>13</v>
      </c>
      <c r="D697" s="8" t="s">
        <v>14</v>
      </c>
      <c r="E697" s="8" t="s">
        <v>33</v>
      </c>
      <c r="H697" s="19">
        <v>30</v>
      </c>
      <c r="I697" s="8" t="s">
        <v>16</v>
      </c>
    </row>
    <row r="698" spans="1:9" x14ac:dyDescent="0.35">
      <c r="A698" s="21">
        <f>IFERROR(VLOOKUP(IF(Deaths[[#This Row],[AgeGroup]]="",IF(Deaths[[#This Row],[Gender]]="",Deaths[[#This Row],[RaceEthnicity]],Deaths[[#This Row],[Gender]]),Deaths[[#This Row],[AgeGroup]]),SortOrder[],2,FALSE),"")</f>
        <v>12</v>
      </c>
      <c r="B698" s="18">
        <v>43949</v>
      </c>
      <c r="C698" s="8" t="s">
        <v>13</v>
      </c>
      <c r="D698" s="8" t="s">
        <v>14</v>
      </c>
      <c r="E698" s="8" t="s">
        <v>34</v>
      </c>
      <c r="H698" s="19">
        <v>55</v>
      </c>
      <c r="I698" s="8" t="s">
        <v>16</v>
      </c>
    </row>
    <row r="699" spans="1:9" x14ac:dyDescent="0.35">
      <c r="A699" s="21">
        <f>IFERROR(VLOOKUP(IF(Deaths[[#This Row],[AgeGroup]]="",IF(Deaths[[#This Row],[Gender]]="",Deaths[[#This Row],[RaceEthnicity]],Deaths[[#This Row],[Gender]]),Deaths[[#This Row],[AgeGroup]]),SortOrder[],2,FALSE),"")</f>
        <v>13</v>
      </c>
      <c r="B699" s="18">
        <v>43949</v>
      </c>
      <c r="C699" s="8" t="s">
        <v>13</v>
      </c>
      <c r="D699" s="8" t="s">
        <v>14</v>
      </c>
      <c r="E699" s="8" t="s">
        <v>15</v>
      </c>
      <c r="H699" s="19">
        <v>0</v>
      </c>
      <c r="I699" s="8" t="s">
        <v>16</v>
      </c>
    </row>
    <row r="700" spans="1:9" x14ac:dyDescent="0.35">
      <c r="A700" s="21">
        <f>IFERROR(VLOOKUP(IF(Deaths[[#This Row],[AgeGroup]]="",IF(Deaths[[#This Row],[Gender]]="",Deaths[[#This Row],[RaceEthnicity]],Deaths[[#This Row],[Gender]]),Deaths[[#This Row],[AgeGroup]]),SortOrder[],2,FALSE),"")</f>
        <v>14</v>
      </c>
      <c r="B700" s="18">
        <v>43949</v>
      </c>
      <c r="C700" s="8" t="s">
        <v>13</v>
      </c>
      <c r="D700" s="8" t="s">
        <v>14</v>
      </c>
      <c r="F700" s="8" t="s">
        <v>22</v>
      </c>
      <c r="H700" s="19">
        <v>54</v>
      </c>
      <c r="I700" s="8" t="s">
        <v>16</v>
      </c>
    </row>
    <row r="701" spans="1:9" x14ac:dyDescent="0.35">
      <c r="A701" s="21">
        <f>IFERROR(VLOOKUP(IF(Deaths[[#This Row],[AgeGroup]]="",IF(Deaths[[#This Row],[Gender]]="",Deaths[[#This Row],[RaceEthnicity]],Deaths[[#This Row],[Gender]]),Deaths[[#This Row],[AgeGroup]]),SortOrder[],2,FALSE),"")</f>
        <v>15</v>
      </c>
      <c r="B701" s="18">
        <v>43949</v>
      </c>
      <c r="C701" s="8" t="s">
        <v>13</v>
      </c>
      <c r="D701" s="8" t="s">
        <v>14</v>
      </c>
      <c r="F701" s="8" t="s">
        <v>23</v>
      </c>
      <c r="H701" s="19">
        <v>66</v>
      </c>
      <c r="I701" s="8" t="s">
        <v>16</v>
      </c>
    </row>
    <row r="702" spans="1:9" x14ac:dyDescent="0.35">
      <c r="A702" s="21">
        <f>IFERROR(VLOOKUP(IF(Deaths[[#This Row],[AgeGroup]]="",IF(Deaths[[#This Row],[Gender]]="",Deaths[[#This Row],[RaceEthnicity]],Deaths[[#This Row],[Gender]]),Deaths[[#This Row],[AgeGroup]]),SortOrder[],2,FALSE),"")</f>
        <v>16</v>
      </c>
      <c r="B702" s="18">
        <v>43949</v>
      </c>
      <c r="C702" s="8" t="s">
        <v>13</v>
      </c>
      <c r="D702" s="8" t="s">
        <v>14</v>
      </c>
      <c r="F702" s="8" t="s">
        <v>24</v>
      </c>
      <c r="H702" s="19">
        <v>0</v>
      </c>
      <c r="I702" s="8" t="s">
        <v>16</v>
      </c>
    </row>
    <row r="703" spans="1:9" x14ac:dyDescent="0.35">
      <c r="A703" s="21">
        <f>IFERROR(VLOOKUP(IF(Deaths[[#This Row],[AgeGroup]]="",IF(Deaths[[#This Row],[Gender]]="",Deaths[[#This Row],[RaceEthnicity]],Deaths[[#This Row],[Gender]]),Deaths[[#This Row],[AgeGroup]]),SortOrder[],2,FALSE),"")</f>
        <v>17</v>
      </c>
      <c r="B703" s="18">
        <v>43949</v>
      </c>
      <c r="C703" s="8" t="s">
        <v>13</v>
      </c>
      <c r="D703" s="8" t="s">
        <v>14</v>
      </c>
      <c r="G703" s="8" t="s">
        <v>35</v>
      </c>
      <c r="H703" s="19">
        <v>39</v>
      </c>
      <c r="I703" s="8" t="s">
        <v>16</v>
      </c>
    </row>
    <row r="704" spans="1:9" x14ac:dyDescent="0.35">
      <c r="A704" s="21">
        <f>IFERROR(VLOOKUP(IF(Deaths[[#This Row],[AgeGroup]]="",IF(Deaths[[#This Row],[Gender]]="",Deaths[[#This Row],[RaceEthnicity]],Deaths[[#This Row],[Gender]]),Deaths[[#This Row],[AgeGroup]]),SortOrder[],2,FALSE),"")</f>
        <v>18</v>
      </c>
      <c r="B704" s="18">
        <v>43949</v>
      </c>
      <c r="C704" s="8" t="s">
        <v>13</v>
      </c>
      <c r="D704" s="8" t="s">
        <v>14</v>
      </c>
      <c r="G704" s="8" t="s">
        <v>36</v>
      </c>
      <c r="H704" s="19">
        <v>61</v>
      </c>
      <c r="I704" s="8" t="s">
        <v>16</v>
      </c>
    </row>
    <row r="705" spans="1:9" x14ac:dyDescent="0.35">
      <c r="A705" s="21">
        <f>IFERROR(VLOOKUP(IF(Deaths[[#This Row],[AgeGroup]]="",IF(Deaths[[#This Row],[Gender]]="",Deaths[[#This Row],[RaceEthnicity]],Deaths[[#This Row],[Gender]]),Deaths[[#This Row],[AgeGroup]]),SortOrder[],2,FALSE),"")</f>
        <v>19</v>
      </c>
      <c r="B705" s="18">
        <v>43949</v>
      </c>
      <c r="C705" s="8" t="s">
        <v>13</v>
      </c>
      <c r="D705" s="8" t="s">
        <v>14</v>
      </c>
      <c r="G705" s="8" t="s">
        <v>37</v>
      </c>
      <c r="H705" s="19">
        <v>4</v>
      </c>
      <c r="I705" s="8" t="s">
        <v>16</v>
      </c>
    </row>
    <row r="706" spans="1:9" x14ac:dyDescent="0.35">
      <c r="A706" s="21">
        <f>IFERROR(VLOOKUP(IF(Deaths[[#This Row],[AgeGroup]]="",IF(Deaths[[#This Row],[Gender]]="",Deaths[[#This Row],[RaceEthnicity]],Deaths[[#This Row],[Gender]]),Deaths[[#This Row],[AgeGroup]]),SortOrder[],2,FALSE),"")</f>
        <v>20</v>
      </c>
      <c r="B706" s="18">
        <v>43949</v>
      </c>
      <c r="C706" s="8" t="s">
        <v>13</v>
      </c>
      <c r="D706" s="8" t="s">
        <v>14</v>
      </c>
      <c r="G706" s="8" t="s">
        <v>38</v>
      </c>
      <c r="H706" s="19">
        <v>9</v>
      </c>
      <c r="I706" s="8" t="s">
        <v>16</v>
      </c>
    </row>
    <row r="707" spans="1:9" x14ac:dyDescent="0.35">
      <c r="A707" s="21">
        <f>IFERROR(VLOOKUP(IF(Deaths[[#This Row],[AgeGroup]]="",IF(Deaths[[#This Row],[Gender]]="",Deaths[[#This Row],[RaceEthnicity]],Deaths[[#This Row],[Gender]]),Deaths[[#This Row],[AgeGroup]]),SortOrder[],2,FALSE),"")</f>
        <v>21</v>
      </c>
      <c r="B707" s="18">
        <v>43949</v>
      </c>
      <c r="C707" s="8" t="s">
        <v>13</v>
      </c>
      <c r="D707" s="8" t="s">
        <v>14</v>
      </c>
      <c r="G707" s="8" t="s">
        <v>39</v>
      </c>
      <c r="H707" s="19">
        <v>1</v>
      </c>
      <c r="I707" s="8" t="s">
        <v>16</v>
      </c>
    </row>
    <row r="708" spans="1:9" x14ac:dyDescent="0.35">
      <c r="A708" s="21">
        <f>IFERROR(VLOOKUP(IF(Deaths[[#This Row],[AgeGroup]]="",IF(Deaths[[#This Row],[Gender]]="",Deaths[[#This Row],[RaceEthnicity]],Deaths[[#This Row],[Gender]]),Deaths[[#This Row],[AgeGroup]]),SortOrder[],2,FALSE),"")</f>
        <v>22</v>
      </c>
      <c r="B708" s="18">
        <v>43949</v>
      </c>
      <c r="C708" s="8" t="s">
        <v>13</v>
      </c>
      <c r="D708" s="8" t="s">
        <v>14</v>
      </c>
      <c r="G708" s="8" t="s">
        <v>40</v>
      </c>
      <c r="H708" s="19">
        <v>1</v>
      </c>
      <c r="I708" s="8" t="s">
        <v>16</v>
      </c>
    </row>
    <row r="709" spans="1:9" x14ac:dyDescent="0.35">
      <c r="A709" s="21">
        <f>IFERROR(VLOOKUP(IF(Deaths[[#This Row],[AgeGroup]]="",IF(Deaths[[#This Row],[Gender]]="",Deaths[[#This Row],[RaceEthnicity]],Deaths[[#This Row],[Gender]]),Deaths[[#This Row],[AgeGroup]]),SortOrder[],2,FALSE),"")</f>
        <v>23</v>
      </c>
      <c r="B709" s="18">
        <v>43949</v>
      </c>
      <c r="C709" s="8" t="s">
        <v>13</v>
      </c>
      <c r="D709" s="8" t="s">
        <v>14</v>
      </c>
      <c r="G709" s="8" t="s">
        <v>41</v>
      </c>
      <c r="H709" s="19">
        <v>1</v>
      </c>
      <c r="I709" s="8" t="s">
        <v>16</v>
      </c>
    </row>
    <row r="710" spans="1:9" x14ac:dyDescent="0.35">
      <c r="A710" s="21">
        <f>IFERROR(VLOOKUP(IF(Deaths[[#This Row],[AgeGroup]]="",IF(Deaths[[#This Row],[Gender]]="",Deaths[[#This Row],[RaceEthnicity]],Deaths[[#This Row],[Gender]]),Deaths[[#This Row],[AgeGroup]]),SortOrder[],2,FALSE),"")</f>
        <v>24</v>
      </c>
      <c r="B710" s="18">
        <v>43949</v>
      </c>
      <c r="C710" s="8" t="s">
        <v>13</v>
      </c>
      <c r="D710" s="8" t="s">
        <v>14</v>
      </c>
      <c r="G710" s="8" t="s">
        <v>42</v>
      </c>
      <c r="H710" s="19">
        <v>4</v>
      </c>
      <c r="I710" s="8" t="s">
        <v>16</v>
      </c>
    </row>
    <row r="711" spans="1:9" x14ac:dyDescent="0.35">
      <c r="A711" s="21">
        <f>IFERROR(VLOOKUP(IF(Deaths[[#This Row],[AgeGroup]]="",IF(Deaths[[#This Row],[Gender]]="",Deaths[[#This Row],[RaceEthnicity]],Deaths[[#This Row],[Gender]]),Deaths[[#This Row],[AgeGroup]]),SortOrder[],2,FALSE),"")</f>
        <v>4</v>
      </c>
      <c r="B711" s="18">
        <v>43950</v>
      </c>
      <c r="C711" s="8" t="s">
        <v>13</v>
      </c>
      <c r="D711" s="8" t="s">
        <v>14</v>
      </c>
      <c r="E711" s="8" t="s">
        <v>26</v>
      </c>
      <c r="H711" s="19">
        <v>0</v>
      </c>
      <c r="I711" s="8" t="s">
        <v>16</v>
      </c>
    </row>
    <row r="712" spans="1:9" x14ac:dyDescent="0.35">
      <c r="A712" s="21">
        <f>IFERROR(VLOOKUP(IF(Deaths[[#This Row],[AgeGroup]]="",IF(Deaths[[#This Row],[Gender]]="",Deaths[[#This Row],[RaceEthnicity]],Deaths[[#This Row],[Gender]]),Deaths[[#This Row],[AgeGroup]]),SortOrder[],2,FALSE),"")</f>
        <v>5</v>
      </c>
      <c r="B712" s="18">
        <v>43950</v>
      </c>
      <c r="C712" s="8" t="s">
        <v>13</v>
      </c>
      <c r="D712" s="8" t="s">
        <v>14</v>
      </c>
      <c r="E712" s="8" t="s">
        <v>27</v>
      </c>
      <c r="H712" s="19">
        <v>0</v>
      </c>
      <c r="I712" s="8" t="s">
        <v>16</v>
      </c>
    </row>
    <row r="713" spans="1:9" x14ac:dyDescent="0.35">
      <c r="A713" s="21">
        <f>IFERROR(VLOOKUP(IF(Deaths[[#This Row],[AgeGroup]]="",IF(Deaths[[#This Row],[Gender]]="",Deaths[[#This Row],[RaceEthnicity]],Deaths[[#This Row],[Gender]]),Deaths[[#This Row],[AgeGroup]]),SortOrder[],2,FALSE),"")</f>
        <v>6</v>
      </c>
      <c r="B713" s="18">
        <v>43950</v>
      </c>
      <c r="C713" s="8" t="s">
        <v>13</v>
      </c>
      <c r="D713" s="8" t="s">
        <v>14</v>
      </c>
      <c r="E713" s="8" t="s">
        <v>28</v>
      </c>
      <c r="H713" s="19">
        <v>2</v>
      </c>
      <c r="I713" s="8" t="s">
        <v>16</v>
      </c>
    </row>
    <row r="714" spans="1:9" x14ac:dyDescent="0.35">
      <c r="A714" s="21">
        <f>IFERROR(VLOOKUP(IF(Deaths[[#This Row],[AgeGroup]]="",IF(Deaths[[#This Row],[Gender]]="",Deaths[[#This Row],[RaceEthnicity]],Deaths[[#This Row],[Gender]]),Deaths[[#This Row],[AgeGroup]]),SortOrder[],2,FALSE),"")</f>
        <v>7</v>
      </c>
      <c r="B714" s="18">
        <v>43950</v>
      </c>
      <c r="C714" s="8" t="s">
        <v>13</v>
      </c>
      <c r="D714" s="8" t="s">
        <v>14</v>
      </c>
      <c r="E714" s="8" t="s">
        <v>29</v>
      </c>
      <c r="H714" s="19">
        <v>2</v>
      </c>
      <c r="I714" s="8" t="s">
        <v>16</v>
      </c>
    </row>
    <row r="715" spans="1:9" x14ac:dyDescent="0.35">
      <c r="A715" s="21">
        <f>IFERROR(VLOOKUP(IF(Deaths[[#This Row],[AgeGroup]]="",IF(Deaths[[#This Row],[Gender]]="",Deaths[[#This Row],[RaceEthnicity]],Deaths[[#This Row],[Gender]]),Deaths[[#This Row],[AgeGroup]]),SortOrder[],2,FALSE),"")</f>
        <v>8</v>
      </c>
      <c r="B715" s="18">
        <v>43950</v>
      </c>
      <c r="C715" s="8" t="s">
        <v>13</v>
      </c>
      <c r="D715" s="8" t="s">
        <v>14</v>
      </c>
      <c r="E715" s="8" t="s">
        <v>30</v>
      </c>
      <c r="H715" s="19">
        <v>4</v>
      </c>
      <c r="I715" s="8" t="s">
        <v>16</v>
      </c>
    </row>
    <row r="716" spans="1:9" x14ac:dyDescent="0.35">
      <c r="A716" s="21">
        <f>IFERROR(VLOOKUP(IF(Deaths[[#This Row],[AgeGroup]]="",IF(Deaths[[#This Row],[Gender]]="",Deaths[[#This Row],[RaceEthnicity]],Deaths[[#This Row],[Gender]]),Deaths[[#This Row],[AgeGroup]]),SortOrder[],2,FALSE),"")</f>
        <v>9</v>
      </c>
      <c r="B716" s="18">
        <v>43950</v>
      </c>
      <c r="C716" s="8" t="s">
        <v>13</v>
      </c>
      <c r="D716" s="8" t="s">
        <v>14</v>
      </c>
      <c r="E716" s="8" t="s">
        <v>31</v>
      </c>
      <c r="H716" s="19">
        <v>9</v>
      </c>
      <c r="I716" s="8" t="s">
        <v>16</v>
      </c>
    </row>
    <row r="717" spans="1:9" x14ac:dyDescent="0.35">
      <c r="A717" s="21">
        <f>IFERROR(VLOOKUP(IF(Deaths[[#This Row],[AgeGroup]]="",IF(Deaths[[#This Row],[Gender]]="",Deaths[[#This Row],[RaceEthnicity]],Deaths[[#This Row],[Gender]]),Deaths[[#This Row],[AgeGroup]]),SortOrder[],2,FALSE),"")</f>
        <v>10</v>
      </c>
      <c r="B717" s="18">
        <v>43950</v>
      </c>
      <c r="C717" s="8" t="s">
        <v>13</v>
      </c>
      <c r="D717" s="8" t="s">
        <v>14</v>
      </c>
      <c r="E717" s="8" t="s">
        <v>32</v>
      </c>
      <c r="H717" s="19">
        <v>19</v>
      </c>
      <c r="I717" s="8" t="s">
        <v>16</v>
      </c>
    </row>
    <row r="718" spans="1:9" x14ac:dyDescent="0.35">
      <c r="A718" s="21">
        <f>IFERROR(VLOOKUP(IF(Deaths[[#This Row],[AgeGroup]]="",IF(Deaths[[#This Row],[Gender]]="",Deaths[[#This Row],[RaceEthnicity]],Deaths[[#This Row],[Gender]]),Deaths[[#This Row],[AgeGroup]]),SortOrder[],2,FALSE),"")</f>
        <v>11</v>
      </c>
      <c r="B718" s="18">
        <v>43950</v>
      </c>
      <c r="C718" s="8" t="s">
        <v>13</v>
      </c>
      <c r="D718" s="8" t="s">
        <v>14</v>
      </c>
      <c r="E718" s="8" t="s">
        <v>33</v>
      </c>
      <c r="H718" s="19">
        <v>32</v>
      </c>
      <c r="I718" s="8" t="s">
        <v>16</v>
      </c>
    </row>
    <row r="719" spans="1:9" x14ac:dyDescent="0.35">
      <c r="A719" s="21">
        <f>IFERROR(VLOOKUP(IF(Deaths[[#This Row],[AgeGroup]]="",IF(Deaths[[#This Row],[Gender]]="",Deaths[[#This Row],[RaceEthnicity]],Deaths[[#This Row],[Gender]]),Deaths[[#This Row],[AgeGroup]]),SortOrder[],2,FALSE),"")</f>
        <v>12</v>
      </c>
      <c r="B719" s="18">
        <v>43950</v>
      </c>
      <c r="C719" s="8" t="s">
        <v>13</v>
      </c>
      <c r="D719" s="8" t="s">
        <v>14</v>
      </c>
      <c r="E719" s="8" t="s">
        <v>34</v>
      </c>
      <c r="H719" s="19">
        <v>56</v>
      </c>
      <c r="I719" s="8" t="s">
        <v>16</v>
      </c>
    </row>
    <row r="720" spans="1:9" x14ac:dyDescent="0.35">
      <c r="A720" s="21">
        <f>IFERROR(VLOOKUP(IF(Deaths[[#This Row],[AgeGroup]]="",IF(Deaths[[#This Row],[Gender]]="",Deaths[[#This Row],[RaceEthnicity]],Deaths[[#This Row],[Gender]]),Deaths[[#This Row],[AgeGroup]]),SortOrder[],2,FALSE),"")</f>
        <v>13</v>
      </c>
      <c r="B720" s="18">
        <v>43950</v>
      </c>
      <c r="C720" s="8" t="s">
        <v>13</v>
      </c>
      <c r="D720" s="8" t="s">
        <v>14</v>
      </c>
      <c r="E720" s="8" t="s">
        <v>15</v>
      </c>
      <c r="H720" s="19">
        <v>0</v>
      </c>
      <c r="I720" s="8" t="s">
        <v>16</v>
      </c>
    </row>
    <row r="721" spans="1:9" x14ac:dyDescent="0.35">
      <c r="A721" s="21">
        <f>IFERROR(VLOOKUP(IF(Deaths[[#This Row],[AgeGroup]]="",IF(Deaths[[#This Row],[Gender]]="",Deaths[[#This Row],[RaceEthnicity]],Deaths[[#This Row],[Gender]]),Deaths[[#This Row],[AgeGroup]]),SortOrder[],2,FALSE),"")</f>
        <v>14</v>
      </c>
      <c r="B721" s="18">
        <v>43950</v>
      </c>
      <c r="C721" s="8" t="s">
        <v>13</v>
      </c>
      <c r="D721" s="8" t="s">
        <v>14</v>
      </c>
      <c r="F721" s="8" t="s">
        <v>22</v>
      </c>
      <c r="H721" s="19">
        <v>54</v>
      </c>
      <c r="I721" s="8" t="s">
        <v>16</v>
      </c>
    </row>
    <row r="722" spans="1:9" x14ac:dyDescent="0.35">
      <c r="A722" s="21">
        <f>IFERROR(VLOOKUP(IF(Deaths[[#This Row],[AgeGroup]]="",IF(Deaths[[#This Row],[Gender]]="",Deaths[[#This Row],[RaceEthnicity]],Deaths[[#This Row],[Gender]]),Deaths[[#This Row],[AgeGroup]]),SortOrder[],2,FALSE),"")</f>
        <v>15</v>
      </c>
      <c r="B722" s="18">
        <v>43950</v>
      </c>
      <c r="C722" s="8" t="s">
        <v>13</v>
      </c>
      <c r="D722" s="8" t="s">
        <v>14</v>
      </c>
      <c r="F722" s="8" t="s">
        <v>23</v>
      </c>
      <c r="H722" s="19">
        <v>70</v>
      </c>
      <c r="I722" s="8" t="s">
        <v>16</v>
      </c>
    </row>
    <row r="723" spans="1:9" x14ac:dyDescent="0.35">
      <c r="A723" s="21">
        <f>IFERROR(VLOOKUP(IF(Deaths[[#This Row],[AgeGroup]]="",IF(Deaths[[#This Row],[Gender]]="",Deaths[[#This Row],[RaceEthnicity]],Deaths[[#This Row],[Gender]]),Deaths[[#This Row],[AgeGroup]]),SortOrder[],2,FALSE),"")</f>
        <v>16</v>
      </c>
      <c r="B723" s="18">
        <v>43950</v>
      </c>
      <c r="C723" s="8" t="s">
        <v>13</v>
      </c>
      <c r="D723" s="8" t="s">
        <v>14</v>
      </c>
      <c r="F723" s="8" t="s">
        <v>24</v>
      </c>
      <c r="H723" s="19">
        <v>0</v>
      </c>
      <c r="I723" s="8" t="s">
        <v>16</v>
      </c>
    </row>
    <row r="724" spans="1:9" x14ac:dyDescent="0.35">
      <c r="A724" s="21">
        <f>IFERROR(VLOOKUP(IF(Deaths[[#This Row],[AgeGroup]]="",IF(Deaths[[#This Row],[Gender]]="",Deaths[[#This Row],[RaceEthnicity]],Deaths[[#This Row],[Gender]]),Deaths[[#This Row],[AgeGroup]]),SortOrder[],2,FALSE),"")</f>
        <v>17</v>
      </c>
      <c r="B724" s="18">
        <v>43950</v>
      </c>
      <c r="C724" s="8" t="s">
        <v>13</v>
      </c>
      <c r="D724" s="8" t="s">
        <v>14</v>
      </c>
      <c r="G724" s="8" t="s">
        <v>35</v>
      </c>
      <c r="H724" s="19">
        <v>42</v>
      </c>
      <c r="I724" s="8" t="s">
        <v>16</v>
      </c>
    </row>
    <row r="725" spans="1:9" x14ac:dyDescent="0.35">
      <c r="A725" s="21">
        <f>IFERROR(VLOOKUP(IF(Deaths[[#This Row],[AgeGroup]]="",IF(Deaths[[#This Row],[Gender]]="",Deaths[[#This Row],[RaceEthnicity]],Deaths[[#This Row],[Gender]]),Deaths[[#This Row],[AgeGroup]]),SortOrder[],2,FALSE),"")</f>
        <v>18</v>
      </c>
      <c r="B725" s="18">
        <v>43950</v>
      </c>
      <c r="C725" s="8" t="s">
        <v>13</v>
      </c>
      <c r="D725" s="8" t="s">
        <v>14</v>
      </c>
      <c r="G725" s="8" t="s">
        <v>36</v>
      </c>
      <c r="H725" s="19">
        <v>61</v>
      </c>
      <c r="I725" s="8" t="s">
        <v>16</v>
      </c>
    </row>
    <row r="726" spans="1:9" x14ac:dyDescent="0.35">
      <c r="A726" s="21">
        <f>IFERROR(VLOOKUP(IF(Deaths[[#This Row],[AgeGroup]]="",IF(Deaths[[#This Row],[Gender]]="",Deaths[[#This Row],[RaceEthnicity]],Deaths[[#This Row],[Gender]]),Deaths[[#This Row],[AgeGroup]]),SortOrder[],2,FALSE),"")</f>
        <v>19</v>
      </c>
      <c r="B726" s="18">
        <v>43950</v>
      </c>
      <c r="C726" s="8" t="s">
        <v>13</v>
      </c>
      <c r="D726" s="8" t="s">
        <v>14</v>
      </c>
      <c r="G726" s="8" t="s">
        <v>37</v>
      </c>
      <c r="H726" s="19">
        <v>4</v>
      </c>
      <c r="I726" s="8" t="s">
        <v>16</v>
      </c>
    </row>
    <row r="727" spans="1:9" x14ac:dyDescent="0.35">
      <c r="A727" s="21">
        <f>IFERROR(VLOOKUP(IF(Deaths[[#This Row],[AgeGroup]]="",IF(Deaths[[#This Row],[Gender]]="",Deaths[[#This Row],[RaceEthnicity]],Deaths[[#This Row],[Gender]]),Deaths[[#This Row],[AgeGroup]]),SortOrder[],2,FALSE),"")</f>
        <v>20</v>
      </c>
      <c r="B727" s="18">
        <v>43950</v>
      </c>
      <c r="C727" s="8" t="s">
        <v>13</v>
      </c>
      <c r="D727" s="8" t="s">
        <v>14</v>
      </c>
      <c r="G727" s="8" t="s">
        <v>38</v>
      </c>
      <c r="H727" s="19">
        <v>9</v>
      </c>
      <c r="I727" s="8" t="s">
        <v>16</v>
      </c>
    </row>
    <row r="728" spans="1:9" x14ac:dyDescent="0.35">
      <c r="A728" s="21">
        <f>IFERROR(VLOOKUP(IF(Deaths[[#This Row],[AgeGroup]]="",IF(Deaths[[#This Row],[Gender]]="",Deaths[[#This Row],[RaceEthnicity]],Deaths[[#This Row],[Gender]]),Deaths[[#This Row],[AgeGroup]]),SortOrder[],2,FALSE),"")</f>
        <v>21</v>
      </c>
      <c r="B728" s="18">
        <v>43950</v>
      </c>
      <c r="C728" s="8" t="s">
        <v>13</v>
      </c>
      <c r="D728" s="8" t="s">
        <v>14</v>
      </c>
      <c r="G728" s="8" t="s">
        <v>39</v>
      </c>
      <c r="H728" s="19">
        <v>1</v>
      </c>
      <c r="I728" s="8" t="s">
        <v>16</v>
      </c>
    </row>
    <row r="729" spans="1:9" x14ac:dyDescent="0.35">
      <c r="A729" s="21">
        <f>IFERROR(VLOOKUP(IF(Deaths[[#This Row],[AgeGroup]]="",IF(Deaths[[#This Row],[Gender]]="",Deaths[[#This Row],[RaceEthnicity]],Deaths[[#This Row],[Gender]]),Deaths[[#This Row],[AgeGroup]]),SortOrder[],2,FALSE),"")</f>
        <v>22</v>
      </c>
      <c r="B729" s="18">
        <v>43950</v>
      </c>
      <c r="C729" s="8" t="s">
        <v>13</v>
      </c>
      <c r="D729" s="8" t="s">
        <v>14</v>
      </c>
      <c r="G729" s="8" t="s">
        <v>40</v>
      </c>
      <c r="H729" s="19">
        <v>1</v>
      </c>
      <c r="I729" s="8" t="s">
        <v>16</v>
      </c>
    </row>
    <row r="730" spans="1:9" x14ac:dyDescent="0.35">
      <c r="A730" s="21">
        <f>IFERROR(VLOOKUP(IF(Deaths[[#This Row],[AgeGroup]]="",IF(Deaths[[#This Row],[Gender]]="",Deaths[[#This Row],[RaceEthnicity]],Deaths[[#This Row],[Gender]]),Deaths[[#This Row],[AgeGroup]]),SortOrder[],2,FALSE),"")</f>
        <v>23</v>
      </c>
      <c r="B730" s="18">
        <v>43950</v>
      </c>
      <c r="C730" s="8" t="s">
        <v>13</v>
      </c>
      <c r="D730" s="8" t="s">
        <v>14</v>
      </c>
      <c r="G730" s="8" t="s">
        <v>41</v>
      </c>
      <c r="H730" s="19">
        <v>1</v>
      </c>
      <c r="I730" s="8" t="s">
        <v>16</v>
      </c>
    </row>
    <row r="731" spans="1:9" x14ac:dyDescent="0.35">
      <c r="A731" s="21">
        <f>IFERROR(VLOOKUP(IF(Deaths[[#This Row],[AgeGroup]]="",IF(Deaths[[#This Row],[Gender]]="",Deaths[[#This Row],[RaceEthnicity]],Deaths[[#This Row],[Gender]]),Deaths[[#This Row],[AgeGroup]]),SortOrder[],2,FALSE),"")</f>
        <v>24</v>
      </c>
      <c r="B731" s="18">
        <v>43950</v>
      </c>
      <c r="C731" s="8" t="s">
        <v>13</v>
      </c>
      <c r="D731" s="8" t="s">
        <v>14</v>
      </c>
      <c r="G731" s="8" t="s">
        <v>42</v>
      </c>
      <c r="H731" s="19">
        <v>5</v>
      </c>
      <c r="I731" s="8" t="s">
        <v>16</v>
      </c>
    </row>
    <row r="732" spans="1:9" x14ac:dyDescent="0.35">
      <c r="A732" s="21">
        <f>IFERROR(VLOOKUP(IF(Deaths[[#This Row],[AgeGroup]]="",IF(Deaths[[#This Row],[Gender]]="",Deaths[[#This Row],[RaceEthnicity]],Deaths[[#This Row],[Gender]]),Deaths[[#This Row],[AgeGroup]]),SortOrder[],2,FALSE),"")</f>
        <v>4</v>
      </c>
      <c r="B732" s="18">
        <v>43951</v>
      </c>
      <c r="C732" s="8" t="s">
        <v>13</v>
      </c>
      <c r="D732" s="8" t="s">
        <v>14</v>
      </c>
      <c r="E732" s="8" t="s">
        <v>26</v>
      </c>
      <c r="H732" s="19">
        <v>0</v>
      </c>
      <c r="I732" s="8" t="s">
        <v>16</v>
      </c>
    </row>
    <row r="733" spans="1:9" x14ac:dyDescent="0.35">
      <c r="A733" s="21">
        <f>IFERROR(VLOOKUP(IF(Deaths[[#This Row],[AgeGroup]]="",IF(Deaths[[#This Row],[Gender]]="",Deaths[[#This Row],[RaceEthnicity]],Deaths[[#This Row],[Gender]]),Deaths[[#This Row],[AgeGroup]]),SortOrder[],2,FALSE),"")</f>
        <v>5</v>
      </c>
      <c r="B733" s="18">
        <v>43951</v>
      </c>
      <c r="C733" s="8" t="s">
        <v>13</v>
      </c>
      <c r="D733" s="8" t="s">
        <v>14</v>
      </c>
      <c r="E733" s="8" t="s">
        <v>27</v>
      </c>
      <c r="H733" s="19">
        <v>0</v>
      </c>
      <c r="I733" s="8" t="s">
        <v>16</v>
      </c>
    </row>
    <row r="734" spans="1:9" x14ac:dyDescent="0.35">
      <c r="A734" s="21">
        <f>IFERROR(VLOOKUP(IF(Deaths[[#This Row],[AgeGroup]]="",IF(Deaths[[#This Row],[Gender]]="",Deaths[[#This Row],[RaceEthnicity]],Deaths[[#This Row],[Gender]]),Deaths[[#This Row],[AgeGroup]]),SortOrder[],2,FALSE),"")</f>
        <v>6</v>
      </c>
      <c r="B734" s="18">
        <v>43951</v>
      </c>
      <c r="C734" s="8" t="s">
        <v>13</v>
      </c>
      <c r="D734" s="8" t="s">
        <v>14</v>
      </c>
      <c r="E734" s="8" t="s">
        <v>28</v>
      </c>
      <c r="H734" s="19">
        <v>2</v>
      </c>
      <c r="I734" s="8" t="s">
        <v>16</v>
      </c>
    </row>
    <row r="735" spans="1:9" x14ac:dyDescent="0.35">
      <c r="A735" s="21">
        <f>IFERROR(VLOOKUP(IF(Deaths[[#This Row],[AgeGroup]]="",IF(Deaths[[#This Row],[Gender]]="",Deaths[[#This Row],[RaceEthnicity]],Deaths[[#This Row],[Gender]]),Deaths[[#This Row],[AgeGroup]]),SortOrder[],2,FALSE),"")</f>
        <v>7</v>
      </c>
      <c r="B735" s="18">
        <v>43951</v>
      </c>
      <c r="C735" s="8" t="s">
        <v>13</v>
      </c>
      <c r="D735" s="8" t="s">
        <v>14</v>
      </c>
      <c r="E735" s="8" t="s">
        <v>29</v>
      </c>
      <c r="H735" s="19">
        <v>2</v>
      </c>
      <c r="I735" s="8" t="s">
        <v>16</v>
      </c>
    </row>
    <row r="736" spans="1:9" x14ac:dyDescent="0.35">
      <c r="A736" s="21">
        <f>IFERROR(VLOOKUP(IF(Deaths[[#This Row],[AgeGroup]]="",IF(Deaths[[#This Row],[Gender]]="",Deaths[[#This Row],[RaceEthnicity]],Deaths[[#This Row],[Gender]]),Deaths[[#This Row],[AgeGroup]]),SortOrder[],2,FALSE),"")</f>
        <v>8</v>
      </c>
      <c r="B736" s="18">
        <v>43951</v>
      </c>
      <c r="C736" s="8" t="s">
        <v>13</v>
      </c>
      <c r="D736" s="8" t="s">
        <v>14</v>
      </c>
      <c r="E736" s="8" t="s">
        <v>30</v>
      </c>
      <c r="H736" s="19">
        <v>4</v>
      </c>
      <c r="I736" s="8" t="s">
        <v>16</v>
      </c>
    </row>
    <row r="737" spans="1:9" x14ac:dyDescent="0.35">
      <c r="A737" s="21">
        <f>IFERROR(VLOOKUP(IF(Deaths[[#This Row],[AgeGroup]]="",IF(Deaths[[#This Row],[Gender]]="",Deaths[[#This Row],[RaceEthnicity]],Deaths[[#This Row],[Gender]]),Deaths[[#This Row],[AgeGroup]]),SortOrder[],2,FALSE),"")</f>
        <v>9</v>
      </c>
      <c r="B737" s="18">
        <v>43951</v>
      </c>
      <c r="C737" s="8" t="s">
        <v>13</v>
      </c>
      <c r="D737" s="8" t="s">
        <v>14</v>
      </c>
      <c r="E737" s="8" t="s">
        <v>31</v>
      </c>
      <c r="H737" s="19">
        <v>11</v>
      </c>
      <c r="I737" s="8" t="s">
        <v>16</v>
      </c>
    </row>
    <row r="738" spans="1:9" x14ac:dyDescent="0.35">
      <c r="A738" s="21">
        <f>IFERROR(VLOOKUP(IF(Deaths[[#This Row],[AgeGroup]]="",IF(Deaths[[#This Row],[Gender]]="",Deaths[[#This Row],[RaceEthnicity]],Deaths[[#This Row],[Gender]]),Deaths[[#This Row],[AgeGroup]]),SortOrder[],2,FALSE),"")</f>
        <v>10</v>
      </c>
      <c r="B738" s="18">
        <v>43951</v>
      </c>
      <c r="C738" s="8" t="s">
        <v>13</v>
      </c>
      <c r="D738" s="8" t="s">
        <v>14</v>
      </c>
      <c r="E738" s="8" t="s">
        <v>32</v>
      </c>
      <c r="H738" s="19">
        <v>20</v>
      </c>
      <c r="I738" s="8" t="s">
        <v>16</v>
      </c>
    </row>
    <row r="739" spans="1:9" x14ac:dyDescent="0.35">
      <c r="A739" s="21">
        <f>IFERROR(VLOOKUP(IF(Deaths[[#This Row],[AgeGroup]]="",IF(Deaths[[#This Row],[Gender]]="",Deaths[[#This Row],[RaceEthnicity]],Deaths[[#This Row],[Gender]]),Deaths[[#This Row],[AgeGroup]]),SortOrder[],2,FALSE),"")</f>
        <v>11</v>
      </c>
      <c r="B739" s="18">
        <v>43951</v>
      </c>
      <c r="C739" s="8" t="s">
        <v>13</v>
      </c>
      <c r="D739" s="8" t="s">
        <v>14</v>
      </c>
      <c r="E739" s="8" t="s">
        <v>33</v>
      </c>
      <c r="H739" s="19">
        <v>34</v>
      </c>
      <c r="I739" s="8" t="s">
        <v>16</v>
      </c>
    </row>
    <row r="740" spans="1:9" x14ac:dyDescent="0.35">
      <c r="A740" s="21">
        <f>IFERROR(VLOOKUP(IF(Deaths[[#This Row],[AgeGroup]]="",IF(Deaths[[#This Row],[Gender]]="",Deaths[[#This Row],[RaceEthnicity]],Deaths[[#This Row],[Gender]]),Deaths[[#This Row],[AgeGroup]]),SortOrder[],2,FALSE),"")</f>
        <v>12</v>
      </c>
      <c r="B740" s="18">
        <v>43951</v>
      </c>
      <c r="C740" s="8" t="s">
        <v>13</v>
      </c>
      <c r="D740" s="8" t="s">
        <v>14</v>
      </c>
      <c r="E740" s="8" t="s">
        <v>34</v>
      </c>
      <c r="H740" s="19">
        <v>61</v>
      </c>
      <c r="I740" s="8" t="s">
        <v>16</v>
      </c>
    </row>
    <row r="741" spans="1:9" x14ac:dyDescent="0.35">
      <c r="A741" s="21">
        <f>IFERROR(VLOOKUP(IF(Deaths[[#This Row],[AgeGroup]]="",IF(Deaths[[#This Row],[Gender]]="",Deaths[[#This Row],[RaceEthnicity]],Deaths[[#This Row],[Gender]]),Deaths[[#This Row],[AgeGroup]]),SortOrder[],2,FALSE),"")</f>
        <v>13</v>
      </c>
      <c r="B741" s="18">
        <v>43951</v>
      </c>
      <c r="C741" s="8" t="s">
        <v>13</v>
      </c>
      <c r="D741" s="8" t="s">
        <v>14</v>
      </c>
      <c r="E741" s="8" t="s">
        <v>15</v>
      </c>
      <c r="H741" s="19">
        <v>0</v>
      </c>
      <c r="I741" s="8" t="s">
        <v>16</v>
      </c>
    </row>
    <row r="742" spans="1:9" x14ac:dyDescent="0.35">
      <c r="A742" s="21">
        <f>IFERROR(VLOOKUP(IF(Deaths[[#This Row],[AgeGroup]]="",IF(Deaths[[#This Row],[Gender]]="",Deaths[[#This Row],[RaceEthnicity]],Deaths[[#This Row],[Gender]]),Deaths[[#This Row],[AgeGroup]]),SortOrder[],2,FALSE),"")</f>
        <v>14</v>
      </c>
      <c r="B742" s="18">
        <v>43951</v>
      </c>
      <c r="C742" s="8" t="s">
        <v>13</v>
      </c>
      <c r="D742" s="8" t="s">
        <v>14</v>
      </c>
      <c r="F742" s="8" t="s">
        <v>22</v>
      </c>
      <c r="H742" s="19">
        <v>57</v>
      </c>
      <c r="I742" s="8" t="s">
        <v>16</v>
      </c>
    </row>
    <row r="743" spans="1:9" x14ac:dyDescent="0.35">
      <c r="A743" s="21">
        <f>IFERROR(VLOOKUP(IF(Deaths[[#This Row],[AgeGroup]]="",IF(Deaths[[#This Row],[Gender]]="",Deaths[[#This Row],[RaceEthnicity]],Deaths[[#This Row],[Gender]]),Deaths[[#This Row],[AgeGroup]]),SortOrder[],2,FALSE),"")</f>
        <v>15</v>
      </c>
      <c r="B743" s="18">
        <v>43951</v>
      </c>
      <c r="C743" s="8" t="s">
        <v>13</v>
      </c>
      <c r="D743" s="8" t="s">
        <v>14</v>
      </c>
      <c r="F743" s="8" t="s">
        <v>23</v>
      </c>
      <c r="H743" s="19">
        <v>77</v>
      </c>
      <c r="I743" s="8" t="s">
        <v>16</v>
      </c>
    </row>
    <row r="744" spans="1:9" x14ac:dyDescent="0.35">
      <c r="A744" s="21">
        <f>IFERROR(VLOOKUP(IF(Deaths[[#This Row],[AgeGroup]]="",IF(Deaths[[#This Row],[Gender]]="",Deaths[[#This Row],[RaceEthnicity]],Deaths[[#This Row],[Gender]]),Deaths[[#This Row],[AgeGroup]]),SortOrder[],2,FALSE),"")</f>
        <v>16</v>
      </c>
      <c r="B744" s="18">
        <v>43951</v>
      </c>
      <c r="C744" s="8" t="s">
        <v>13</v>
      </c>
      <c r="D744" s="8" t="s">
        <v>14</v>
      </c>
      <c r="F744" s="8" t="s">
        <v>24</v>
      </c>
      <c r="H744" s="19">
        <v>0</v>
      </c>
      <c r="I744" s="8" t="s">
        <v>16</v>
      </c>
    </row>
    <row r="745" spans="1:9" x14ac:dyDescent="0.35">
      <c r="A745" s="21">
        <f>IFERROR(VLOOKUP(IF(Deaths[[#This Row],[AgeGroup]]="",IF(Deaths[[#This Row],[Gender]]="",Deaths[[#This Row],[RaceEthnicity]],Deaths[[#This Row],[Gender]]),Deaths[[#This Row],[AgeGroup]]),SortOrder[],2,FALSE),"")</f>
        <v>17</v>
      </c>
      <c r="B745" s="18">
        <v>43951</v>
      </c>
      <c r="C745" s="8" t="s">
        <v>13</v>
      </c>
      <c r="D745" s="8" t="s">
        <v>14</v>
      </c>
      <c r="G745" s="8" t="s">
        <v>35</v>
      </c>
      <c r="H745" s="19">
        <v>46</v>
      </c>
      <c r="I745" s="8" t="s">
        <v>16</v>
      </c>
    </row>
    <row r="746" spans="1:9" x14ac:dyDescent="0.35">
      <c r="A746" s="21">
        <f>IFERROR(VLOOKUP(IF(Deaths[[#This Row],[AgeGroup]]="",IF(Deaths[[#This Row],[Gender]]="",Deaths[[#This Row],[RaceEthnicity]],Deaths[[#This Row],[Gender]]),Deaths[[#This Row],[AgeGroup]]),SortOrder[],2,FALSE),"")</f>
        <v>18</v>
      </c>
      <c r="B746" s="18">
        <v>43951</v>
      </c>
      <c r="C746" s="8" t="s">
        <v>13</v>
      </c>
      <c r="D746" s="8" t="s">
        <v>14</v>
      </c>
      <c r="G746" s="8" t="s">
        <v>36</v>
      </c>
      <c r="H746" s="19">
        <v>65</v>
      </c>
      <c r="I746" s="8" t="s">
        <v>16</v>
      </c>
    </row>
    <row r="747" spans="1:9" x14ac:dyDescent="0.35">
      <c r="A747" s="21">
        <f>IFERROR(VLOOKUP(IF(Deaths[[#This Row],[AgeGroup]]="",IF(Deaths[[#This Row],[Gender]]="",Deaths[[#This Row],[RaceEthnicity]],Deaths[[#This Row],[Gender]]),Deaths[[#This Row],[AgeGroup]]),SortOrder[],2,FALSE),"")</f>
        <v>19</v>
      </c>
      <c r="B747" s="18">
        <v>43951</v>
      </c>
      <c r="C747" s="8" t="s">
        <v>13</v>
      </c>
      <c r="D747" s="8" t="s">
        <v>14</v>
      </c>
      <c r="G747" s="8" t="s">
        <v>37</v>
      </c>
      <c r="H747" s="19">
        <v>4</v>
      </c>
      <c r="I747" s="8" t="s">
        <v>16</v>
      </c>
    </row>
    <row r="748" spans="1:9" x14ac:dyDescent="0.35">
      <c r="A748" s="21">
        <f>IFERROR(VLOOKUP(IF(Deaths[[#This Row],[AgeGroup]]="",IF(Deaths[[#This Row],[Gender]]="",Deaths[[#This Row],[RaceEthnicity]],Deaths[[#This Row],[Gender]]),Deaths[[#This Row],[AgeGroup]]),SortOrder[],2,FALSE),"")</f>
        <v>20</v>
      </c>
      <c r="B748" s="18">
        <v>43951</v>
      </c>
      <c r="C748" s="8" t="s">
        <v>13</v>
      </c>
      <c r="D748" s="8" t="s">
        <v>14</v>
      </c>
      <c r="G748" s="8" t="s">
        <v>38</v>
      </c>
      <c r="H748" s="19">
        <v>9</v>
      </c>
      <c r="I748" s="8" t="s">
        <v>16</v>
      </c>
    </row>
    <row r="749" spans="1:9" x14ac:dyDescent="0.35">
      <c r="A749" s="21">
        <f>IFERROR(VLOOKUP(IF(Deaths[[#This Row],[AgeGroup]]="",IF(Deaths[[#This Row],[Gender]]="",Deaths[[#This Row],[RaceEthnicity]],Deaths[[#This Row],[Gender]]),Deaths[[#This Row],[AgeGroup]]),SortOrder[],2,FALSE),"")</f>
        <v>21</v>
      </c>
      <c r="B749" s="18">
        <v>43951</v>
      </c>
      <c r="C749" s="8" t="s">
        <v>13</v>
      </c>
      <c r="D749" s="8" t="s">
        <v>14</v>
      </c>
      <c r="G749" s="8" t="s">
        <v>39</v>
      </c>
      <c r="H749" s="19">
        <v>1</v>
      </c>
      <c r="I749" s="8" t="s">
        <v>16</v>
      </c>
    </row>
    <row r="750" spans="1:9" x14ac:dyDescent="0.35">
      <c r="A750" s="21">
        <f>IFERROR(VLOOKUP(IF(Deaths[[#This Row],[AgeGroup]]="",IF(Deaths[[#This Row],[Gender]]="",Deaths[[#This Row],[RaceEthnicity]],Deaths[[#This Row],[Gender]]),Deaths[[#This Row],[AgeGroup]]),SortOrder[],2,FALSE),"")</f>
        <v>22</v>
      </c>
      <c r="B750" s="18">
        <v>43951</v>
      </c>
      <c r="C750" s="8" t="s">
        <v>13</v>
      </c>
      <c r="D750" s="8" t="s">
        <v>14</v>
      </c>
      <c r="G750" s="8" t="s">
        <v>40</v>
      </c>
      <c r="H750" s="19">
        <v>1</v>
      </c>
      <c r="I750" s="8" t="s">
        <v>16</v>
      </c>
    </row>
    <row r="751" spans="1:9" x14ac:dyDescent="0.35">
      <c r="A751" s="21">
        <f>IFERROR(VLOOKUP(IF(Deaths[[#This Row],[AgeGroup]]="",IF(Deaths[[#This Row],[Gender]]="",Deaths[[#This Row],[RaceEthnicity]],Deaths[[#This Row],[Gender]]),Deaths[[#This Row],[AgeGroup]]),SortOrder[],2,FALSE),"")</f>
        <v>23</v>
      </c>
      <c r="B751" s="18">
        <v>43951</v>
      </c>
      <c r="C751" s="8" t="s">
        <v>13</v>
      </c>
      <c r="D751" s="8" t="s">
        <v>14</v>
      </c>
      <c r="G751" s="8" t="s">
        <v>41</v>
      </c>
      <c r="H751" s="19">
        <v>1</v>
      </c>
      <c r="I751" s="8" t="s">
        <v>16</v>
      </c>
    </row>
    <row r="752" spans="1:9" x14ac:dyDescent="0.35">
      <c r="A752" s="21">
        <f>IFERROR(VLOOKUP(IF(Deaths[[#This Row],[AgeGroup]]="",IF(Deaths[[#This Row],[Gender]]="",Deaths[[#This Row],[RaceEthnicity]],Deaths[[#This Row],[Gender]]),Deaths[[#This Row],[AgeGroup]]),SortOrder[],2,FALSE),"")</f>
        <v>24</v>
      </c>
      <c r="B752" s="18">
        <v>43951</v>
      </c>
      <c r="C752" s="8" t="s">
        <v>13</v>
      </c>
      <c r="D752" s="8" t="s">
        <v>14</v>
      </c>
      <c r="G752" s="8" t="s">
        <v>42</v>
      </c>
      <c r="H752" s="19">
        <v>7</v>
      </c>
      <c r="I752" s="8" t="s">
        <v>16</v>
      </c>
    </row>
    <row r="753" spans="1:9" x14ac:dyDescent="0.35">
      <c r="A753" s="21">
        <f>IFERROR(VLOOKUP(IF(Deaths[[#This Row],[AgeGroup]]="",IF(Deaths[[#This Row],[Gender]]="",Deaths[[#This Row],[RaceEthnicity]],Deaths[[#This Row],[Gender]]),Deaths[[#This Row],[AgeGroup]]),SortOrder[],2,FALSE),"")</f>
        <v>4</v>
      </c>
      <c r="B753" s="18">
        <v>43952</v>
      </c>
      <c r="C753" s="8" t="s">
        <v>13</v>
      </c>
      <c r="D753" s="8" t="s">
        <v>14</v>
      </c>
      <c r="E753" s="8" t="s">
        <v>26</v>
      </c>
      <c r="H753" s="19">
        <v>0</v>
      </c>
      <c r="I753" s="8" t="s">
        <v>133</v>
      </c>
    </row>
    <row r="754" spans="1:9" x14ac:dyDescent="0.35">
      <c r="A754" s="21">
        <f>IFERROR(VLOOKUP(IF(Deaths[[#This Row],[AgeGroup]]="",IF(Deaths[[#This Row],[Gender]]="",Deaths[[#This Row],[RaceEthnicity]],Deaths[[#This Row],[Gender]]),Deaths[[#This Row],[AgeGroup]]),SortOrder[],2,FALSE),"")</f>
        <v>5</v>
      </c>
      <c r="B754" s="18">
        <v>43952</v>
      </c>
      <c r="C754" s="8" t="s">
        <v>13</v>
      </c>
      <c r="D754" s="8" t="s">
        <v>14</v>
      </c>
      <c r="E754" s="8" t="s">
        <v>27</v>
      </c>
      <c r="H754" s="19">
        <v>0</v>
      </c>
      <c r="I754" s="8" t="s">
        <v>133</v>
      </c>
    </row>
    <row r="755" spans="1:9" x14ac:dyDescent="0.35">
      <c r="A755" s="21">
        <f>IFERROR(VLOOKUP(IF(Deaths[[#This Row],[AgeGroup]]="",IF(Deaths[[#This Row],[Gender]]="",Deaths[[#This Row],[RaceEthnicity]],Deaths[[#This Row],[Gender]]),Deaths[[#This Row],[AgeGroup]]),SortOrder[],2,FALSE),"")</f>
        <v>6</v>
      </c>
      <c r="B755" s="18">
        <v>43952</v>
      </c>
      <c r="C755" s="8" t="s">
        <v>13</v>
      </c>
      <c r="D755" s="8" t="s">
        <v>14</v>
      </c>
      <c r="E755" s="8" t="s">
        <v>28</v>
      </c>
      <c r="H755" s="19">
        <v>2</v>
      </c>
      <c r="I755" s="8" t="s">
        <v>133</v>
      </c>
    </row>
    <row r="756" spans="1:9" x14ac:dyDescent="0.35">
      <c r="A756" s="21">
        <f>IFERROR(VLOOKUP(IF(Deaths[[#This Row],[AgeGroup]]="",IF(Deaths[[#This Row],[Gender]]="",Deaths[[#This Row],[RaceEthnicity]],Deaths[[#This Row],[Gender]]),Deaths[[#This Row],[AgeGroup]]),SortOrder[],2,FALSE),"")</f>
        <v>7</v>
      </c>
      <c r="B756" s="18">
        <v>43952</v>
      </c>
      <c r="C756" s="8" t="s">
        <v>13</v>
      </c>
      <c r="D756" s="8" t="s">
        <v>14</v>
      </c>
      <c r="E756" s="8" t="s">
        <v>29</v>
      </c>
      <c r="H756" s="19">
        <v>2</v>
      </c>
      <c r="I756" s="8" t="s">
        <v>133</v>
      </c>
    </row>
    <row r="757" spans="1:9" x14ac:dyDescent="0.35">
      <c r="A757" s="21">
        <f>IFERROR(VLOOKUP(IF(Deaths[[#This Row],[AgeGroup]]="",IF(Deaths[[#This Row],[Gender]]="",Deaths[[#This Row],[RaceEthnicity]],Deaths[[#This Row],[Gender]]),Deaths[[#This Row],[AgeGroup]]),SortOrder[],2,FALSE),"")</f>
        <v>8</v>
      </c>
      <c r="B757" s="18">
        <v>43952</v>
      </c>
      <c r="C757" s="8" t="s">
        <v>13</v>
      </c>
      <c r="D757" s="8" t="s">
        <v>14</v>
      </c>
      <c r="E757" s="8" t="s">
        <v>30</v>
      </c>
      <c r="H757" s="19">
        <v>4</v>
      </c>
      <c r="I757" s="8" t="s">
        <v>133</v>
      </c>
    </row>
    <row r="758" spans="1:9" x14ac:dyDescent="0.35">
      <c r="A758" s="21">
        <f>IFERROR(VLOOKUP(IF(Deaths[[#This Row],[AgeGroup]]="",IF(Deaths[[#This Row],[Gender]]="",Deaths[[#This Row],[RaceEthnicity]],Deaths[[#This Row],[Gender]]),Deaths[[#This Row],[AgeGroup]]),SortOrder[],2,FALSE),"")</f>
        <v>9</v>
      </c>
      <c r="B758" s="18">
        <v>43952</v>
      </c>
      <c r="C758" s="8" t="s">
        <v>13</v>
      </c>
      <c r="D758" s="8" t="s">
        <v>14</v>
      </c>
      <c r="E758" s="8" t="s">
        <v>31</v>
      </c>
      <c r="H758" s="19">
        <v>12</v>
      </c>
      <c r="I758" s="8" t="s">
        <v>133</v>
      </c>
    </row>
    <row r="759" spans="1:9" x14ac:dyDescent="0.35">
      <c r="A759" s="21">
        <f>IFERROR(VLOOKUP(IF(Deaths[[#This Row],[AgeGroup]]="",IF(Deaths[[#This Row],[Gender]]="",Deaths[[#This Row],[RaceEthnicity]],Deaths[[#This Row],[Gender]]),Deaths[[#This Row],[AgeGroup]]),SortOrder[],2,FALSE),"")</f>
        <v>10</v>
      </c>
      <c r="B759" s="18">
        <v>43952</v>
      </c>
      <c r="C759" s="8" t="s">
        <v>13</v>
      </c>
      <c r="D759" s="8" t="s">
        <v>14</v>
      </c>
      <c r="E759" s="8" t="s">
        <v>32</v>
      </c>
      <c r="H759" s="19">
        <v>20</v>
      </c>
      <c r="I759" s="8" t="s">
        <v>133</v>
      </c>
    </row>
    <row r="760" spans="1:9" x14ac:dyDescent="0.35">
      <c r="A760" s="21">
        <f>IFERROR(VLOOKUP(IF(Deaths[[#This Row],[AgeGroup]]="",IF(Deaths[[#This Row],[Gender]]="",Deaths[[#This Row],[RaceEthnicity]],Deaths[[#This Row],[Gender]]),Deaths[[#This Row],[AgeGroup]]),SortOrder[],2,FALSE),"")</f>
        <v>11</v>
      </c>
      <c r="B760" s="18">
        <v>43952</v>
      </c>
      <c r="C760" s="8" t="s">
        <v>13</v>
      </c>
      <c r="D760" s="8" t="s">
        <v>14</v>
      </c>
      <c r="E760" s="8" t="s">
        <v>33</v>
      </c>
      <c r="H760" s="19">
        <v>34</v>
      </c>
      <c r="I760" s="8" t="s">
        <v>133</v>
      </c>
    </row>
    <row r="761" spans="1:9" x14ac:dyDescent="0.35">
      <c r="A761" s="21">
        <f>IFERROR(VLOOKUP(IF(Deaths[[#This Row],[AgeGroup]]="",IF(Deaths[[#This Row],[Gender]]="",Deaths[[#This Row],[RaceEthnicity]],Deaths[[#This Row],[Gender]]),Deaths[[#This Row],[AgeGroup]]),SortOrder[],2,FALSE),"")</f>
        <v>12</v>
      </c>
      <c r="B761" s="18">
        <v>43952</v>
      </c>
      <c r="C761" s="8" t="s">
        <v>13</v>
      </c>
      <c r="D761" s="8" t="s">
        <v>14</v>
      </c>
      <c r="E761" s="8" t="s">
        <v>34</v>
      </c>
      <c r="H761" s="19">
        <v>64</v>
      </c>
      <c r="I761" s="8" t="s">
        <v>133</v>
      </c>
    </row>
    <row r="762" spans="1:9" x14ac:dyDescent="0.35">
      <c r="A762" s="21">
        <f>IFERROR(VLOOKUP(IF(Deaths[[#This Row],[AgeGroup]]="",IF(Deaths[[#This Row],[Gender]]="",Deaths[[#This Row],[RaceEthnicity]],Deaths[[#This Row],[Gender]]),Deaths[[#This Row],[AgeGroup]]),SortOrder[],2,FALSE),"")</f>
        <v>13</v>
      </c>
      <c r="B762" s="18">
        <v>43952</v>
      </c>
      <c r="C762" s="8" t="s">
        <v>13</v>
      </c>
      <c r="D762" s="8" t="s">
        <v>14</v>
      </c>
      <c r="E762" s="8" t="s">
        <v>15</v>
      </c>
      <c r="H762" s="19">
        <v>0</v>
      </c>
      <c r="I762" s="8" t="s">
        <v>133</v>
      </c>
    </row>
    <row r="763" spans="1:9" x14ac:dyDescent="0.35">
      <c r="A763" s="21">
        <f>IFERROR(VLOOKUP(IF(Deaths[[#This Row],[AgeGroup]]="",IF(Deaths[[#This Row],[Gender]]="",Deaths[[#This Row],[RaceEthnicity]],Deaths[[#This Row],[Gender]]),Deaths[[#This Row],[AgeGroup]]),SortOrder[],2,FALSE),"")</f>
        <v>14</v>
      </c>
      <c r="B763" s="18">
        <v>43952</v>
      </c>
      <c r="C763" s="8" t="s">
        <v>13</v>
      </c>
      <c r="D763" s="8" t="s">
        <v>14</v>
      </c>
      <c r="F763" s="8" t="s">
        <v>22</v>
      </c>
      <c r="H763" s="19">
        <v>59</v>
      </c>
      <c r="I763" s="8" t="s">
        <v>133</v>
      </c>
    </row>
    <row r="764" spans="1:9" x14ac:dyDescent="0.35">
      <c r="A764" s="21">
        <f>IFERROR(VLOOKUP(IF(Deaths[[#This Row],[AgeGroup]]="",IF(Deaths[[#This Row],[Gender]]="",Deaths[[#This Row],[RaceEthnicity]],Deaths[[#This Row],[Gender]]),Deaths[[#This Row],[AgeGroup]]),SortOrder[],2,FALSE),"")</f>
        <v>15</v>
      </c>
      <c r="B764" s="18">
        <v>43952</v>
      </c>
      <c r="C764" s="8" t="s">
        <v>13</v>
      </c>
      <c r="D764" s="8" t="s">
        <v>14</v>
      </c>
      <c r="F764" s="8" t="s">
        <v>23</v>
      </c>
      <c r="H764" s="19">
        <v>78</v>
      </c>
      <c r="I764" s="8" t="s">
        <v>133</v>
      </c>
    </row>
    <row r="765" spans="1:9" x14ac:dyDescent="0.35">
      <c r="A765" s="21">
        <f>IFERROR(VLOOKUP(IF(Deaths[[#This Row],[AgeGroup]]="",IF(Deaths[[#This Row],[Gender]]="",Deaths[[#This Row],[RaceEthnicity]],Deaths[[#This Row],[Gender]]),Deaths[[#This Row],[AgeGroup]]),SortOrder[],2,FALSE),"")</f>
        <v>16</v>
      </c>
      <c r="B765" s="18">
        <v>43952</v>
      </c>
      <c r="C765" s="8" t="s">
        <v>13</v>
      </c>
      <c r="D765" s="8" t="s">
        <v>14</v>
      </c>
      <c r="F765" s="8" t="s">
        <v>24</v>
      </c>
      <c r="H765" s="19">
        <v>0</v>
      </c>
      <c r="I765" s="8" t="s">
        <v>133</v>
      </c>
    </row>
    <row r="766" spans="1:9" x14ac:dyDescent="0.35">
      <c r="A766" s="21">
        <f>IFERROR(VLOOKUP(IF(Deaths[[#This Row],[AgeGroup]]="",IF(Deaths[[#This Row],[Gender]]="",Deaths[[#This Row],[RaceEthnicity]],Deaths[[#This Row],[Gender]]),Deaths[[#This Row],[AgeGroup]]),SortOrder[],2,FALSE),"")</f>
        <v>17</v>
      </c>
      <c r="B766" s="18">
        <v>43952</v>
      </c>
      <c r="C766" s="8" t="s">
        <v>13</v>
      </c>
      <c r="D766" s="8" t="s">
        <v>14</v>
      </c>
      <c r="G766" s="8" t="s">
        <v>35</v>
      </c>
      <c r="H766" s="19">
        <v>47</v>
      </c>
      <c r="I766" s="8" t="s">
        <v>133</v>
      </c>
    </row>
    <row r="767" spans="1:9" x14ac:dyDescent="0.35">
      <c r="A767" s="21">
        <f>IFERROR(VLOOKUP(IF(Deaths[[#This Row],[AgeGroup]]="",IF(Deaths[[#This Row],[Gender]]="",Deaths[[#This Row],[RaceEthnicity]],Deaths[[#This Row],[Gender]]),Deaths[[#This Row],[AgeGroup]]),SortOrder[],2,FALSE),"")</f>
        <v>18</v>
      </c>
      <c r="B767" s="18">
        <v>43952</v>
      </c>
      <c r="C767" s="8" t="s">
        <v>13</v>
      </c>
      <c r="D767" s="8" t="s">
        <v>14</v>
      </c>
      <c r="G767" s="8" t="s">
        <v>36</v>
      </c>
      <c r="H767" s="19">
        <v>66</v>
      </c>
      <c r="I767" s="8" t="s">
        <v>133</v>
      </c>
    </row>
    <row r="768" spans="1:9" x14ac:dyDescent="0.35">
      <c r="A768" s="21">
        <f>IFERROR(VLOOKUP(IF(Deaths[[#This Row],[AgeGroup]]="",IF(Deaths[[#This Row],[Gender]]="",Deaths[[#This Row],[RaceEthnicity]],Deaths[[#This Row],[Gender]]),Deaths[[#This Row],[AgeGroup]]),SortOrder[],2,FALSE),"")</f>
        <v>19</v>
      </c>
      <c r="B768" s="18">
        <v>43952</v>
      </c>
      <c r="C768" s="8" t="s">
        <v>13</v>
      </c>
      <c r="D768" s="8" t="s">
        <v>14</v>
      </c>
      <c r="G768" s="8" t="s">
        <v>37</v>
      </c>
      <c r="H768" s="19">
        <v>4</v>
      </c>
      <c r="I768" s="8" t="s">
        <v>133</v>
      </c>
    </row>
    <row r="769" spans="1:9" x14ac:dyDescent="0.35">
      <c r="A769" s="21">
        <f>IFERROR(VLOOKUP(IF(Deaths[[#This Row],[AgeGroup]]="",IF(Deaths[[#This Row],[Gender]]="",Deaths[[#This Row],[RaceEthnicity]],Deaths[[#This Row],[Gender]]),Deaths[[#This Row],[AgeGroup]]),SortOrder[],2,FALSE),"")</f>
        <v>20</v>
      </c>
      <c r="B769" s="18">
        <v>43952</v>
      </c>
      <c r="C769" s="8" t="s">
        <v>13</v>
      </c>
      <c r="D769" s="8" t="s">
        <v>14</v>
      </c>
      <c r="G769" s="8" t="s">
        <v>38</v>
      </c>
      <c r="H769" s="19">
        <v>9</v>
      </c>
      <c r="I769" s="8" t="s">
        <v>133</v>
      </c>
    </row>
    <row r="770" spans="1:9" x14ac:dyDescent="0.35">
      <c r="A770" s="21">
        <f>IFERROR(VLOOKUP(IF(Deaths[[#This Row],[AgeGroup]]="",IF(Deaths[[#This Row],[Gender]]="",Deaths[[#This Row],[RaceEthnicity]],Deaths[[#This Row],[Gender]]),Deaths[[#This Row],[AgeGroup]]),SortOrder[],2,FALSE),"")</f>
        <v>21</v>
      </c>
      <c r="B770" s="18">
        <v>43952</v>
      </c>
      <c r="C770" s="8" t="s">
        <v>13</v>
      </c>
      <c r="D770" s="8" t="s">
        <v>14</v>
      </c>
      <c r="G770" s="8" t="s">
        <v>39</v>
      </c>
      <c r="H770" s="19">
        <v>1</v>
      </c>
      <c r="I770" s="8" t="s">
        <v>133</v>
      </c>
    </row>
    <row r="771" spans="1:9" x14ac:dyDescent="0.35">
      <c r="A771" s="21">
        <f>IFERROR(VLOOKUP(IF(Deaths[[#This Row],[AgeGroup]]="",IF(Deaths[[#This Row],[Gender]]="",Deaths[[#This Row],[RaceEthnicity]],Deaths[[#This Row],[Gender]]),Deaths[[#This Row],[AgeGroup]]),SortOrder[],2,FALSE),"")</f>
        <v>22</v>
      </c>
      <c r="B771" s="18">
        <v>43952</v>
      </c>
      <c r="C771" s="8" t="s">
        <v>13</v>
      </c>
      <c r="D771" s="8" t="s">
        <v>14</v>
      </c>
      <c r="G771" s="8" t="s">
        <v>40</v>
      </c>
      <c r="H771" s="19">
        <v>1</v>
      </c>
      <c r="I771" s="8" t="s">
        <v>133</v>
      </c>
    </row>
    <row r="772" spans="1:9" x14ac:dyDescent="0.35">
      <c r="A772" s="21">
        <f>IFERROR(VLOOKUP(IF(Deaths[[#This Row],[AgeGroup]]="",IF(Deaths[[#This Row],[Gender]]="",Deaths[[#This Row],[RaceEthnicity]],Deaths[[#This Row],[Gender]]),Deaths[[#This Row],[AgeGroup]]),SortOrder[],2,FALSE),"")</f>
        <v>23</v>
      </c>
      <c r="B772" s="18">
        <v>43952</v>
      </c>
      <c r="C772" s="8" t="s">
        <v>13</v>
      </c>
      <c r="D772" s="8" t="s">
        <v>14</v>
      </c>
      <c r="G772" s="8" t="s">
        <v>41</v>
      </c>
      <c r="H772" s="19">
        <v>1</v>
      </c>
      <c r="I772" s="8" t="s">
        <v>133</v>
      </c>
    </row>
    <row r="773" spans="1:9" x14ac:dyDescent="0.35">
      <c r="A773" s="21">
        <f>IFERROR(VLOOKUP(IF(Deaths[[#This Row],[AgeGroup]]="",IF(Deaths[[#This Row],[Gender]]="",Deaths[[#This Row],[RaceEthnicity]],Deaths[[#This Row],[Gender]]),Deaths[[#This Row],[AgeGroup]]),SortOrder[],2,FALSE),"")</f>
        <v>24</v>
      </c>
      <c r="B773" s="18">
        <v>43952</v>
      </c>
      <c r="C773" s="8" t="s">
        <v>13</v>
      </c>
      <c r="D773" s="8" t="s">
        <v>14</v>
      </c>
      <c r="G773" s="8" t="s">
        <v>42</v>
      </c>
      <c r="H773" s="19">
        <v>8</v>
      </c>
      <c r="I773" s="8" t="s">
        <v>133</v>
      </c>
    </row>
    <row r="774" spans="1:9" x14ac:dyDescent="0.35">
      <c r="A774" s="21">
        <f>IFERROR(VLOOKUP(IF(Deaths[[#This Row],[AgeGroup]]="",IF(Deaths[[#This Row],[Gender]]="",Deaths[[#This Row],[RaceEthnicity]],Deaths[[#This Row],[Gender]]),Deaths[[#This Row],[AgeGroup]]),SortOrder[],2,FALSE),"")</f>
        <v>4</v>
      </c>
      <c r="B774" s="18">
        <v>43953</v>
      </c>
      <c r="C774" s="8" t="s">
        <v>13</v>
      </c>
      <c r="D774" s="8" t="s">
        <v>14</v>
      </c>
      <c r="E774" s="8" t="s">
        <v>26</v>
      </c>
      <c r="H774" s="19">
        <v>0</v>
      </c>
      <c r="I774" s="8" t="s">
        <v>16</v>
      </c>
    </row>
    <row r="775" spans="1:9" x14ac:dyDescent="0.35">
      <c r="A775" s="21">
        <f>IFERROR(VLOOKUP(IF(Deaths[[#This Row],[AgeGroup]]="",IF(Deaths[[#This Row],[Gender]]="",Deaths[[#This Row],[RaceEthnicity]],Deaths[[#This Row],[Gender]]),Deaths[[#This Row],[AgeGroup]]),SortOrder[],2,FALSE),"")</f>
        <v>5</v>
      </c>
      <c r="B775" s="18">
        <v>43953</v>
      </c>
      <c r="C775" s="8" t="s">
        <v>13</v>
      </c>
      <c r="D775" s="8" t="s">
        <v>14</v>
      </c>
      <c r="E775" s="8" t="s">
        <v>27</v>
      </c>
      <c r="H775" s="19">
        <v>0</v>
      </c>
      <c r="I775" s="8" t="s">
        <v>16</v>
      </c>
    </row>
    <row r="776" spans="1:9" x14ac:dyDescent="0.35">
      <c r="A776" s="21">
        <f>IFERROR(VLOOKUP(IF(Deaths[[#This Row],[AgeGroup]]="",IF(Deaths[[#This Row],[Gender]]="",Deaths[[#This Row],[RaceEthnicity]],Deaths[[#This Row],[Gender]]),Deaths[[#This Row],[AgeGroup]]),SortOrder[],2,FALSE),"")</f>
        <v>6</v>
      </c>
      <c r="B776" s="18">
        <v>43953</v>
      </c>
      <c r="C776" s="8" t="s">
        <v>13</v>
      </c>
      <c r="D776" s="8" t="s">
        <v>14</v>
      </c>
      <c r="E776" s="8" t="s">
        <v>28</v>
      </c>
      <c r="H776" s="19">
        <v>2</v>
      </c>
      <c r="I776" s="8" t="s">
        <v>16</v>
      </c>
    </row>
    <row r="777" spans="1:9" x14ac:dyDescent="0.35">
      <c r="A777" s="21">
        <f>IFERROR(VLOOKUP(IF(Deaths[[#This Row],[AgeGroup]]="",IF(Deaths[[#This Row],[Gender]]="",Deaths[[#This Row],[RaceEthnicity]],Deaths[[#This Row],[Gender]]),Deaths[[#This Row],[AgeGroup]]),SortOrder[],2,FALSE),"")</f>
        <v>7</v>
      </c>
      <c r="B777" s="18">
        <v>43953</v>
      </c>
      <c r="C777" s="8" t="s">
        <v>13</v>
      </c>
      <c r="D777" s="8" t="s">
        <v>14</v>
      </c>
      <c r="E777" s="8" t="s">
        <v>29</v>
      </c>
      <c r="H777" s="19">
        <v>2</v>
      </c>
      <c r="I777" s="8" t="s">
        <v>16</v>
      </c>
    </row>
    <row r="778" spans="1:9" x14ac:dyDescent="0.35">
      <c r="A778" s="21">
        <f>IFERROR(VLOOKUP(IF(Deaths[[#This Row],[AgeGroup]]="",IF(Deaths[[#This Row],[Gender]]="",Deaths[[#This Row],[RaceEthnicity]],Deaths[[#This Row],[Gender]]),Deaths[[#This Row],[AgeGroup]]),SortOrder[],2,FALSE),"")</f>
        <v>8</v>
      </c>
      <c r="B778" s="18">
        <v>43953</v>
      </c>
      <c r="C778" s="8" t="s">
        <v>13</v>
      </c>
      <c r="D778" s="8" t="s">
        <v>14</v>
      </c>
      <c r="E778" s="8" t="s">
        <v>30</v>
      </c>
      <c r="H778" s="19">
        <v>4</v>
      </c>
      <c r="I778" s="8" t="s">
        <v>16</v>
      </c>
    </row>
    <row r="779" spans="1:9" x14ac:dyDescent="0.35">
      <c r="A779" s="21">
        <f>IFERROR(VLOOKUP(IF(Deaths[[#This Row],[AgeGroup]]="",IF(Deaths[[#This Row],[Gender]]="",Deaths[[#This Row],[RaceEthnicity]],Deaths[[#This Row],[Gender]]),Deaths[[#This Row],[AgeGroup]]),SortOrder[],2,FALSE),"")</f>
        <v>9</v>
      </c>
      <c r="B779" s="18">
        <v>43953</v>
      </c>
      <c r="C779" s="8" t="s">
        <v>13</v>
      </c>
      <c r="D779" s="8" t="s">
        <v>14</v>
      </c>
      <c r="E779" s="8" t="s">
        <v>31</v>
      </c>
      <c r="H779" s="19">
        <v>12</v>
      </c>
      <c r="I779" s="8" t="s">
        <v>16</v>
      </c>
    </row>
    <row r="780" spans="1:9" x14ac:dyDescent="0.35">
      <c r="A780" s="21">
        <f>IFERROR(VLOOKUP(IF(Deaths[[#This Row],[AgeGroup]]="",IF(Deaths[[#This Row],[Gender]]="",Deaths[[#This Row],[RaceEthnicity]],Deaths[[#This Row],[Gender]]),Deaths[[#This Row],[AgeGroup]]),SortOrder[],2,FALSE),"")</f>
        <v>10</v>
      </c>
      <c r="B780" s="18">
        <v>43953</v>
      </c>
      <c r="C780" s="8" t="s">
        <v>13</v>
      </c>
      <c r="D780" s="8" t="s">
        <v>14</v>
      </c>
      <c r="E780" s="8" t="s">
        <v>32</v>
      </c>
      <c r="H780" s="19">
        <v>19</v>
      </c>
      <c r="I780" s="8" t="s">
        <v>16</v>
      </c>
    </row>
    <row r="781" spans="1:9" x14ac:dyDescent="0.35">
      <c r="A781" s="21">
        <f>IFERROR(VLOOKUP(IF(Deaths[[#This Row],[AgeGroup]]="",IF(Deaths[[#This Row],[Gender]]="",Deaths[[#This Row],[RaceEthnicity]],Deaths[[#This Row],[Gender]]),Deaths[[#This Row],[AgeGroup]]),SortOrder[],2,FALSE),"")</f>
        <v>11</v>
      </c>
      <c r="B781" s="18">
        <v>43953</v>
      </c>
      <c r="C781" s="8" t="s">
        <v>13</v>
      </c>
      <c r="D781" s="8" t="s">
        <v>14</v>
      </c>
      <c r="E781" s="8" t="s">
        <v>33</v>
      </c>
      <c r="H781" s="19">
        <v>34</v>
      </c>
      <c r="I781" s="8" t="s">
        <v>16</v>
      </c>
    </row>
    <row r="782" spans="1:9" x14ac:dyDescent="0.35">
      <c r="A782" s="21">
        <f>IFERROR(VLOOKUP(IF(Deaths[[#This Row],[AgeGroup]]="",IF(Deaths[[#This Row],[Gender]]="",Deaths[[#This Row],[RaceEthnicity]],Deaths[[#This Row],[Gender]]),Deaths[[#This Row],[AgeGroup]]),SortOrder[],2,FALSE),"")</f>
        <v>12</v>
      </c>
      <c r="B782" s="18">
        <v>43953</v>
      </c>
      <c r="C782" s="8" t="s">
        <v>13</v>
      </c>
      <c r="D782" s="8" t="s">
        <v>14</v>
      </c>
      <c r="E782" s="8" t="s">
        <v>34</v>
      </c>
      <c r="H782" s="19">
        <v>66</v>
      </c>
      <c r="I782" s="8" t="s">
        <v>16</v>
      </c>
    </row>
    <row r="783" spans="1:9" x14ac:dyDescent="0.35">
      <c r="A783" s="21">
        <f>IFERROR(VLOOKUP(IF(Deaths[[#This Row],[AgeGroup]]="",IF(Deaths[[#This Row],[Gender]]="",Deaths[[#This Row],[RaceEthnicity]],Deaths[[#This Row],[Gender]]),Deaths[[#This Row],[AgeGroup]]),SortOrder[],2,FALSE),"")</f>
        <v>13</v>
      </c>
      <c r="B783" s="18">
        <v>43953</v>
      </c>
      <c r="C783" s="8" t="s">
        <v>13</v>
      </c>
      <c r="D783" s="8" t="s">
        <v>14</v>
      </c>
      <c r="E783" s="8" t="s">
        <v>15</v>
      </c>
      <c r="H783" s="19">
        <v>0</v>
      </c>
      <c r="I783" s="8" t="s">
        <v>16</v>
      </c>
    </row>
    <row r="784" spans="1:9" x14ac:dyDescent="0.35">
      <c r="A784" s="21">
        <f>IFERROR(VLOOKUP(IF(Deaths[[#This Row],[AgeGroup]]="",IF(Deaths[[#This Row],[Gender]]="",Deaths[[#This Row],[RaceEthnicity]],Deaths[[#This Row],[Gender]]),Deaths[[#This Row],[AgeGroup]]),SortOrder[],2,FALSE),"")</f>
        <v>14</v>
      </c>
      <c r="B784" s="18">
        <v>43953</v>
      </c>
      <c r="C784" s="8" t="s">
        <v>13</v>
      </c>
      <c r="D784" s="8" t="s">
        <v>14</v>
      </c>
      <c r="F784" s="8" t="s">
        <v>22</v>
      </c>
      <c r="H784" s="19">
        <v>60</v>
      </c>
      <c r="I784" s="8" t="s">
        <v>16</v>
      </c>
    </row>
    <row r="785" spans="1:9" x14ac:dyDescent="0.35">
      <c r="A785" s="21">
        <f>IFERROR(VLOOKUP(IF(Deaths[[#This Row],[AgeGroup]]="",IF(Deaths[[#This Row],[Gender]]="",Deaths[[#This Row],[RaceEthnicity]],Deaths[[#This Row],[Gender]]),Deaths[[#This Row],[AgeGroup]]),SortOrder[],2,FALSE),"")</f>
        <v>15</v>
      </c>
      <c r="B785" s="18">
        <v>43953</v>
      </c>
      <c r="C785" s="8" t="s">
        <v>13</v>
      </c>
      <c r="D785" s="8" t="s">
        <v>14</v>
      </c>
      <c r="F785" s="8" t="s">
        <v>23</v>
      </c>
      <c r="H785" s="19">
        <v>79</v>
      </c>
      <c r="I785" s="8" t="s">
        <v>16</v>
      </c>
    </row>
    <row r="786" spans="1:9" x14ac:dyDescent="0.35">
      <c r="A786" s="21">
        <f>IFERROR(VLOOKUP(IF(Deaths[[#This Row],[AgeGroup]]="",IF(Deaths[[#This Row],[Gender]]="",Deaths[[#This Row],[RaceEthnicity]],Deaths[[#This Row],[Gender]]),Deaths[[#This Row],[AgeGroup]]),SortOrder[],2,FALSE),"")</f>
        <v>16</v>
      </c>
      <c r="B786" s="18">
        <v>43953</v>
      </c>
      <c r="C786" s="8" t="s">
        <v>13</v>
      </c>
      <c r="D786" s="8" t="s">
        <v>14</v>
      </c>
      <c r="F786" s="8" t="s">
        <v>24</v>
      </c>
      <c r="H786" s="19">
        <v>0</v>
      </c>
      <c r="I786" s="8" t="s">
        <v>16</v>
      </c>
    </row>
    <row r="787" spans="1:9" x14ac:dyDescent="0.35">
      <c r="A787" s="21">
        <f>IFERROR(VLOOKUP(IF(Deaths[[#This Row],[AgeGroup]]="",IF(Deaths[[#This Row],[Gender]]="",Deaths[[#This Row],[RaceEthnicity]],Deaths[[#This Row],[Gender]]),Deaths[[#This Row],[AgeGroup]]),SortOrder[],2,FALSE),"")</f>
        <v>17</v>
      </c>
      <c r="B787" s="18">
        <v>43953</v>
      </c>
      <c r="C787" s="8" t="s">
        <v>13</v>
      </c>
      <c r="D787" s="8" t="s">
        <v>14</v>
      </c>
      <c r="G787" s="8" t="s">
        <v>35</v>
      </c>
      <c r="H787" s="19">
        <v>48</v>
      </c>
      <c r="I787" s="8" t="s">
        <v>16</v>
      </c>
    </row>
    <row r="788" spans="1:9" x14ac:dyDescent="0.35">
      <c r="A788" s="21">
        <f>IFERROR(VLOOKUP(IF(Deaths[[#This Row],[AgeGroup]]="",IF(Deaths[[#This Row],[Gender]]="",Deaths[[#This Row],[RaceEthnicity]],Deaths[[#This Row],[Gender]]),Deaths[[#This Row],[AgeGroup]]),SortOrder[],2,FALSE),"")</f>
        <v>18</v>
      </c>
      <c r="B788" s="18">
        <v>43953</v>
      </c>
      <c r="C788" s="8" t="s">
        <v>13</v>
      </c>
      <c r="D788" s="8" t="s">
        <v>14</v>
      </c>
      <c r="G788" s="8" t="s">
        <v>36</v>
      </c>
      <c r="H788" s="19">
        <v>66</v>
      </c>
      <c r="I788" s="8" t="s">
        <v>16</v>
      </c>
    </row>
    <row r="789" spans="1:9" x14ac:dyDescent="0.35">
      <c r="A789" s="21">
        <f>IFERROR(VLOOKUP(IF(Deaths[[#This Row],[AgeGroup]]="",IF(Deaths[[#This Row],[Gender]]="",Deaths[[#This Row],[RaceEthnicity]],Deaths[[#This Row],[Gender]]),Deaths[[#This Row],[AgeGroup]]),SortOrder[],2,FALSE),"")</f>
        <v>19</v>
      </c>
      <c r="B789" s="18">
        <v>43953</v>
      </c>
      <c r="C789" s="8" t="s">
        <v>13</v>
      </c>
      <c r="D789" s="8" t="s">
        <v>14</v>
      </c>
      <c r="G789" s="8" t="s">
        <v>37</v>
      </c>
      <c r="H789" s="19">
        <v>4</v>
      </c>
      <c r="I789" s="8" t="s">
        <v>16</v>
      </c>
    </row>
    <row r="790" spans="1:9" x14ac:dyDescent="0.35">
      <c r="A790" s="21">
        <f>IFERROR(VLOOKUP(IF(Deaths[[#This Row],[AgeGroup]]="",IF(Deaths[[#This Row],[Gender]]="",Deaths[[#This Row],[RaceEthnicity]],Deaths[[#This Row],[Gender]]),Deaths[[#This Row],[AgeGroup]]),SortOrder[],2,FALSE),"")</f>
        <v>20</v>
      </c>
      <c r="B790" s="18">
        <v>43953</v>
      </c>
      <c r="C790" s="8" t="s">
        <v>13</v>
      </c>
      <c r="D790" s="8" t="s">
        <v>14</v>
      </c>
      <c r="G790" s="8" t="s">
        <v>38</v>
      </c>
      <c r="H790" s="19">
        <v>9</v>
      </c>
      <c r="I790" s="8" t="s">
        <v>16</v>
      </c>
    </row>
    <row r="791" spans="1:9" x14ac:dyDescent="0.35">
      <c r="A791" s="21">
        <f>IFERROR(VLOOKUP(IF(Deaths[[#This Row],[AgeGroup]]="",IF(Deaths[[#This Row],[Gender]]="",Deaths[[#This Row],[RaceEthnicity]],Deaths[[#This Row],[Gender]]),Deaths[[#This Row],[AgeGroup]]),SortOrder[],2,FALSE),"")</f>
        <v>21</v>
      </c>
      <c r="B791" s="18">
        <v>43953</v>
      </c>
      <c r="C791" s="8" t="s">
        <v>13</v>
      </c>
      <c r="D791" s="8" t="s">
        <v>14</v>
      </c>
      <c r="G791" s="8" t="s">
        <v>39</v>
      </c>
      <c r="H791" s="19">
        <v>1</v>
      </c>
      <c r="I791" s="8" t="s">
        <v>16</v>
      </c>
    </row>
    <row r="792" spans="1:9" x14ac:dyDescent="0.35">
      <c r="A792" s="21">
        <f>IFERROR(VLOOKUP(IF(Deaths[[#This Row],[AgeGroup]]="",IF(Deaths[[#This Row],[Gender]]="",Deaths[[#This Row],[RaceEthnicity]],Deaths[[#This Row],[Gender]]),Deaths[[#This Row],[AgeGroup]]),SortOrder[],2,FALSE),"")</f>
        <v>22</v>
      </c>
      <c r="B792" s="18">
        <v>43953</v>
      </c>
      <c r="C792" s="8" t="s">
        <v>13</v>
      </c>
      <c r="D792" s="8" t="s">
        <v>14</v>
      </c>
      <c r="G792" s="8" t="s">
        <v>40</v>
      </c>
      <c r="H792" s="19">
        <v>1</v>
      </c>
      <c r="I792" s="8" t="s">
        <v>16</v>
      </c>
    </row>
    <row r="793" spans="1:9" x14ac:dyDescent="0.35">
      <c r="A793" s="21">
        <f>IFERROR(VLOOKUP(IF(Deaths[[#This Row],[AgeGroup]]="",IF(Deaths[[#This Row],[Gender]]="",Deaths[[#This Row],[RaceEthnicity]],Deaths[[#This Row],[Gender]]),Deaths[[#This Row],[AgeGroup]]),SortOrder[],2,FALSE),"")</f>
        <v>23</v>
      </c>
      <c r="B793" s="18">
        <v>43953</v>
      </c>
      <c r="C793" s="8" t="s">
        <v>13</v>
      </c>
      <c r="D793" s="8" t="s">
        <v>14</v>
      </c>
      <c r="G793" s="8" t="s">
        <v>41</v>
      </c>
      <c r="H793" s="19">
        <v>1</v>
      </c>
      <c r="I793" s="8" t="s">
        <v>16</v>
      </c>
    </row>
    <row r="794" spans="1:9" x14ac:dyDescent="0.35">
      <c r="A794" s="21">
        <f>IFERROR(VLOOKUP(IF(Deaths[[#This Row],[AgeGroup]]="",IF(Deaths[[#This Row],[Gender]]="",Deaths[[#This Row],[RaceEthnicity]],Deaths[[#This Row],[Gender]]),Deaths[[#This Row],[AgeGroup]]),SortOrder[],2,FALSE),"")</f>
        <v>24</v>
      </c>
      <c r="B794" s="18">
        <v>43953</v>
      </c>
      <c r="C794" s="8" t="s">
        <v>13</v>
      </c>
      <c r="D794" s="8" t="s">
        <v>14</v>
      </c>
      <c r="G794" s="8" t="s">
        <v>42</v>
      </c>
      <c r="H794" s="19">
        <v>9</v>
      </c>
      <c r="I794" s="8" t="s">
        <v>16</v>
      </c>
    </row>
    <row r="795" spans="1:9" x14ac:dyDescent="0.35">
      <c r="A795" s="21">
        <f>IFERROR(VLOOKUP(IF(Deaths[[#This Row],[AgeGroup]]="",IF(Deaths[[#This Row],[Gender]]="",Deaths[[#This Row],[RaceEthnicity]],Deaths[[#This Row],[Gender]]),Deaths[[#This Row],[AgeGroup]]),SortOrder[],2,FALSE),"")</f>
        <v>4</v>
      </c>
      <c r="B795" s="18">
        <v>43954</v>
      </c>
      <c r="C795" s="8" t="s">
        <v>13</v>
      </c>
      <c r="D795" s="8" t="s">
        <v>14</v>
      </c>
      <c r="E795" s="8" t="s">
        <v>26</v>
      </c>
      <c r="H795" s="19">
        <v>0</v>
      </c>
      <c r="I795" s="8" t="s">
        <v>16</v>
      </c>
    </row>
    <row r="796" spans="1:9" x14ac:dyDescent="0.35">
      <c r="A796" s="21">
        <f>IFERROR(VLOOKUP(IF(Deaths[[#This Row],[AgeGroup]]="",IF(Deaths[[#This Row],[Gender]]="",Deaths[[#This Row],[RaceEthnicity]],Deaths[[#This Row],[Gender]]),Deaths[[#This Row],[AgeGroup]]),SortOrder[],2,FALSE),"")</f>
        <v>5</v>
      </c>
      <c r="B796" s="18">
        <v>43954</v>
      </c>
      <c r="C796" s="8" t="s">
        <v>13</v>
      </c>
      <c r="D796" s="8" t="s">
        <v>14</v>
      </c>
      <c r="E796" s="8" t="s">
        <v>27</v>
      </c>
      <c r="H796" s="19">
        <v>0</v>
      </c>
      <c r="I796" s="8" t="s">
        <v>16</v>
      </c>
    </row>
    <row r="797" spans="1:9" x14ac:dyDescent="0.35">
      <c r="A797" s="21">
        <f>IFERROR(VLOOKUP(IF(Deaths[[#This Row],[AgeGroup]]="",IF(Deaths[[#This Row],[Gender]]="",Deaths[[#This Row],[RaceEthnicity]],Deaths[[#This Row],[Gender]]),Deaths[[#This Row],[AgeGroup]]),SortOrder[],2,FALSE),"")</f>
        <v>6</v>
      </c>
      <c r="B797" s="18">
        <v>43954</v>
      </c>
      <c r="C797" s="8" t="s">
        <v>13</v>
      </c>
      <c r="D797" s="8" t="s">
        <v>14</v>
      </c>
      <c r="E797" s="8" t="s">
        <v>28</v>
      </c>
      <c r="H797" s="19">
        <v>2</v>
      </c>
      <c r="I797" s="8" t="s">
        <v>16</v>
      </c>
    </row>
    <row r="798" spans="1:9" x14ac:dyDescent="0.35">
      <c r="A798" s="21">
        <f>IFERROR(VLOOKUP(IF(Deaths[[#This Row],[AgeGroup]]="",IF(Deaths[[#This Row],[Gender]]="",Deaths[[#This Row],[RaceEthnicity]],Deaths[[#This Row],[Gender]]),Deaths[[#This Row],[AgeGroup]]),SortOrder[],2,FALSE),"")</f>
        <v>7</v>
      </c>
      <c r="B798" s="18">
        <v>43954</v>
      </c>
      <c r="C798" s="8" t="s">
        <v>13</v>
      </c>
      <c r="D798" s="8" t="s">
        <v>14</v>
      </c>
      <c r="E798" s="8" t="s">
        <v>29</v>
      </c>
      <c r="H798" s="19">
        <v>2</v>
      </c>
      <c r="I798" s="8" t="s">
        <v>16</v>
      </c>
    </row>
    <row r="799" spans="1:9" x14ac:dyDescent="0.35">
      <c r="A799" s="21">
        <f>IFERROR(VLOOKUP(IF(Deaths[[#This Row],[AgeGroup]]="",IF(Deaths[[#This Row],[Gender]]="",Deaths[[#This Row],[RaceEthnicity]],Deaths[[#This Row],[Gender]]),Deaths[[#This Row],[AgeGroup]]),SortOrder[],2,FALSE),"")</f>
        <v>8</v>
      </c>
      <c r="B799" s="18">
        <v>43954</v>
      </c>
      <c r="C799" s="8" t="s">
        <v>13</v>
      </c>
      <c r="D799" s="8" t="s">
        <v>14</v>
      </c>
      <c r="E799" s="8" t="s">
        <v>30</v>
      </c>
      <c r="H799" s="19">
        <v>4</v>
      </c>
      <c r="I799" s="8" t="s">
        <v>16</v>
      </c>
    </row>
    <row r="800" spans="1:9" x14ac:dyDescent="0.35">
      <c r="A800" s="21">
        <f>IFERROR(VLOOKUP(IF(Deaths[[#This Row],[AgeGroup]]="",IF(Deaths[[#This Row],[Gender]]="",Deaths[[#This Row],[RaceEthnicity]],Deaths[[#This Row],[Gender]]),Deaths[[#This Row],[AgeGroup]]),SortOrder[],2,FALSE),"")</f>
        <v>9</v>
      </c>
      <c r="B800" s="18">
        <v>43954</v>
      </c>
      <c r="C800" s="8" t="s">
        <v>13</v>
      </c>
      <c r="D800" s="8" t="s">
        <v>14</v>
      </c>
      <c r="E800" s="8" t="s">
        <v>31</v>
      </c>
      <c r="H800" s="19">
        <v>12</v>
      </c>
      <c r="I800" s="8" t="s">
        <v>16</v>
      </c>
    </row>
    <row r="801" spans="1:9" x14ac:dyDescent="0.35">
      <c r="A801" s="21">
        <f>IFERROR(VLOOKUP(IF(Deaths[[#This Row],[AgeGroup]]="",IF(Deaths[[#This Row],[Gender]]="",Deaths[[#This Row],[RaceEthnicity]],Deaths[[#This Row],[Gender]]),Deaths[[#This Row],[AgeGroup]]),SortOrder[],2,FALSE),"")</f>
        <v>10</v>
      </c>
      <c r="B801" s="18">
        <v>43954</v>
      </c>
      <c r="C801" s="8" t="s">
        <v>13</v>
      </c>
      <c r="D801" s="8" t="s">
        <v>14</v>
      </c>
      <c r="E801" s="8" t="s">
        <v>32</v>
      </c>
      <c r="H801" s="19">
        <v>20</v>
      </c>
      <c r="I801" s="8" t="s">
        <v>16</v>
      </c>
    </row>
    <row r="802" spans="1:9" x14ac:dyDescent="0.35">
      <c r="A802" s="21">
        <f>IFERROR(VLOOKUP(IF(Deaths[[#This Row],[AgeGroup]]="",IF(Deaths[[#This Row],[Gender]]="",Deaths[[#This Row],[RaceEthnicity]],Deaths[[#This Row],[Gender]]),Deaths[[#This Row],[AgeGroup]]),SortOrder[],2,FALSE),"")</f>
        <v>11</v>
      </c>
      <c r="B802" s="18">
        <v>43954</v>
      </c>
      <c r="C802" s="8" t="s">
        <v>13</v>
      </c>
      <c r="D802" s="8" t="s">
        <v>14</v>
      </c>
      <c r="E802" s="8" t="s">
        <v>33</v>
      </c>
      <c r="H802" s="19">
        <v>35</v>
      </c>
      <c r="I802" s="8" t="s">
        <v>16</v>
      </c>
    </row>
    <row r="803" spans="1:9" x14ac:dyDescent="0.35">
      <c r="A803" s="21">
        <f>IFERROR(VLOOKUP(IF(Deaths[[#This Row],[AgeGroup]]="",IF(Deaths[[#This Row],[Gender]]="",Deaths[[#This Row],[RaceEthnicity]],Deaths[[#This Row],[Gender]]),Deaths[[#This Row],[AgeGroup]]),SortOrder[],2,FALSE),"")</f>
        <v>12</v>
      </c>
      <c r="B803" s="18">
        <v>43954</v>
      </c>
      <c r="C803" s="8" t="s">
        <v>13</v>
      </c>
      <c r="D803" s="8" t="s">
        <v>14</v>
      </c>
      <c r="E803" s="8" t="s">
        <v>34</v>
      </c>
      <c r="H803" s="19">
        <v>69</v>
      </c>
      <c r="I803" s="8" t="s">
        <v>16</v>
      </c>
    </row>
    <row r="804" spans="1:9" x14ac:dyDescent="0.35">
      <c r="A804" s="21">
        <f>IFERROR(VLOOKUP(IF(Deaths[[#This Row],[AgeGroup]]="",IF(Deaths[[#This Row],[Gender]]="",Deaths[[#This Row],[RaceEthnicity]],Deaths[[#This Row],[Gender]]),Deaths[[#This Row],[AgeGroup]]),SortOrder[],2,FALSE),"")</f>
        <v>13</v>
      </c>
      <c r="B804" s="18">
        <v>43954</v>
      </c>
      <c r="C804" s="8" t="s">
        <v>13</v>
      </c>
      <c r="D804" s="8" t="s">
        <v>14</v>
      </c>
      <c r="E804" s="8" t="s">
        <v>15</v>
      </c>
      <c r="H804" s="19">
        <v>0</v>
      </c>
      <c r="I804" s="8" t="s">
        <v>16</v>
      </c>
    </row>
    <row r="805" spans="1:9" x14ac:dyDescent="0.35">
      <c r="A805" s="21">
        <f>IFERROR(VLOOKUP(IF(Deaths[[#This Row],[AgeGroup]]="",IF(Deaths[[#This Row],[Gender]]="",Deaths[[#This Row],[RaceEthnicity]],Deaths[[#This Row],[Gender]]),Deaths[[#This Row],[AgeGroup]]),SortOrder[],2,FALSE),"")</f>
        <v>14</v>
      </c>
      <c r="B805" s="18">
        <v>43954</v>
      </c>
      <c r="C805" s="8" t="s">
        <v>13</v>
      </c>
      <c r="D805" s="8" t="s">
        <v>14</v>
      </c>
      <c r="F805" s="8" t="s">
        <v>22</v>
      </c>
      <c r="H805" s="19">
        <v>63</v>
      </c>
      <c r="I805" s="8" t="s">
        <v>16</v>
      </c>
    </row>
    <row r="806" spans="1:9" x14ac:dyDescent="0.35">
      <c r="A806" s="21">
        <f>IFERROR(VLOOKUP(IF(Deaths[[#This Row],[AgeGroup]]="",IF(Deaths[[#This Row],[Gender]]="",Deaths[[#This Row],[RaceEthnicity]],Deaths[[#This Row],[Gender]]),Deaths[[#This Row],[AgeGroup]]),SortOrder[],2,FALSE),"")</f>
        <v>15</v>
      </c>
      <c r="B806" s="18">
        <v>43954</v>
      </c>
      <c r="C806" s="8" t="s">
        <v>13</v>
      </c>
      <c r="D806" s="8" t="s">
        <v>14</v>
      </c>
      <c r="F806" s="8" t="s">
        <v>23</v>
      </c>
      <c r="H806" s="19">
        <v>81</v>
      </c>
      <c r="I806" s="8" t="s">
        <v>16</v>
      </c>
    </row>
    <row r="807" spans="1:9" x14ac:dyDescent="0.35">
      <c r="A807" s="21">
        <f>IFERROR(VLOOKUP(IF(Deaths[[#This Row],[AgeGroup]]="",IF(Deaths[[#This Row],[Gender]]="",Deaths[[#This Row],[RaceEthnicity]],Deaths[[#This Row],[Gender]]),Deaths[[#This Row],[AgeGroup]]),SortOrder[],2,FALSE),"")</f>
        <v>16</v>
      </c>
      <c r="B807" s="18">
        <v>43954</v>
      </c>
      <c r="C807" s="8" t="s">
        <v>13</v>
      </c>
      <c r="D807" s="8" t="s">
        <v>14</v>
      </c>
      <c r="F807" s="8" t="s">
        <v>24</v>
      </c>
      <c r="H807" s="19">
        <v>0</v>
      </c>
      <c r="I807" s="8" t="s">
        <v>16</v>
      </c>
    </row>
    <row r="808" spans="1:9" x14ac:dyDescent="0.35">
      <c r="A808" s="21">
        <f>IFERROR(VLOOKUP(IF(Deaths[[#This Row],[AgeGroup]]="",IF(Deaths[[#This Row],[Gender]]="",Deaths[[#This Row],[RaceEthnicity]],Deaths[[#This Row],[Gender]]),Deaths[[#This Row],[AgeGroup]]),SortOrder[],2,FALSE),"")</f>
        <v>17</v>
      </c>
      <c r="B808" s="18">
        <v>43954</v>
      </c>
      <c r="C808" s="8" t="s">
        <v>13</v>
      </c>
      <c r="D808" s="8" t="s">
        <v>14</v>
      </c>
      <c r="G808" s="8" t="s">
        <v>35</v>
      </c>
      <c r="H808" s="19">
        <v>51</v>
      </c>
      <c r="I808" s="8" t="s">
        <v>16</v>
      </c>
    </row>
    <row r="809" spans="1:9" x14ac:dyDescent="0.35">
      <c r="A809" s="21">
        <f>IFERROR(VLOOKUP(IF(Deaths[[#This Row],[AgeGroup]]="",IF(Deaths[[#This Row],[Gender]]="",Deaths[[#This Row],[RaceEthnicity]],Deaths[[#This Row],[Gender]]),Deaths[[#This Row],[AgeGroup]]),SortOrder[],2,FALSE),"")</f>
        <v>18</v>
      </c>
      <c r="B809" s="18">
        <v>43954</v>
      </c>
      <c r="C809" s="8" t="s">
        <v>13</v>
      </c>
      <c r="D809" s="8" t="s">
        <v>14</v>
      </c>
      <c r="G809" s="8" t="s">
        <v>36</v>
      </c>
      <c r="H809" s="19">
        <v>67</v>
      </c>
      <c r="I809" s="8" t="s">
        <v>16</v>
      </c>
    </row>
    <row r="810" spans="1:9" x14ac:dyDescent="0.35">
      <c r="A810" s="21">
        <f>IFERROR(VLOOKUP(IF(Deaths[[#This Row],[AgeGroup]]="",IF(Deaths[[#This Row],[Gender]]="",Deaths[[#This Row],[RaceEthnicity]],Deaths[[#This Row],[Gender]]),Deaths[[#This Row],[AgeGroup]]),SortOrder[],2,FALSE),"")</f>
        <v>19</v>
      </c>
      <c r="B810" s="18">
        <v>43954</v>
      </c>
      <c r="C810" s="8" t="s">
        <v>13</v>
      </c>
      <c r="D810" s="8" t="s">
        <v>14</v>
      </c>
      <c r="G810" s="8" t="s">
        <v>37</v>
      </c>
      <c r="H810" s="19">
        <v>4</v>
      </c>
      <c r="I810" s="8" t="s">
        <v>16</v>
      </c>
    </row>
    <row r="811" spans="1:9" x14ac:dyDescent="0.35">
      <c r="A811" s="21">
        <f>IFERROR(VLOOKUP(IF(Deaths[[#This Row],[AgeGroup]]="",IF(Deaths[[#This Row],[Gender]]="",Deaths[[#This Row],[RaceEthnicity]],Deaths[[#This Row],[Gender]]),Deaths[[#This Row],[AgeGroup]]),SortOrder[],2,FALSE),"")</f>
        <v>20</v>
      </c>
      <c r="B811" s="18">
        <v>43954</v>
      </c>
      <c r="C811" s="8" t="s">
        <v>13</v>
      </c>
      <c r="D811" s="8" t="s">
        <v>14</v>
      </c>
      <c r="G811" s="8" t="s">
        <v>38</v>
      </c>
      <c r="H811" s="19">
        <v>10</v>
      </c>
      <c r="I811" s="8" t="s">
        <v>16</v>
      </c>
    </row>
    <row r="812" spans="1:9" x14ac:dyDescent="0.35">
      <c r="A812" s="21">
        <f>IFERROR(VLOOKUP(IF(Deaths[[#This Row],[AgeGroup]]="",IF(Deaths[[#This Row],[Gender]]="",Deaths[[#This Row],[RaceEthnicity]],Deaths[[#This Row],[Gender]]),Deaths[[#This Row],[AgeGroup]]),SortOrder[],2,FALSE),"")</f>
        <v>21</v>
      </c>
      <c r="B812" s="18">
        <v>43954</v>
      </c>
      <c r="C812" s="8" t="s">
        <v>13</v>
      </c>
      <c r="D812" s="8" t="s">
        <v>14</v>
      </c>
      <c r="G812" s="8" t="s">
        <v>39</v>
      </c>
      <c r="H812" s="19">
        <v>1</v>
      </c>
      <c r="I812" s="8" t="s">
        <v>16</v>
      </c>
    </row>
    <row r="813" spans="1:9" x14ac:dyDescent="0.35">
      <c r="A813" s="21">
        <f>IFERROR(VLOOKUP(IF(Deaths[[#This Row],[AgeGroup]]="",IF(Deaths[[#This Row],[Gender]]="",Deaths[[#This Row],[RaceEthnicity]],Deaths[[#This Row],[Gender]]),Deaths[[#This Row],[AgeGroup]]),SortOrder[],2,FALSE),"")</f>
        <v>22</v>
      </c>
      <c r="B813" s="18">
        <v>43954</v>
      </c>
      <c r="C813" s="8" t="s">
        <v>13</v>
      </c>
      <c r="D813" s="8" t="s">
        <v>14</v>
      </c>
      <c r="G813" s="8" t="s">
        <v>40</v>
      </c>
      <c r="H813" s="19">
        <v>1</v>
      </c>
      <c r="I813" s="8" t="s">
        <v>16</v>
      </c>
    </row>
    <row r="814" spans="1:9" x14ac:dyDescent="0.35">
      <c r="A814" s="21">
        <f>IFERROR(VLOOKUP(IF(Deaths[[#This Row],[AgeGroup]]="",IF(Deaths[[#This Row],[Gender]]="",Deaths[[#This Row],[RaceEthnicity]],Deaths[[#This Row],[Gender]]),Deaths[[#This Row],[AgeGroup]]),SortOrder[],2,FALSE),"")</f>
        <v>23</v>
      </c>
      <c r="B814" s="18">
        <v>43954</v>
      </c>
      <c r="C814" s="8" t="s">
        <v>13</v>
      </c>
      <c r="D814" s="8" t="s">
        <v>14</v>
      </c>
      <c r="G814" s="8" t="s">
        <v>41</v>
      </c>
      <c r="H814" s="19">
        <v>1</v>
      </c>
      <c r="I814" s="8" t="s">
        <v>16</v>
      </c>
    </row>
    <row r="815" spans="1:9" x14ac:dyDescent="0.35">
      <c r="A815" s="21">
        <f>IFERROR(VLOOKUP(IF(Deaths[[#This Row],[AgeGroup]]="",IF(Deaths[[#This Row],[Gender]]="",Deaths[[#This Row],[RaceEthnicity]],Deaths[[#This Row],[Gender]]),Deaths[[#This Row],[AgeGroup]]),SortOrder[],2,FALSE),"")</f>
        <v>24</v>
      </c>
      <c r="B815" s="18">
        <v>43954</v>
      </c>
      <c r="C815" s="8" t="s">
        <v>13</v>
      </c>
      <c r="D815" s="8" t="s">
        <v>14</v>
      </c>
      <c r="G815" s="8" t="s">
        <v>42</v>
      </c>
      <c r="H815" s="19">
        <v>9</v>
      </c>
      <c r="I815" s="8" t="s">
        <v>16</v>
      </c>
    </row>
    <row r="816" spans="1:9" x14ac:dyDescent="0.35">
      <c r="A816" s="21">
        <f>IFERROR(VLOOKUP(IF(Deaths[[#This Row],[AgeGroup]]="",IF(Deaths[[#This Row],[Gender]]="",Deaths[[#This Row],[RaceEthnicity]],Deaths[[#This Row],[Gender]]),Deaths[[#This Row],[AgeGroup]]),SortOrder[],2,FALSE),"")</f>
        <v>4</v>
      </c>
      <c r="B816" s="18">
        <v>43955</v>
      </c>
      <c r="C816" s="8" t="s">
        <v>13</v>
      </c>
      <c r="D816" s="8" t="s">
        <v>14</v>
      </c>
      <c r="E816" s="8" t="s">
        <v>26</v>
      </c>
      <c r="H816" s="19">
        <v>0</v>
      </c>
      <c r="I816" s="8" t="s">
        <v>16</v>
      </c>
    </row>
    <row r="817" spans="1:9" x14ac:dyDescent="0.35">
      <c r="A817" s="21">
        <f>IFERROR(VLOOKUP(IF(Deaths[[#This Row],[AgeGroup]]="",IF(Deaths[[#This Row],[Gender]]="",Deaths[[#This Row],[RaceEthnicity]],Deaths[[#This Row],[Gender]]),Deaths[[#This Row],[AgeGroup]]),SortOrder[],2,FALSE),"")</f>
        <v>5</v>
      </c>
      <c r="B817" s="18">
        <v>43955</v>
      </c>
      <c r="C817" s="8" t="s">
        <v>13</v>
      </c>
      <c r="D817" s="8" t="s">
        <v>14</v>
      </c>
      <c r="E817" s="8" t="s">
        <v>27</v>
      </c>
      <c r="H817" s="19">
        <v>0</v>
      </c>
      <c r="I817" s="8" t="s">
        <v>16</v>
      </c>
    </row>
    <row r="818" spans="1:9" x14ac:dyDescent="0.35">
      <c r="A818" s="21">
        <f>IFERROR(VLOOKUP(IF(Deaths[[#This Row],[AgeGroup]]="",IF(Deaths[[#This Row],[Gender]]="",Deaths[[#This Row],[RaceEthnicity]],Deaths[[#This Row],[Gender]]),Deaths[[#This Row],[AgeGroup]]),SortOrder[],2,FALSE),"")</f>
        <v>6</v>
      </c>
      <c r="B818" s="18">
        <v>43955</v>
      </c>
      <c r="C818" s="8" t="s">
        <v>13</v>
      </c>
      <c r="D818" s="8" t="s">
        <v>14</v>
      </c>
      <c r="E818" s="8" t="s">
        <v>28</v>
      </c>
      <c r="H818" s="19">
        <v>2</v>
      </c>
      <c r="I818" s="8" t="s">
        <v>16</v>
      </c>
    </row>
    <row r="819" spans="1:9" x14ac:dyDescent="0.35">
      <c r="A819" s="21">
        <f>IFERROR(VLOOKUP(IF(Deaths[[#This Row],[AgeGroup]]="",IF(Deaths[[#This Row],[Gender]]="",Deaths[[#This Row],[RaceEthnicity]],Deaths[[#This Row],[Gender]]),Deaths[[#This Row],[AgeGroup]]),SortOrder[],2,FALSE),"")</f>
        <v>7</v>
      </c>
      <c r="B819" s="18">
        <v>43955</v>
      </c>
      <c r="C819" s="8" t="s">
        <v>13</v>
      </c>
      <c r="D819" s="8" t="s">
        <v>14</v>
      </c>
      <c r="E819" s="8" t="s">
        <v>29</v>
      </c>
      <c r="H819" s="19">
        <v>2</v>
      </c>
      <c r="I819" s="8" t="s">
        <v>16</v>
      </c>
    </row>
    <row r="820" spans="1:9" x14ac:dyDescent="0.35">
      <c r="A820" s="21">
        <f>IFERROR(VLOOKUP(IF(Deaths[[#This Row],[AgeGroup]]="",IF(Deaths[[#This Row],[Gender]]="",Deaths[[#This Row],[RaceEthnicity]],Deaths[[#This Row],[Gender]]),Deaths[[#This Row],[AgeGroup]]),SortOrder[],2,FALSE),"")</f>
        <v>8</v>
      </c>
      <c r="B820" s="18">
        <v>43955</v>
      </c>
      <c r="C820" s="8" t="s">
        <v>13</v>
      </c>
      <c r="D820" s="8" t="s">
        <v>14</v>
      </c>
      <c r="E820" s="8" t="s">
        <v>30</v>
      </c>
      <c r="H820" s="19">
        <v>4</v>
      </c>
      <c r="I820" s="8" t="s">
        <v>16</v>
      </c>
    </row>
    <row r="821" spans="1:9" x14ac:dyDescent="0.35">
      <c r="A821" s="21">
        <f>IFERROR(VLOOKUP(IF(Deaths[[#This Row],[AgeGroup]]="",IF(Deaths[[#This Row],[Gender]]="",Deaths[[#This Row],[RaceEthnicity]],Deaths[[#This Row],[Gender]]),Deaths[[#This Row],[AgeGroup]]),SortOrder[],2,FALSE),"")</f>
        <v>9</v>
      </c>
      <c r="B821" s="18">
        <v>43955</v>
      </c>
      <c r="C821" s="8" t="s">
        <v>13</v>
      </c>
      <c r="D821" s="8" t="s">
        <v>14</v>
      </c>
      <c r="E821" s="8" t="s">
        <v>31</v>
      </c>
      <c r="H821" s="19">
        <v>12</v>
      </c>
      <c r="I821" s="8" t="s">
        <v>16</v>
      </c>
    </row>
    <row r="822" spans="1:9" x14ac:dyDescent="0.35">
      <c r="A822" s="21">
        <f>IFERROR(VLOOKUP(IF(Deaths[[#This Row],[AgeGroup]]="",IF(Deaths[[#This Row],[Gender]]="",Deaths[[#This Row],[RaceEthnicity]],Deaths[[#This Row],[Gender]]),Deaths[[#This Row],[AgeGroup]]),SortOrder[],2,FALSE),"")</f>
        <v>10</v>
      </c>
      <c r="B822" s="18">
        <v>43955</v>
      </c>
      <c r="C822" s="8" t="s">
        <v>13</v>
      </c>
      <c r="D822" s="8" t="s">
        <v>14</v>
      </c>
      <c r="E822" s="8" t="s">
        <v>32</v>
      </c>
      <c r="H822" s="19">
        <v>21</v>
      </c>
      <c r="I822" s="8" t="s">
        <v>16</v>
      </c>
    </row>
    <row r="823" spans="1:9" x14ac:dyDescent="0.35">
      <c r="A823" s="21">
        <f>IFERROR(VLOOKUP(IF(Deaths[[#This Row],[AgeGroup]]="",IF(Deaths[[#This Row],[Gender]]="",Deaths[[#This Row],[RaceEthnicity]],Deaths[[#This Row],[Gender]]),Deaths[[#This Row],[AgeGroup]]),SortOrder[],2,FALSE),"")</f>
        <v>11</v>
      </c>
      <c r="B823" s="18">
        <v>43955</v>
      </c>
      <c r="C823" s="8" t="s">
        <v>13</v>
      </c>
      <c r="D823" s="8" t="s">
        <v>14</v>
      </c>
      <c r="E823" s="8" t="s">
        <v>33</v>
      </c>
      <c r="H823" s="19">
        <v>37</v>
      </c>
      <c r="I823" s="8" t="s">
        <v>16</v>
      </c>
    </row>
    <row r="824" spans="1:9" x14ac:dyDescent="0.35">
      <c r="A824" s="21">
        <f>IFERROR(VLOOKUP(IF(Deaths[[#This Row],[AgeGroup]]="",IF(Deaths[[#This Row],[Gender]]="",Deaths[[#This Row],[RaceEthnicity]],Deaths[[#This Row],[Gender]]),Deaths[[#This Row],[AgeGroup]]),SortOrder[],2,FALSE),"")</f>
        <v>12</v>
      </c>
      <c r="B824" s="18">
        <v>43955</v>
      </c>
      <c r="C824" s="8" t="s">
        <v>13</v>
      </c>
      <c r="D824" s="8" t="s">
        <v>14</v>
      </c>
      <c r="E824" s="8" t="s">
        <v>34</v>
      </c>
      <c r="H824" s="19">
        <v>72</v>
      </c>
      <c r="I824" s="8" t="s">
        <v>16</v>
      </c>
    </row>
    <row r="825" spans="1:9" x14ac:dyDescent="0.35">
      <c r="A825" s="21">
        <f>IFERROR(VLOOKUP(IF(Deaths[[#This Row],[AgeGroup]]="",IF(Deaths[[#This Row],[Gender]]="",Deaths[[#This Row],[RaceEthnicity]],Deaths[[#This Row],[Gender]]),Deaths[[#This Row],[AgeGroup]]),SortOrder[],2,FALSE),"")</f>
        <v>13</v>
      </c>
      <c r="B825" s="18">
        <v>43955</v>
      </c>
      <c r="C825" s="8" t="s">
        <v>13</v>
      </c>
      <c r="D825" s="8" t="s">
        <v>14</v>
      </c>
      <c r="E825" s="8" t="s">
        <v>15</v>
      </c>
      <c r="H825" s="19">
        <v>0</v>
      </c>
      <c r="I825" s="8" t="s">
        <v>16</v>
      </c>
    </row>
    <row r="826" spans="1:9" x14ac:dyDescent="0.35">
      <c r="A826" s="21">
        <f>IFERROR(VLOOKUP(IF(Deaths[[#This Row],[AgeGroup]]="",IF(Deaths[[#This Row],[Gender]]="",Deaths[[#This Row],[RaceEthnicity]],Deaths[[#This Row],[Gender]]),Deaths[[#This Row],[AgeGroup]]),SortOrder[],2,FALSE),"")</f>
        <v>14</v>
      </c>
      <c r="B826" s="18">
        <v>43955</v>
      </c>
      <c r="C826" s="8" t="s">
        <v>13</v>
      </c>
      <c r="D826" s="8" t="s">
        <v>14</v>
      </c>
      <c r="F826" s="8" t="s">
        <v>22</v>
      </c>
      <c r="H826" s="19">
        <v>66</v>
      </c>
      <c r="I826" s="8" t="s">
        <v>16</v>
      </c>
    </row>
    <row r="827" spans="1:9" x14ac:dyDescent="0.35">
      <c r="A827" s="21">
        <f>IFERROR(VLOOKUP(IF(Deaths[[#This Row],[AgeGroup]]="",IF(Deaths[[#This Row],[Gender]]="",Deaths[[#This Row],[RaceEthnicity]],Deaths[[#This Row],[Gender]]),Deaths[[#This Row],[AgeGroup]]),SortOrder[],2,FALSE),"")</f>
        <v>15</v>
      </c>
      <c r="B827" s="18">
        <v>43955</v>
      </c>
      <c r="C827" s="8" t="s">
        <v>13</v>
      </c>
      <c r="D827" s="8" t="s">
        <v>14</v>
      </c>
      <c r="F827" s="8" t="s">
        <v>23</v>
      </c>
      <c r="H827" s="19">
        <v>84</v>
      </c>
      <c r="I827" s="8" t="s">
        <v>16</v>
      </c>
    </row>
    <row r="828" spans="1:9" x14ac:dyDescent="0.35">
      <c r="A828" s="21">
        <f>IFERROR(VLOOKUP(IF(Deaths[[#This Row],[AgeGroup]]="",IF(Deaths[[#This Row],[Gender]]="",Deaths[[#This Row],[RaceEthnicity]],Deaths[[#This Row],[Gender]]),Deaths[[#This Row],[AgeGroup]]),SortOrder[],2,FALSE),"")</f>
        <v>16</v>
      </c>
      <c r="B828" s="18">
        <v>43955</v>
      </c>
      <c r="C828" s="8" t="s">
        <v>13</v>
      </c>
      <c r="D828" s="8" t="s">
        <v>14</v>
      </c>
      <c r="F828" s="8" t="s">
        <v>24</v>
      </c>
      <c r="H828" s="19">
        <v>0</v>
      </c>
      <c r="I828" s="8" t="s">
        <v>16</v>
      </c>
    </row>
    <row r="829" spans="1:9" x14ac:dyDescent="0.35">
      <c r="A829" s="21">
        <f>IFERROR(VLOOKUP(IF(Deaths[[#This Row],[AgeGroup]]="",IF(Deaths[[#This Row],[Gender]]="",Deaths[[#This Row],[RaceEthnicity]],Deaths[[#This Row],[Gender]]),Deaths[[#This Row],[AgeGroup]]),SortOrder[],2,FALSE),"")</f>
        <v>17</v>
      </c>
      <c r="B829" s="18">
        <v>43955</v>
      </c>
      <c r="C829" s="8" t="s">
        <v>13</v>
      </c>
      <c r="D829" s="8" t="s">
        <v>14</v>
      </c>
      <c r="G829" s="8" t="s">
        <v>35</v>
      </c>
      <c r="H829" s="19">
        <v>53</v>
      </c>
      <c r="I829" s="8" t="s">
        <v>16</v>
      </c>
    </row>
    <row r="830" spans="1:9" x14ac:dyDescent="0.35">
      <c r="A830" s="21">
        <f>IFERROR(VLOOKUP(IF(Deaths[[#This Row],[AgeGroup]]="",IF(Deaths[[#This Row],[Gender]]="",Deaths[[#This Row],[RaceEthnicity]],Deaths[[#This Row],[Gender]]),Deaths[[#This Row],[AgeGroup]]),SortOrder[],2,FALSE),"")</f>
        <v>18</v>
      </c>
      <c r="B830" s="18">
        <v>43955</v>
      </c>
      <c r="C830" s="8" t="s">
        <v>13</v>
      </c>
      <c r="D830" s="8" t="s">
        <v>14</v>
      </c>
      <c r="G830" s="8" t="s">
        <v>36</v>
      </c>
      <c r="H830" s="19">
        <v>69</v>
      </c>
      <c r="I830" s="8" t="s">
        <v>16</v>
      </c>
    </row>
    <row r="831" spans="1:9" x14ac:dyDescent="0.35">
      <c r="A831" s="21">
        <f>IFERROR(VLOOKUP(IF(Deaths[[#This Row],[AgeGroup]]="",IF(Deaths[[#This Row],[Gender]]="",Deaths[[#This Row],[RaceEthnicity]],Deaths[[#This Row],[Gender]]),Deaths[[#This Row],[AgeGroup]]),SortOrder[],2,FALSE),"")</f>
        <v>19</v>
      </c>
      <c r="B831" s="18">
        <v>43955</v>
      </c>
      <c r="C831" s="8" t="s">
        <v>13</v>
      </c>
      <c r="D831" s="8" t="s">
        <v>14</v>
      </c>
      <c r="G831" s="8" t="s">
        <v>37</v>
      </c>
      <c r="H831" s="19">
        <v>4</v>
      </c>
      <c r="I831" s="8" t="s">
        <v>16</v>
      </c>
    </row>
    <row r="832" spans="1:9" x14ac:dyDescent="0.35">
      <c r="A832" s="21">
        <f>IFERROR(VLOOKUP(IF(Deaths[[#This Row],[AgeGroup]]="",IF(Deaths[[#This Row],[Gender]]="",Deaths[[#This Row],[RaceEthnicity]],Deaths[[#This Row],[Gender]]),Deaths[[#This Row],[AgeGroup]]),SortOrder[],2,FALSE),"")</f>
        <v>20</v>
      </c>
      <c r="B832" s="18">
        <v>43955</v>
      </c>
      <c r="C832" s="8" t="s">
        <v>13</v>
      </c>
      <c r="D832" s="8" t="s">
        <v>14</v>
      </c>
      <c r="G832" s="8" t="s">
        <v>38</v>
      </c>
      <c r="H832" s="19">
        <v>10</v>
      </c>
      <c r="I832" s="8" t="s">
        <v>16</v>
      </c>
    </row>
    <row r="833" spans="1:9" x14ac:dyDescent="0.35">
      <c r="A833" s="21">
        <f>IFERROR(VLOOKUP(IF(Deaths[[#This Row],[AgeGroup]]="",IF(Deaths[[#This Row],[Gender]]="",Deaths[[#This Row],[RaceEthnicity]],Deaths[[#This Row],[Gender]]),Deaths[[#This Row],[AgeGroup]]),SortOrder[],2,FALSE),"")</f>
        <v>21</v>
      </c>
      <c r="B833" s="18">
        <v>43955</v>
      </c>
      <c r="C833" s="8" t="s">
        <v>13</v>
      </c>
      <c r="D833" s="8" t="s">
        <v>14</v>
      </c>
      <c r="G833" s="8" t="s">
        <v>39</v>
      </c>
      <c r="H833" s="19">
        <v>1</v>
      </c>
      <c r="I833" s="8" t="s">
        <v>16</v>
      </c>
    </row>
    <row r="834" spans="1:9" x14ac:dyDescent="0.35">
      <c r="A834" s="21">
        <f>IFERROR(VLOOKUP(IF(Deaths[[#This Row],[AgeGroup]]="",IF(Deaths[[#This Row],[Gender]]="",Deaths[[#This Row],[RaceEthnicity]],Deaths[[#This Row],[Gender]]),Deaths[[#This Row],[AgeGroup]]),SortOrder[],2,FALSE),"")</f>
        <v>22</v>
      </c>
      <c r="B834" s="18">
        <v>43955</v>
      </c>
      <c r="C834" s="8" t="s">
        <v>13</v>
      </c>
      <c r="D834" s="8" t="s">
        <v>14</v>
      </c>
      <c r="G834" s="8" t="s">
        <v>40</v>
      </c>
      <c r="H834" s="19">
        <v>1</v>
      </c>
      <c r="I834" s="8" t="s">
        <v>16</v>
      </c>
    </row>
    <row r="835" spans="1:9" x14ac:dyDescent="0.35">
      <c r="A835" s="21">
        <f>IFERROR(VLOOKUP(IF(Deaths[[#This Row],[AgeGroup]]="",IF(Deaths[[#This Row],[Gender]]="",Deaths[[#This Row],[RaceEthnicity]],Deaths[[#This Row],[Gender]]),Deaths[[#This Row],[AgeGroup]]),SortOrder[],2,FALSE),"")</f>
        <v>23</v>
      </c>
      <c r="B835" s="18">
        <v>43955</v>
      </c>
      <c r="C835" s="8" t="s">
        <v>13</v>
      </c>
      <c r="D835" s="8" t="s">
        <v>14</v>
      </c>
      <c r="G835" s="8" t="s">
        <v>41</v>
      </c>
      <c r="H835" s="19">
        <v>1</v>
      </c>
      <c r="I835" s="8" t="s">
        <v>16</v>
      </c>
    </row>
    <row r="836" spans="1:9" x14ac:dyDescent="0.35">
      <c r="A836" s="21">
        <f>IFERROR(VLOOKUP(IF(Deaths[[#This Row],[AgeGroup]]="",IF(Deaths[[#This Row],[Gender]]="",Deaths[[#This Row],[RaceEthnicity]],Deaths[[#This Row],[Gender]]),Deaths[[#This Row],[AgeGroup]]),SortOrder[],2,FALSE),"")</f>
        <v>24</v>
      </c>
      <c r="B836" s="18">
        <v>43955</v>
      </c>
      <c r="C836" s="8" t="s">
        <v>13</v>
      </c>
      <c r="D836" s="8" t="s">
        <v>14</v>
      </c>
      <c r="G836" s="8" t="s">
        <v>42</v>
      </c>
      <c r="H836" s="19">
        <v>11</v>
      </c>
      <c r="I836" s="8" t="s">
        <v>16</v>
      </c>
    </row>
  </sheetData>
  <printOptions horizontalCentered="1"/>
  <pageMargins left="0.25" right="0.25" top="0.75" bottom="0.75" header="0.3" footer="0.3"/>
  <pageSetup fitToHeight="100" orientation="portrait" r:id="rId1"/>
  <headerFooter scaleWithDoc="0">
    <oddHeader>&amp;R&amp;A</oddHeader>
    <oddFooter>&amp;L&amp;F {&amp;D &amp;T}&amp;R&amp;P/&amp;N</oddFooter>
  </headerFooter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79430-8112-4719-A6EE-96473C822654}">
  <sheetPr>
    <pageSetUpPr fitToPage="1"/>
  </sheetPr>
  <dimension ref="A1:U41"/>
  <sheetViews>
    <sheetView workbookViewId="0"/>
  </sheetViews>
  <sheetFormatPr defaultRowHeight="14.5" x14ac:dyDescent="0.35"/>
  <cols>
    <col min="1" max="1" width="10.453125" style="8" bestFit="1" customWidth="1"/>
    <col min="2" max="16384" width="8.7265625" style="8"/>
  </cols>
  <sheetData>
    <row r="1" spans="1:21" x14ac:dyDescent="0.3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</row>
    <row r="2" spans="1:21" x14ac:dyDescent="0.3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</row>
    <row r="3" spans="1:21" x14ac:dyDescent="0.3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</row>
    <row r="4" spans="1:21" x14ac:dyDescent="0.3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</row>
    <row r="5" spans="1:21" x14ac:dyDescent="0.35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</row>
    <row r="6" spans="1:21" x14ac:dyDescent="0.3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</row>
    <row r="7" spans="1:21" x14ac:dyDescent="0.3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</row>
    <row r="8" spans="1:21" x14ac:dyDescent="0.3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</row>
    <row r="9" spans="1:21" x14ac:dyDescent="0.3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</row>
    <row r="10" spans="1:21" x14ac:dyDescent="0.3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</row>
    <row r="11" spans="1:21" x14ac:dyDescent="0.3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</row>
    <row r="12" spans="1:21" x14ac:dyDescent="0.3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x14ac:dyDescent="0.3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</row>
    <row r="14" spans="1:21" x14ac:dyDescent="0.3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 x14ac:dyDescent="0.3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x14ac:dyDescent="0.3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 x14ac:dyDescent="0.3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 x14ac:dyDescent="0.3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 x14ac:dyDescent="0.3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 x14ac:dyDescent="0.3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 x14ac:dyDescent="0.3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 x14ac:dyDescent="0.3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 x14ac:dyDescent="0.3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 x14ac:dyDescent="0.3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</row>
    <row r="25" spans="1:21" x14ac:dyDescent="0.3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</row>
    <row r="26" spans="1:21" x14ac:dyDescent="0.3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</row>
    <row r="27" spans="1:21" x14ac:dyDescent="0.3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</row>
    <row r="28" spans="1:21" x14ac:dyDescent="0.3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</row>
    <row r="29" spans="1:21" x14ac:dyDescent="0.3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</row>
    <row r="30" spans="1:21" x14ac:dyDescent="0.3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</row>
    <row r="31" spans="1:21" x14ac:dyDescent="0.3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</row>
    <row r="32" spans="1:21" x14ac:dyDescent="0.3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</row>
    <row r="33" spans="1:21" x14ac:dyDescent="0.3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</row>
    <row r="34" spans="1:21" x14ac:dyDescent="0.3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</row>
    <row r="35" spans="1:21" x14ac:dyDescent="0.3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</row>
    <row r="36" spans="1:21" x14ac:dyDescent="0.3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</row>
    <row r="37" spans="1:21" x14ac:dyDescent="0.3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</row>
    <row r="38" spans="1:21" x14ac:dyDescent="0.3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</row>
    <row r="39" spans="1:21" x14ac:dyDescent="0.3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</row>
    <row r="40" spans="1:21" x14ac:dyDescent="0.3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</row>
    <row r="41" spans="1:21" x14ac:dyDescent="0.3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</row>
  </sheetData>
  <printOptions horizontalCentered="1"/>
  <pageMargins left="0.25" right="0.25" top="0.75" bottom="0.75" header="0.3" footer="0.3"/>
  <pageSetup fitToHeight="100" orientation="portrait" r:id="rId1"/>
  <headerFooter scaleWithDoc="0">
    <oddHeader>&amp;R&amp;A</oddHeader>
    <oddFooter>&amp;L&amp;F {&amp;D &amp;T}&amp;R&amp;P/&amp;N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77CF1-C2D8-4B85-9EB7-60D45E7145A9}">
  <sheetPr>
    <pageSetUpPr fitToPage="1"/>
  </sheetPr>
  <dimension ref="A1:I1531"/>
  <sheetViews>
    <sheetView workbookViewId="0">
      <pane ySplit="1" topLeftCell="A2" activePane="bottomLeft" state="frozen"/>
      <selection pane="bottomLeft" activeCell="A2" sqref="A2"/>
    </sheetView>
  </sheetViews>
  <sheetFormatPr defaultRowHeight="14.5" x14ac:dyDescent="0.35"/>
  <cols>
    <col min="1" max="1" width="10.453125" style="20" bestFit="1" customWidth="1"/>
    <col min="2" max="2" width="9.81640625" style="8" bestFit="1" customWidth="1"/>
    <col min="3" max="3" width="8.81640625" style="8" bestFit="1" customWidth="1"/>
    <col min="4" max="4" width="9.08984375" style="8" bestFit="1" customWidth="1"/>
    <col min="5" max="5" width="14.54296875" style="8" bestFit="1" customWidth="1"/>
    <col min="6" max="6" width="17.08984375" style="8" bestFit="1" customWidth="1"/>
    <col min="7" max="7" width="17.36328125" style="8" bestFit="1" customWidth="1"/>
    <col min="8" max="8" width="22.81640625" style="8" bestFit="1" customWidth="1"/>
    <col min="9" max="9" width="22" style="8" bestFit="1" customWidth="1"/>
    <col min="10" max="16384" width="8.7265625" style="8"/>
  </cols>
  <sheetData>
    <row r="1" spans="1:9" x14ac:dyDescent="0.35">
      <c r="A1" s="20" t="s">
        <v>11</v>
      </c>
      <c r="B1" s="8" t="s">
        <v>65</v>
      </c>
      <c r="C1" s="8" t="s">
        <v>66</v>
      </c>
      <c r="D1" s="8" t="s">
        <v>67</v>
      </c>
      <c r="E1" s="8" t="s">
        <v>68</v>
      </c>
      <c r="F1" s="8" t="s">
        <v>69</v>
      </c>
      <c r="G1" s="8" t="s">
        <v>54</v>
      </c>
      <c r="H1" s="8" t="s">
        <v>63</v>
      </c>
      <c r="I1" s="8" t="s">
        <v>25</v>
      </c>
    </row>
    <row r="2" spans="1:9" x14ac:dyDescent="0.35">
      <c r="A2" s="20">
        <v>43911</v>
      </c>
      <c r="B2" s="8" t="str">
        <f t="shared" ref="B2:B65" si="0">"USA"</f>
        <v>USA</v>
      </c>
      <c r="C2" s="8" t="str">
        <f t="shared" ref="C2:C65" si="1">"California"</f>
        <v>California</v>
      </c>
      <c r="D2" s="8" t="str">
        <f t="shared" ref="D2:D65" si="2">"San Diego"</f>
        <v>San Diego</v>
      </c>
      <c r="E2" s="8" t="s">
        <v>70</v>
      </c>
      <c r="F2" s="8" t="s">
        <v>110</v>
      </c>
      <c r="G2" s="8">
        <v>12</v>
      </c>
      <c r="I2" s="8" t="s">
        <v>16</v>
      </c>
    </row>
    <row r="3" spans="1:9" x14ac:dyDescent="0.35">
      <c r="A3" s="20">
        <v>43911</v>
      </c>
      <c r="B3" s="8" t="str">
        <f t="shared" si="0"/>
        <v>USA</v>
      </c>
      <c r="C3" s="8" t="str">
        <f t="shared" si="1"/>
        <v>California</v>
      </c>
      <c r="D3" s="8" t="str">
        <f t="shared" si="2"/>
        <v>San Diego</v>
      </c>
      <c r="E3" s="8" t="s">
        <v>71</v>
      </c>
      <c r="F3" s="8" t="s">
        <v>110</v>
      </c>
      <c r="G3" s="8">
        <v>4</v>
      </c>
      <c r="I3" s="8" t="s">
        <v>16</v>
      </c>
    </row>
    <row r="4" spans="1:9" x14ac:dyDescent="0.35">
      <c r="A4" s="20">
        <v>43911</v>
      </c>
      <c r="B4" s="8" t="str">
        <f t="shared" si="0"/>
        <v>USA</v>
      </c>
      <c r="C4" s="8" t="str">
        <f t="shared" si="1"/>
        <v>California</v>
      </c>
      <c r="D4" s="8" t="str">
        <f t="shared" si="2"/>
        <v>San Diego</v>
      </c>
      <c r="E4" s="8" t="s">
        <v>72</v>
      </c>
      <c r="F4" s="8" t="s">
        <v>110</v>
      </c>
      <c r="G4" s="8">
        <v>4</v>
      </c>
      <c r="I4" s="8" t="s">
        <v>16</v>
      </c>
    </row>
    <row r="5" spans="1:9" x14ac:dyDescent="0.35">
      <c r="A5" s="20">
        <v>43911</v>
      </c>
      <c r="B5" s="8" t="str">
        <f t="shared" si="0"/>
        <v>USA</v>
      </c>
      <c r="C5" s="8" t="str">
        <f t="shared" si="1"/>
        <v>California</v>
      </c>
      <c r="D5" s="8" t="str">
        <f t="shared" si="2"/>
        <v>San Diego</v>
      </c>
      <c r="E5" s="8" t="s">
        <v>73</v>
      </c>
      <c r="F5" s="8" t="s">
        <v>110</v>
      </c>
      <c r="G5" s="8">
        <v>2</v>
      </c>
      <c r="I5" s="8" t="s">
        <v>16</v>
      </c>
    </row>
    <row r="6" spans="1:9" x14ac:dyDescent="0.35">
      <c r="A6" s="20">
        <v>43911</v>
      </c>
      <c r="B6" s="8" t="str">
        <f t="shared" si="0"/>
        <v>USA</v>
      </c>
      <c r="C6" s="8" t="str">
        <f t="shared" si="1"/>
        <v>California</v>
      </c>
      <c r="D6" s="8" t="str">
        <f t="shared" si="2"/>
        <v>San Diego</v>
      </c>
      <c r="E6" s="8" t="s">
        <v>74</v>
      </c>
      <c r="F6" s="8" t="s">
        <v>110</v>
      </c>
      <c r="G6" s="8">
        <v>5</v>
      </c>
      <c r="I6" s="8" t="s">
        <v>16</v>
      </c>
    </row>
    <row r="7" spans="1:9" x14ac:dyDescent="0.35">
      <c r="A7" s="20">
        <v>43911</v>
      </c>
      <c r="B7" s="8" t="str">
        <f t="shared" si="0"/>
        <v>USA</v>
      </c>
      <c r="C7" s="8" t="str">
        <f t="shared" si="1"/>
        <v>California</v>
      </c>
      <c r="D7" s="8" t="str">
        <f t="shared" si="2"/>
        <v>San Diego</v>
      </c>
      <c r="E7" s="8" t="s">
        <v>75</v>
      </c>
      <c r="F7" s="8" t="s">
        <v>110</v>
      </c>
      <c r="G7" s="8">
        <v>3</v>
      </c>
      <c r="I7" s="8" t="s">
        <v>16</v>
      </c>
    </row>
    <row r="8" spans="1:9" x14ac:dyDescent="0.35">
      <c r="A8" s="20">
        <v>43911</v>
      </c>
      <c r="B8" s="8" t="str">
        <f t="shared" si="0"/>
        <v>USA</v>
      </c>
      <c r="C8" s="8" t="str">
        <f t="shared" si="1"/>
        <v>California</v>
      </c>
      <c r="D8" s="8" t="str">
        <f t="shared" si="2"/>
        <v>San Diego</v>
      </c>
      <c r="E8" s="8" t="s">
        <v>76</v>
      </c>
      <c r="F8" s="8" t="s">
        <v>110</v>
      </c>
      <c r="G8" s="8">
        <v>1</v>
      </c>
      <c r="I8" s="8" t="s">
        <v>16</v>
      </c>
    </row>
    <row r="9" spans="1:9" x14ac:dyDescent="0.35">
      <c r="A9" s="20">
        <v>43911</v>
      </c>
      <c r="B9" s="8" t="str">
        <f t="shared" si="0"/>
        <v>USA</v>
      </c>
      <c r="C9" s="8" t="str">
        <f t="shared" si="1"/>
        <v>California</v>
      </c>
      <c r="D9" s="8" t="str">
        <f t="shared" si="2"/>
        <v>San Diego</v>
      </c>
      <c r="E9" s="8" t="s">
        <v>77</v>
      </c>
      <c r="F9" s="8" t="s">
        <v>110</v>
      </c>
      <c r="G9" s="8">
        <v>2</v>
      </c>
      <c r="I9" s="8" t="s">
        <v>16</v>
      </c>
    </row>
    <row r="10" spans="1:9" x14ac:dyDescent="0.35">
      <c r="A10" s="20">
        <v>43911</v>
      </c>
      <c r="B10" s="8" t="str">
        <f t="shared" si="0"/>
        <v>USA</v>
      </c>
      <c r="C10" s="8" t="str">
        <f t="shared" si="1"/>
        <v>California</v>
      </c>
      <c r="D10" s="8" t="str">
        <f t="shared" si="2"/>
        <v>San Diego</v>
      </c>
      <c r="E10" s="8" t="s">
        <v>78</v>
      </c>
      <c r="F10" s="8" t="s">
        <v>110</v>
      </c>
      <c r="G10" s="8">
        <v>4</v>
      </c>
      <c r="I10" s="8" t="s">
        <v>16</v>
      </c>
    </row>
    <row r="11" spans="1:9" x14ac:dyDescent="0.35">
      <c r="A11" s="20">
        <v>43911</v>
      </c>
      <c r="B11" s="8" t="str">
        <f t="shared" si="0"/>
        <v>USA</v>
      </c>
      <c r="C11" s="8" t="str">
        <f t="shared" si="1"/>
        <v>California</v>
      </c>
      <c r="D11" s="8" t="str">
        <f t="shared" si="2"/>
        <v>San Diego</v>
      </c>
      <c r="E11" s="8" t="s">
        <v>79</v>
      </c>
      <c r="F11" s="8" t="s">
        <v>110</v>
      </c>
      <c r="G11" s="8">
        <v>2</v>
      </c>
      <c r="I11" s="8" t="s">
        <v>16</v>
      </c>
    </row>
    <row r="12" spans="1:9" x14ac:dyDescent="0.35">
      <c r="A12" s="20">
        <v>43911</v>
      </c>
      <c r="B12" s="8" t="str">
        <f t="shared" si="0"/>
        <v>USA</v>
      </c>
      <c r="C12" s="8" t="str">
        <f t="shared" si="1"/>
        <v>California</v>
      </c>
      <c r="D12" s="8" t="str">
        <f t="shared" si="2"/>
        <v>San Diego</v>
      </c>
      <c r="E12" s="8" t="s">
        <v>80</v>
      </c>
      <c r="F12" s="8" t="s">
        <v>110</v>
      </c>
      <c r="G12" s="8">
        <v>118</v>
      </c>
      <c r="I12" s="8" t="s">
        <v>16</v>
      </c>
    </row>
    <row r="13" spans="1:9" x14ac:dyDescent="0.35">
      <c r="A13" s="20">
        <v>43911</v>
      </c>
      <c r="B13" s="8" t="str">
        <f t="shared" si="0"/>
        <v>USA</v>
      </c>
      <c r="C13" s="8" t="str">
        <f t="shared" si="1"/>
        <v>California</v>
      </c>
      <c r="D13" s="8" t="str">
        <f t="shared" si="2"/>
        <v>San Diego</v>
      </c>
      <c r="E13" s="8" t="s">
        <v>81</v>
      </c>
      <c r="F13" s="8" t="s">
        <v>110</v>
      </c>
      <c r="G13" s="8">
        <v>3</v>
      </c>
      <c r="I13" s="8" t="s">
        <v>16</v>
      </c>
    </row>
    <row r="14" spans="1:9" x14ac:dyDescent="0.35">
      <c r="A14" s="20">
        <v>43911</v>
      </c>
      <c r="B14" s="8" t="str">
        <f t="shared" si="0"/>
        <v>USA</v>
      </c>
      <c r="C14" s="8" t="str">
        <f t="shared" si="1"/>
        <v>California</v>
      </c>
      <c r="D14" s="8" t="str">
        <f t="shared" si="2"/>
        <v>San Diego</v>
      </c>
      <c r="E14" s="8" t="s">
        <v>82</v>
      </c>
      <c r="F14" s="8" t="s">
        <v>110</v>
      </c>
      <c r="G14" s="8">
        <v>1</v>
      </c>
      <c r="I14" s="8" t="s">
        <v>16</v>
      </c>
    </row>
    <row r="15" spans="1:9" x14ac:dyDescent="0.35">
      <c r="A15" s="20">
        <v>43911</v>
      </c>
      <c r="B15" s="8" t="str">
        <f t="shared" si="0"/>
        <v>USA</v>
      </c>
      <c r="C15" s="8" t="str">
        <f t="shared" si="1"/>
        <v>California</v>
      </c>
      <c r="D15" s="8" t="str">
        <f t="shared" si="2"/>
        <v>San Diego</v>
      </c>
      <c r="E15" s="8" t="s">
        <v>83</v>
      </c>
      <c r="F15" s="8" t="s">
        <v>110</v>
      </c>
      <c r="G15" s="8">
        <v>2</v>
      </c>
      <c r="I15" s="8" t="s">
        <v>16</v>
      </c>
    </row>
    <row r="16" spans="1:9" x14ac:dyDescent="0.35">
      <c r="A16" s="20">
        <v>43911</v>
      </c>
      <c r="B16" s="8" t="str">
        <f t="shared" si="0"/>
        <v>USA</v>
      </c>
      <c r="C16" s="8" t="str">
        <f t="shared" si="1"/>
        <v>California</v>
      </c>
      <c r="D16" s="8" t="str">
        <f t="shared" si="2"/>
        <v>San Diego</v>
      </c>
      <c r="E16" s="8" t="s">
        <v>84</v>
      </c>
      <c r="F16" s="8" t="s">
        <v>110</v>
      </c>
      <c r="G16" s="8">
        <v>2</v>
      </c>
      <c r="I16" s="8" t="s">
        <v>16</v>
      </c>
    </row>
    <row r="17" spans="1:9" x14ac:dyDescent="0.35">
      <c r="A17" s="20">
        <v>43911</v>
      </c>
      <c r="B17" s="8" t="str">
        <f t="shared" si="0"/>
        <v>USA</v>
      </c>
      <c r="C17" s="8" t="str">
        <f t="shared" si="1"/>
        <v>California</v>
      </c>
      <c r="D17" s="8" t="str">
        <f t="shared" si="2"/>
        <v>San Diego</v>
      </c>
      <c r="E17" s="8" t="s">
        <v>85</v>
      </c>
      <c r="F17" s="8" t="s">
        <v>111</v>
      </c>
      <c r="G17" s="8">
        <v>2</v>
      </c>
      <c r="I17" s="8" t="s">
        <v>16</v>
      </c>
    </row>
    <row r="18" spans="1:9" x14ac:dyDescent="0.35">
      <c r="A18" s="20">
        <v>43911</v>
      </c>
      <c r="B18" s="8" t="str">
        <f t="shared" si="0"/>
        <v>USA</v>
      </c>
      <c r="C18" s="8" t="str">
        <f t="shared" si="1"/>
        <v>California</v>
      </c>
      <c r="D18" s="8" t="str">
        <f t="shared" si="2"/>
        <v>San Diego</v>
      </c>
      <c r="E18" s="8" t="s">
        <v>86</v>
      </c>
      <c r="F18" s="8" t="s">
        <v>111</v>
      </c>
      <c r="G18" s="8">
        <v>1</v>
      </c>
      <c r="I18" s="8" t="s">
        <v>16</v>
      </c>
    </row>
    <row r="19" spans="1:9" x14ac:dyDescent="0.35">
      <c r="A19" s="20">
        <v>43911</v>
      </c>
      <c r="B19" s="8" t="str">
        <f t="shared" si="0"/>
        <v>USA</v>
      </c>
      <c r="C19" s="8" t="str">
        <f t="shared" si="1"/>
        <v>California</v>
      </c>
      <c r="D19" s="8" t="str">
        <f t="shared" si="2"/>
        <v>San Diego</v>
      </c>
      <c r="E19" s="8" t="s">
        <v>87</v>
      </c>
      <c r="F19" s="8" t="s">
        <v>111</v>
      </c>
      <c r="G19" s="8">
        <v>2</v>
      </c>
      <c r="I19" s="8" t="s">
        <v>16</v>
      </c>
    </row>
    <row r="20" spans="1:9" x14ac:dyDescent="0.35">
      <c r="A20" s="20">
        <v>43911</v>
      </c>
      <c r="B20" s="8" t="str">
        <f t="shared" si="0"/>
        <v>USA</v>
      </c>
      <c r="C20" s="8" t="str">
        <f t="shared" si="1"/>
        <v>California</v>
      </c>
      <c r="D20" s="8" t="str">
        <f t="shared" si="2"/>
        <v>San Diego</v>
      </c>
      <c r="E20" s="8" t="s">
        <v>88</v>
      </c>
      <c r="F20" s="8" t="s">
        <v>111</v>
      </c>
      <c r="G20" s="8">
        <v>3</v>
      </c>
      <c r="I20" s="8" t="s">
        <v>16</v>
      </c>
    </row>
    <row r="21" spans="1:9" x14ac:dyDescent="0.35">
      <c r="A21" s="20">
        <v>43911</v>
      </c>
      <c r="B21" s="8" t="str">
        <f t="shared" si="0"/>
        <v>USA</v>
      </c>
      <c r="C21" s="8" t="str">
        <f t="shared" si="1"/>
        <v>California</v>
      </c>
      <c r="D21" s="8" t="str">
        <f t="shared" si="2"/>
        <v>San Diego</v>
      </c>
      <c r="E21" s="8" t="s">
        <v>80</v>
      </c>
      <c r="F21" s="8" t="s">
        <v>112</v>
      </c>
      <c r="G21" s="8">
        <v>5</v>
      </c>
      <c r="I21" s="8" t="s">
        <v>16</v>
      </c>
    </row>
    <row r="22" spans="1:9" x14ac:dyDescent="0.35">
      <c r="A22" s="20">
        <v>43911</v>
      </c>
      <c r="B22" s="8" t="str">
        <f t="shared" si="0"/>
        <v>USA</v>
      </c>
      <c r="C22" s="8" t="str">
        <f t="shared" si="1"/>
        <v>California</v>
      </c>
      <c r="D22" s="8" t="str">
        <f t="shared" si="2"/>
        <v>San Diego</v>
      </c>
      <c r="E22" s="8" t="s">
        <v>80</v>
      </c>
      <c r="F22" s="8" t="s">
        <v>20</v>
      </c>
      <c r="G22" s="8">
        <v>11</v>
      </c>
      <c r="I22" s="8" t="s">
        <v>16</v>
      </c>
    </row>
    <row r="23" spans="1:9" x14ac:dyDescent="0.35">
      <c r="A23" s="20">
        <v>43911</v>
      </c>
      <c r="B23" s="8" t="str">
        <f t="shared" si="0"/>
        <v>USA</v>
      </c>
      <c r="C23" s="8" t="str">
        <f t="shared" si="1"/>
        <v>California</v>
      </c>
      <c r="D23" s="8" t="str">
        <f t="shared" si="2"/>
        <v>San Diego</v>
      </c>
      <c r="E23" s="8" t="s">
        <v>80</v>
      </c>
      <c r="F23" s="8" t="s">
        <v>113</v>
      </c>
      <c r="G23" s="8">
        <v>16</v>
      </c>
      <c r="I23" s="8" t="s">
        <v>16</v>
      </c>
    </row>
    <row r="24" spans="1:9" x14ac:dyDescent="0.35">
      <c r="A24" s="20">
        <v>43912</v>
      </c>
      <c r="B24" s="8" t="str">
        <f t="shared" si="0"/>
        <v>USA</v>
      </c>
      <c r="C24" s="8" t="str">
        <f t="shared" si="1"/>
        <v>California</v>
      </c>
      <c r="D24" s="8" t="str">
        <f t="shared" si="2"/>
        <v>San Diego</v>
      </c>
      <c r="E24" s="8" t="s">
        <v>70</v>
      </c>
      <c r="F24" s="8" t="s">
        <v>110</v>
      </c>
      <c r="G24" s="8">
        <v>14</v>
      </c>
      <c r="I24" s="8" t="s">
        <v>16</v>
      </c>
    </row>
    <row r="25" spans="1:9" x14ac:dyDescent="0.35">
      <c r="A25" s="20">
        <v>43912</v>
      </c>
      <c r="B25" s="8" t="str">
        <f t="shared" si="0"/>
        <v>USA</v>
      </c>
      <c r="C25" s="8" t="str">
        <f t="shared" si="1"/>
        <v>California</v>
      </c>
      <c r="D25" s="8" t="str">
        <f t="shared" si="2"/>
        <v>San Diego</v>
      </c>
      <c r="E25" s="8" t="s">
        <v>71</v>
      </c>
      <c r="F25" s="8" t="s">
        <v>110</v>
      </c>
      <c r="G25" s="8">
        <v>6</v>
      </c>
      <c r="I25" s="8" t="s">
        <v>16</v>
      </c>
    </row>
    <row r="26" spans="1:9" x14ac:dyDescent="0.35">
      <c r="A26" s="20">
        <v>43912</v>
      </c>
      <c r="B26" s="8" t="str">
        <f t="shared" si="0"/>
        <v>USA</v>
      </c>
      <c r="C26" s="8" t="str">
        <f t="shared" si="1"/>
        <v>California</v>
      </c>
      <c r="D26" s="8" t="str">
        <f t="shared" si="2"/>
        <v>San Diego</v>
      </c>
      <c r="E26" s="8" t="s">
        <v>72</v>
      </c>
      <c r="F26" s="8" t="s">
        <v>110</v>
      </c>
      <c r="G26" s="8">
        <v>5</v>
      </c>
      <c r="I26" s="8" t="s">
        <v>16</v>
      </c>
    </row>
    <row r="27" spans="1:9" x14ac:dyDescent="0.35">
      <c r="A27" s="20">
        <v>43912</v>
      </c>
      <c r="B27" s="8" t="str">
        <f t="shared" si="0"/>
        <v>USA</v>
      </c>
      <c r="C27" s="8" t="str">
        <f t="shared" si="1"/>
        <v>California</v>
      </c>
      <c r="D27" s="8" t="str">
        <f t="shared" si="2"/>
        <v>San Diego</v>
      </c>
      <c r="E27" s="8" t="s">
        <v>73</v>
      </c>
      <c r="F27" s="8" t="s">
        <v>110</v>
      </c>
      <c r="G27" s="8">
        <v>7</v>
      </c>
      <c r="I27" s="8" t="s">
        <v>16</v>
      </c>
    </row>
    <row r="28" spans="1:9" x14ac:dyDescent="0.35">
      <c r="A28" s="20">
        <v>43912</v>
      </c>
      <c r="B28" s="8" t="str">
        <f t="shared" si="0"/>
        <v>USA</v>
      </c>
      <c r="C28" s="8" t="str">
        <f t="shared" si="1"/>
        <v>California</v>
      </c>
      <c r="D28" s="8" t="str">
        <f t="shared" si="2"/>
        <v>San Diego</v>
      </c>
      <c r="E28" s="8" t="s">
        <v>74</v>
      </c>
      <c r="F28" s="8" t="s">
        <v>110</v>
      </c>
      <c r="G28" s="8">
        <v>5</v>
      </c>
      <c r="I28" s="8" t="s">
        <v>16</v>
      </c>
    </row>
    <row r="29" spans="1:9" x14ac:dyDescent="0.35">
      <c r="A29" s="20">
        <v>43912</v>
      </c>
      <c r="B29" s="8" t="str">
        <f t="shared" si="0"/>
        <v>USA</v>
      </c>
      <c r="C29" s="8" t="str">
        <f t="shared" si="1"/>
        <v>California</v>
      </c>
      <c r="D29" s="8" t="str">
        <f t="shared" si="2"/>
        <v>San Diego</v>
      </c>
      <c r="E29" s="8" t="s">
        <v>75</v>
      </c>
      <c r="F29" s="8" t="s">
        <v>110</v>
      </c>
      <c r="G29" s="8">
        <v>5</v>
      </c>
      <c r="I29" s="8" t="s">
        <v>16</v>
      </c>
    </row>
    <row r="30" spans="1:9" x14ac:dyDescent="0.35">
      <c r="A30" s="20">
        <v>43912</v>
      </c>
      <c r="B30" s="8" t="str">
        <f t="shared" si="0"/>
        <v>USA</v>
      </c>
      <c r="C30" s="8" t="str">
        <f t="shared" si="1"/>
        <v>California</v>
      </c>
      <c r="D30" s="8" t="str">
        <f t="shared" si="2"/>
        <v>San Diego</v>
      </c>
      <c r="E30" s="8" t="s">
        <v>76</v>
      </c>
      <c r="F30" s="8" t="s">
        <v>110</v>
      </c>
      <c r="G30" s="8">
        <v>1</v>
      </c>
      <c r="I30" s="8" t="s">
        <v>16</v>
      </c>
    </row>
    <row r="31" spans="1:9" x14ac:dyDescent="0.35">
      <c r="A31" s="20">
        <v>43912</v>
      </c>
      <c r="B31" s="8" t="str">
        <f t="shared" si="0"/>
        <v>USA</v>
      </c>
      <c r="C31" s="8" t="str">
        <f t="shared" si="1"/>
        <v>California</v>
      </c>
      <c r="D31" s="8" t="str">
        <f t="shared" si="2"/>
        <v>San Diego</v>
      </c>
      <c r="E31" s="8" t="s">
        <v>77</v>
      </c>
      <c r="F31" s="8" t="s">
        <v>110</v>
      </c>
      <c r="G31" s="8">
        <v>3</v>
      </c>
      <c r="I31" s="8" t="s">
        <v>16</v>
      </c>
    </row>
    <row r="32" spans="1:9" x14ac:dyDescent="0.35">
      <c r="A32" s="20">
        <v>43912</v>
      </c>
      <c r="B32" s="8" t="str">
        <f t="shared" si="0"/>
        <v>USA</v>
      </c>
      <c r="C32" s="8" t="str">
        <f t="shared" si="1"/>
        <v>California</v>
      </c>
      <c r="D32" s="8" t="str">
        <f t="shared" si="2"/>
        <v>San Diego</v>
      </c>
      <c r="E32" s="8" t="s">
        <v>78</v>
      </c>
      <c r="F32" s="8" t="s">
        <v>110</v>
      </c>
      <c r="G32" s="8">
        <v>5</v>
      </c>
      <c r="I32" s="8" t="s">
        <v>16</v>
      </c>
    </row>
    <row r="33" spans="1:9" x14ac:dyDescent="0.35">
      <c r="A33" s="20">
        <v>43912</v>
      </c>
      <c r="B33" s="8" t="str">
        <f t="shared" si="0"/>
        <v>USA</v>
      </c>
      <c r="C33" s="8" t="str">
        <f t="shared" si="1"/>
        <v>California</v>
      </c>
      <c r="D33" s="8" t="str">
        <f t="shared" si="2"/>
        <v>San Diego</v>
      </c>
      <c r="E33" s="8" t="s">
        <v>79</v>
      </c>
      <c r="F33" s="8" t="s">
        <v>110</v>
      </c>
      <c r="G33" s="8">
        <v>2</v>
      </c>
      <c r="I33" s="8" t="s">
        <v>16</v>
      </c>
    </row>
    <row r="34" spans="1:9" x14ac:dyDescent="0.35">
      <c r="A34" s="20">
        <v>43912</v>
      </c>
      <c r="B34" s="8" t="str">
        <f t="shared" si="0"/>
        <v>USA</v>
      </c>
      <c r="C34" s="8" t="str">
        <f t="shared" si="1"/>
        <v>California</v>
      </c>
      <c r="D34" s="8" t="str">
        <f t="shared" si="2"/>
        <v>San Diego</v>
      </c>
      <c r="E34" s="8" t="s">
        <v>80</v>
      </c>
      <c r="F34" s="8" t="s">
        <v>110</v>
      </c>
      <c r="G34" s="8">
        <v>134</v>
      </c>
      <c r="I34" s="8" t="s">
        <v>16</v>
      </c>
    </row>
    <row r="35" spans="1:9" x14ac:dyDescent="0.35">
      <c r="A35" s="20">
        <v>43912</v>
      </c>
      <c r="B35" s="8" t="str">
        <f t="shared" si="0"/>
        <v>USA</v>
      </c>
      <c r="C35" s="8" t="str">
        <f t="shared" si="1"/>
        <v>California</v>
      </c>
      <c r="D35" s="8" t="str">
        <f t="shared" si="2"/>
        <v>San Diego</v>
      </c>
      <c r="E35" s="8" t="s">
        <v>81</v>
      </c>
      <c r="F35" s="8" t="s">
        <v>110</v>
      </c>
      <c r="G35" s="8">
        <v>3</v>
      </c>
      <c r="I35" s="8" t="s">
        <v>16</v>
      </c>
    </row>
    <row r="36" spans="1:9" x14ac:dyDescent="0.35">
      <c r="A36" s="20">
        <v>43912</v>
      </c>
      <c r="B36" s="8" t="str">
        <f t="shared" si="0"/>
        <v>USA</v>
      </c>
      <c r="C36" s="8" t="str">
        <f t="shared" si="1"/>
        <v>California</v>
      </c>
      <c r="D36" s="8" t="str">
        <f t="shared" si="2"/>
        <v>San Diego</v>
      </c>
      <c r="E36" s="8" t="s">
        <v>82</v>
      </c>
      <c r="F36" s="8" t="s">
        <v>110</v>
      </c>
      <c r="G36" s="8">
        <v>1</v>
      </c>
      <c r="I36" s="8" t="s">
        <v>16</v>
      </c>
    </row>
    <row r="37" spans="1:9" x14ac:dyDescent="0.35">
      <c r="A37" s="20">
        <v>43912</v>
      </c>
      <c r="B37" s="8" t="str">
        <f t="shared" si="0"/>
        <v>USA</v>
      </c>
      <c r="C37" s="8" t="str">
        <f t="shared" si="1"/>
        <v>California</v>
      </c>
      <c r="D37" s="8" t="str">
        <f t="shared" si="2"/>
        <v>San Diego</v>
      </c>
      <c r="E37" s="8" t="s">
        <v>83</v>
      </c>
      <c r="F37" s="8" t="s">
        <v>110</v>
      </c>
      <c r="G37" s="8">
        <v>1</v>
      </c>
      <c r="I37" s="8" t="s">
        <v>16</v>
      </c>
    </row>
    <row r="38" spans="1:9" x14ac:dyDescent="0.35">
      <c r="A38" s="20">
        <v>43912</v>
      </c>
      <c r="B38" s="8" t="str">
        <f t="shared" si="0"/>
        <v>USA</v>
      </c>
      <c r="C38" s="8" t="str">
        <f t="shared" si="1"/>
        <v>California</v>
      </c>
      <c r="D38" s="8" t="str">
        <f t="shared" si="2"/>
        <v>San Diego</v>
      </c>
      <c r="E38" s="8" t="s">
        <v>84</v>
      </c>
      <c r="F38" s="8" t="s">
        <v>110</v>
      </c>
      <c r="G38" s="8">
        <v>2</v>
      </c>
      <c r="I38" s="8" t="s">
        <v>16</v>
      </c>
    </row>
    <row r="39" spans="1:9" x14ac:dyDescent="0.35">
      <c r="A39" s="20">
        <v>43912</v>
      </c>
      <c r="B39" s="8" t="str">
        <f t="shared" si="0"/>
        <v>USA</v>
      </c>
      <c r="C39" s="8" t="str">
        <f t="shared" si="1"/>
        <v>California</v>
      </c>
      <c r="D39" s="8" t="str">
        <f t="shared" si="2"/>
        <v>San Diego</v>
      </c>
      <c r="E39" s="8" t="s">
        <v>89</v>
      </c>
      <c r="F39" s="8" t="s">
        <v>111</v>
      </c>
      <c r="G39" s="8">
        <v>1</v>
      </c>
      <c r="I39" s="8" t="s">
        <v>16</v>
      </c>
    </row>
    <row r="40" spans="1:9" x14ac:dyDescent="0.35">
      <c r="A40" s="20">
        <v>43912</v>
      </c>
      <c r="B40" s="8" t="str">
        <f t="shared" si="0"/>
        <v>USA</v>
      </c>
      <c r="C40" s="8" t="str">
        <f t="shared" si="1"/>
        <v>California</v>
      </c>
      <c r="D40" s="8" t="str">
        <f t="shared" si="2"/>
        <v>San Diego</v>
      </c>
      <c r="E40" s="8" t="s">
        <v>85</v>
      </c>
      <c r="F40" s="8" t="s">
        <v>111</v>
      </c>
      <c r="G40" s="8">
        <v>2</v>
      </c>
      <c r="I40" s="8" t="s">
        <v>16</v>
      </c>
    </row>
    <row r="41" spans="1:9" x14ac:dyDescent="0.35">
      <c r="A41" s="20">
        <v>43912</v>
      </c>
      <c r="B41" s="8" t="str">
        <f t="shared" si="0"/>
        <v>USA</v>
      </c>
      <c r="C41" s="8" t="str">
        <f t="shared" si="1"/>
        <v>California</v>
      </c>
      <c r="D41" s="8" t="str">
        <f t="shared" si="2"/>
        <v>San Diego</v>
      </c>
      <c r="E41" s="8" t="s">
        <v>86</v>
      </c>
      <c r="F41" s="8" t="s">
        <v>111</v>
      </c>
      <c r="G41" s="8">
        <v>2</v>
      </c>
      <c r="I41" s="8" t="s">
        <v>16</v>
      </c>
    </row>
    <row r="42" spans="1:9" x14ac:dyDescent="0.35">
      <c r="A42" s="20">
        <v>43912</v>
      </c>
      <c r="B42" s="8" t="str">
        <f t="shared" si="0"/>
        <v>USA</v>
      </c>
      <c r="C42" s="8" t="str">
        <f t="shared" si="1"/>
        <v>California</v>
      </c>
      <c r="D42" s="8" t="str">
        <f t="shared" si="2"/>
        <v>San Diego</v>
      </c>
      <c r="E42" s="8" t="s">
        <v>87</v>
      </c>
      <c r="F42" s="8" t="s">
        <v>111</v>
      </c>
      <c r="G42" s="8">
        <v>2</v>
      </c>
      <c r="I42" s="8" t="s">
        <v>16</v>
      </c>
    </row>
    <row r="43" spans="1:9" x14ac:dyDescent="0.35">
      <c r="A43" s="20">
        <v>43912</v>
      </c>
      <c r="B43" s="8" t="str">
        <f t="shared" si="0"/>
        <v>USA</v>
      </c>
      <c r="C43" s="8" t="str">
        <f t="shared" si="1"/>
        <v>California</v>
      </c>
      <c r="D43" s="8" t="str">
        <f t="shared" si="2"/>
        <v>San Diego</v>
      </c>
      <c r="E43" s="8" t="s">
        <v>88</v>
      </c>
      <c r="F43" s="8" t="s">
        <v>111</v>
      </c>
      <c r="G43" s="8">
        <v>5</v>
      </c>
      <c r="I43" s="8" t="s">
        <v>16</v>
      </c>
    </row>
    <row r="44" spans="1:9" x14ac:dyDescent="0.35">
      <c r="A44" s="20">
        <v>43912</v>
      </c>
      <c r="B44" s="8" t="str">
        <f t="shared" si="0"/>
        <v>USA</v>
      </c>
      <c r="C44" s="8" t="str">
        <f t="shared" si="1"/>
        <v>California</v>
      </c>
      <c r="D44" s="8" t="str">
        <f t="shared" si="2"/>
        <v>San Diego</v>
      </c>
      <c r="E44" s="8" t="s">
        <v>90</v>
      </c>
      <c r="F44" s="8" t="s">
        <v>111</v>
      </c>
      <c r="G44" s="8">
        <v>2</v>
      </c>
      <c r="I44" s="8" t="s">
        <v>16</v>
      </c>
    </row>
    <row r="45" spans="1:9" x14ac:dyDescent="0.35">
      <c r="A45" s="20">
        <v>43912</v>
      </c>
      <c r="B45" s="8" t="str">
        <f t="shared" si="0"/>
        <v>USA</v>
      </c>
      <c r="C45" s="8" t="str">
        <f t="shared" si="1"/>
        <v>California</v>
      </c>
      <c r="D45" s="8" t="str">
        <f t="shared" si="2"/>
        <v>San Diego</v>
      </c>
      <c r="E45" s="8" t="s">
        <v>80</v>
      </c>
      <c r="F45" s="8" t="s">
        <v>112</v>
      </c>
      <c r="G45" s="8">
        <v>5</v>
      </c>
      <c r="I45" s="8" t="s">
        <v>16</v>
      </c>
    </row>
    <row r="46" spans="1:9" x14ac:dyDescent="0.35">
      <c r="A46" s="20">
        <v>43912</v>
      </c>
      <c r="B46" s="8" t="str">
        <f t="shared" si="0"/>
        <v>USA</v>
      </c>
      <c r="C46" s="8" t="str">
        <f t="shared" si="1"/>
        <v>California</v>
      </c>
      <c r="D46" s="8" t="str">
        <f t="shared" si="2"/>
        <v>San Diego</v>
      </c>
      <c r="E46" s="8" t="s">
        <v>80</v>
      </c>
      <c r="F46" s="8" t="s">
        <v>113</v>
      </c>
      <c r="G46" s="8">
        <v>17</v>
      </c>
      <c r="I46" s="8" t="s">
        <v>16</v>
      </c>
    </row>
    <row r="47" spans="1:9" x14ac:dyDescent="0.35">
      <c r="A47" s="20">
        <v>43913</v>
      </c>
      <c r="B47" s="8" t="str">
        <f t="shared" si="0"/>
        <v>USA</v>
      </c>
      <c r="C47" s="8" t="str">
        <f t="shared" si="1"/>
        <v>California</v>
      </c>
      <c r="D47" s="8" t="str">
        <f t="shared" si="2"/>
        <v>San Diego</v>
      </c>
      <c r="E47" s="8" t="s">
        <v>70</v>
      </c>
      <c r="F47" s="8" t="s">
        <v>110</v>
      </c>
      <c r="G47" s="8">
        <v>13</v>
      </c>
      <c r="I47" s="8" t="s">
        <v>16</v>
      </c>
    </row>
    <row r="48" spans="1:9" x14ac:dyDescent="0.35">
      <c r="A48" s="20">
        <v>43913</v>
      </c>
      <c r="B48" s="8" t="str">
        <f t="shared" si="0"/>
        <v>USA</v>
      </c>
      <c r="C48" s="8" t="str">
        <f t="shared" si="1"/>
        <v>California</v>
      </c>
      <c r="D48" s="8" t="str">
        <f t="shared" si="2"/>
        <v>San Diego</v>
      </c>
      <c r="E48" s="8" t="s">
        <v>71</v>
      </c>
      <c r="F48" s="8" t="s">
        <v>110</v>
      </c>
      <c r="G48" s="8">
        <v>7</v>
      </c>
      <c r="I48" s="8" t="s">
        <v>16</v>
      </c>
    </row>
    <row r="49" spans="1:9" x14ac:dyDescent="0.35">
      <c r="A49" s="20">
        <v>43913</v>
      </c>
      <c r="B49" s="8" t="str">
        <f t="shared" si="0"/>
        <v>USA</v>
      </c>
      <c r="C49" s="8" t="str">
        <f t="shared" si="1"/>
        <v>California</v>
      </c>
      <c r="D49" s="8" t="str">
        <f t="shared" si="2"/>
        <v>San Diego</v>
      </c>
      <c r="E49" s="8" t="s">
        <v>72</v>
      </c>
      <c r="F49" s="8" t="s">
        <v>110</v>
      </c>
      <c r="G49" s="8">
        <v>5</v>
      </c>
      <c r="I49" s="8" t="s">
        <v>16</v>
      </c>
    </row>
    <row r="50" spans="1:9" x14ac:dyDescent="0.35">
      <c r="A50" s="20">
        <v>43913</v>
      </c>
      <c r="B50" s="8" t="str">
        <f t="shared" si="0"/>
        <v>USA</v>
      </c>
      <c r="C50" s="8" t="str">
        <f t="shared" si="1"/>
        <v>California</v>
      </c>
      <c r="D50" s="8" t="str">
        <f t="shared" si="2"/>
        <v>San Diego</v>
      </c>
      <c r="E50" s="8" t="s">
        <v>73</v>
      </c>
      <c r="F50" s="8" t="s">
        <v>110</v>
      </c>
      <c r="G50" s="8">
        <v>8</v>
      </c>
      <c r="I50" s="8" t="s">
        <v>16</v>
      </c>
    </row>
    <row r="51" spans="1:9" x14ac:dyDescent="0.35">
      <c r="A51" s="20">
        <v>43913</v>
      </c>
      <c r="B51" s="8" t="str">
        <f t="shared" si="0"/>
        <v>USA</v>
      </c>
      <c r="C51" s="8" t="str">
        <f t="shared" si="1"/>
        <v>California</v>
      </c>
      <c r="D51" s="8" t="str">
        <f t="shared" si="2"/>
        <v>San Diego</v>
      </c>
      <c r="E51" s="8" t="s">
        <v>74</v>
      </c>
      <c r="F51" s="8" t="s">
        <v>110</v>
      </c>
      <c r="G51" s="8">
        <v>7</v>
      </c>
      <c r="I51" s="8" t="s">
        <v>16</v>
      </c>
    </row>
    <row r="52" spans="1:9" x14ac:dyDescent="0.35">
      <c r="A52" s="20">
        <v>43913</v>
      </c>
      <c r="B52" s="8" t="str">
        <f t="shared" si="0"/>
        <v>USA</v>
      </c>
      <c r="C52" s="8" t="str">
        <f t="shared" si="1"/>
        <v>California</v>
      </c>
      <c r="D52" s="8" t="str">
        <f t="shared" si="2"/>
        <v>San Diego</v>
      </c>
      <c r="E52" s="8" t="s">
        <v>75</v>
      </c>
      <c r="F52" s="8" t="s">
        <v>110</v>
      </c>
      <c r="G52" s="8">
        <v>6</v>
      </c>
      <c r="I52" s="8" t="s">
        <v>16</v>
      </c>
    </row>
    <row r="53" spans="1:9" x14ac:dyDescent="0.35">
      <c r="A53" s="20">
        <v>43913</v>
      </c>
      <c r="B53" s="8" t="str">
        <f t="shared" si="0"/>
        <v>USA</v>
      </c>
      <c r="C53" s="8" t="str">
        <f t="shared" si="1"/>
        <v>California</v>
      </c>
      <c r="D53" s="8" t="str">
        <f t="shared" si="2"/>
        <v>San Diego</v>
      </c>
      <c r="E53" s="8" t="s">
        <v>76</v>
      </c>
      <c r="F53" s="8" t="s">
        <v>110</v>
      </c>
      <c r="G53" s="8">
        <v>1</v>
      </c>
      <c r="I53" s="8" t="s">
        <v>16</v>
      </c>
    </row>
    <row r="54" spans="1:9" x14ac:dyDescent="0.35">
      <c r="A54" s="20">
        <v>43913</v>
      </c>
      <c r="B54" s="8" t="str">
        <f t="shared" si="0"/>
        <v>USA</v>
      </c>
      <c r="C54" s="8" t="str">
        <f t="shared" si="1"/>
        <v>California</v>
      </c>
      <c r="D54" s="8" t="str">
        <f t="shared" si="2"/>
        <v>San Diego</v>
      </c>
      <c r="E54" s="8" t="s">
        <v>77</v>
      </c>
      <c r="F54" s="8" t="s">
        <v>110</v>
      </c>
      <c r="G54" s="8">
        <v>3</v>
      </c>
      <c r="I54" s="8" t="s">
        <v>16</v>
      </c>
    </row>
    <row r="55" spans="1:9" x14ac:dyDescent="0.35">
      <c r="A55" s="20">
        <v>43913</v>
      </c>
      <c r="B55" s="8" t="str">
        <f t="shared" si="0"/>
        <v>USA</v>
      </c>
      <c r="C55" s="8" t="str">
        <f t="shared" si="1"/>
        <v>California</v>
      </c>
      <c r="D55" s="8" t="str">
        <f t="shared" si="2"/>
        <v>San Diego</v>
      </c>
      <c r="E55" s="8" t="s">
        <v>78</v>
      </c>
      <c r="F55" s="8" t="s">
        <v>110</v>
      </c>
      <c r="G55" s="8">
        <v>7</v>
      </c>
      <c r="I55" s="8" t="s">
        <v>16</v>
      </c>
    </row>
    <row r="56" spans="1:9" x14ac:dyDescent="0.35">
      <c r="A56" s="20">
        <v>43913</v>
      </c>
      <c r="B56" s="8" t="str">
        <f t="shared" si="0"/>
        <v>USA</v>
      </c>
      <c r="C56" s="8" t="str">
        <f t="shared" si="1"/>
        <v>California</v>
      </c>
      <c r="D56" s="8" t="str">
        <f t="shared" si="2"/>
        <v>San Diego</v>
      </c>
      <c r="E56" s="8" t="s">
        <v>79</v>
      </c>
      <c r="F56" s="8" t="s">
        <v>110</v>
      </c>
      <c r="G56" s="8">
        <v>2</v>
      </c>
      <c r="I56" s="8" t="s">
        <v>16</v>
      </c>
    </row>
    <row r="57" spans="1:9" x14ac:dyDescent="0.35">
      <c r="A57" s="20">
        <v>43913</v>
      </c>
      <c r="B57" s="8" t="str">
        <f t="shared" si="0"/>
        <v>USA</v>
      </c>
      <c r="C57" s="8" t="str">
        <f t="shared" si="1"/>
        <v>California</v>
      </c>
      <c r="D57" s="8" t="str">
        <f t="shared" si="2"/>
        <v>San Diego</v>
      </c>
      <c r="E57" s="8" t="s">
        <v>80</v>
      </c>
      <c r="F57" s="8" t="s">
        <v>110</v>
      </c>
      <c r="G57" s="8">
        <v>141</v>
      </c>
      <c r="I57" s="8" t="s">
        <v>16</v>
      </c>
    </row>
    <row r="58" spans="1:9" x14ac:dyDescent="0.35">
      <c r="A58" s="20">
        <v>43913</v>
      </c>
      <c r="B58" s="8" t="str">
        <f t="shared" si="0"/>
        <v>USA</v>
      </c>
      <c r="C58" s="8" t="str">
        <f t="shared" si="1"/>
        <v>California</v>
      </c>
      <c r="D58" s="8" t="str">
        <f t="shared" si="2"/>
        <v>San Diego</v>
      </c>
      <c r="E58" s="8" t="s">
        <v>81</v>
      </c>
      <c r="F58" s="8" t="s">
        <v>110</v>
      </c>
      <c r="G58" s="8">
        <v>3</v>
      </c>
      <c r="I58" s="8" t="s">
        <v>16</v>
      </c>
    </row>
    <row r="59" spans="1:9" x14ac:dyDescent="0.35">
      <c r="A59" s="20">
        <v>43913</v>
      </c>
      <c r="B59" s="8" t="str">
        <f t="shared" si="0"/>
        <v>USA</v>
      </c>
      <c r="C59" s="8" t="str">
        <f t="shared" si="1"/>
        <v>California</v>
      </c>
      <c r="D59" s="8" t="str">
        <f t="shared" si="2"/>
        <v>San Diego</v>
      </c>
      <c r="E59" s="8" t="s">
        <v>82</v>
      </c>
      <c r="F59" s="8" t="s">
        <v>110</v>
      </c>
      <c r="G59" s="8">
        <v>1</v>
      </c>
      <c r="I59" s="8" t="s">
        <v>16</v>
      </c>
    </row>
    <row r="60" spans="1:9" x14ac:dyDescent="0.35">
      <c r="A60" s="20">
        <v>43913</v>
      </c>
      <c r="B60" s="8" t="str">
        <f t="shared" si="0"/>
        <v>USA</v>
      </c>
      <c r="C60" s="8" t="str">
        <f t="shared" si="1"/>
        <v>California</v>
      </c>
      <c r="D60" s="8" t="str">
        <f t="shared" si="2"/>
        <v>San Diego</v>
      </c>
      <c r="E60" s="8" t="s">
        <v>83</v>
      </c>
      <c r="F60" s="8" t="s">
        <v>110</v>
      </c>
      <c r="G60" s="8">
        <v>1</v>
      </c>
      <c r="I60" s="8" t="s">
        <v>16</v>
      </c>
    </row>
    <row r="61" spans="1:9" x14ac:dyDescent="0.35">
      <c r="A61" s="20">
        <v>43913</v>
      </c>
      <c r="B61" s="8" t="str">
        <f t="shared" si="0"/>
        <v>USA</v>
      </c>
      <c r="C61" s="8" t="str">
        <f t="shared" si="1"/>
        <v>California</v>
      </c>
      <c r="D61" s="8" t="str">
        <f t="shared" si="2"/>
        <v>San Diego</v>
      </c>
      <c r="E61" s="8" t="s">
        <v>84</v>
      </c>
      <c r="F61" s="8" t="s">
        <v>110</v>
      </c>
      <c r="G61" s="8">
        <v>2</v>
      </c>
      <c r="I61" s="8" t="s">
        <v>16</v>
      </c>
    </row>
    <row r="62" spans="1:9" x14ac:dyDescent="0.35">
      <c r="A62" s="20">
        <v>43913</v>
      </c>
      <c r="B62" s="8" t="str">
        <f t="shared" si="0"/>
        <v>USA</v>
      </c>
      <c r="C62" s="8" t="str">
        <f t="shared" si="1"/>
        <v>California</v>
      </c>
      <c r="D62" s="8" t="str">
        <f t="shared" si="2"/>
        <v>San Diego</v>
      </c>
      <c r="E62" s="8" t="s">
        <v>89</v>
      </c>
      <c r="F62" s="8" t="s">
        <v>111</v>
      </c>
      <c r="G62" s="8">
        <v>1</v>
      </c>
      <c r="I62" s="8" t="s">
        <v>16</v>
      </c>
    </row>
    <row r="63" spans="1:9" x14ac:dyDescent="0.35">
      <c r="A63" s="20">
        <v>43913</v>
      </c>
      <c r="B63" s="8" t="str">
        <f t="shared" si="0"/>
        <v>USA</v>
      </c>
      <c r="C63" s="8" t="str">
        <f t="shared" si="1"/>
        <v>California</v>
      </c>
      <c r="D63" s="8" t="str">
        <f t="shared" si="2"/>
        <v>San Diego</v>
      </c>
      <c r="E63" s="8" t="s">
        <v>85</v>
      </c>
      <c r="F63" s="8" t="s">
        <v>111</v>
      </c>
      <c r="G63" s="8">
        <v>2</v>
      </c>
      <c r="I63" s="8" t="s">
        <v>16</v>
      </c>
    </row>
    <row r="64" spans="1:9" x14ac:dyDescent="0.35">
      <c r="A64" s="20">
        <v>43913</v>
      </c>
      <c r="B64" s="8" t="str">
        <f t="shared" si="0"/>
        <v>USA</v>
      </c>
      <c r="C64" s="8" t="str">
        <f t="shared" si="1"/>
        <v>California</v>
      </c>
      <c r="D64" s="8" t="str">
        <f t="shared" si="2"/>
        <v>San Diego</v>
      </c>
      <c r="E64" s="8" t="s">
        <v>86</v>
      </c>
      <c r="F64" s="8" t="s">
        <v>111</v>
      </c>
      <c r="G64" s="8">
        <v>2</v>
      </c>
      <c r="I64" s="8" t="s">
        <v>16</v>
      </c>
    </row>
    <row r="65" spans="1:9" x14ac:dyDescent="0.35">
      <c r="A65" s="20">
        <v>43913</v>
      </c>
      <c r="B65" s="8" t="str">
        <f t="shared" si="0"/>
        <v>USA</v>
      </c>
      <c r="C65" s="8" t="str">
        <f t="shared" si="1"/>
        <v>California</v>
      </c>
      <c r="D65" s="8" t="str">
        <f t="shared" si="2"/>
        <v>San Diego</v>
      </c>
      <c r="E65" s="8" t="s">
        <v>87</v>
      </c>
      <c r="F65" s="8" t="s">
        <v>111</v>
      </c>
      <c r="G65" s="8">
        <v>2</v>
      </c>
      <c r="I65" s="8" t="s">
        <v>16</v>
      </c>
    </row>
    <row r="66" spans="1:9" x14ac:dyDescent="0.35">
      <c r="A66" s="20">
        <v>43913</v>
      </c>
      <c r="B66" s="8" t="str">
        <f t="shared" ref="B66:B129" si="3">"USA"</f>
        <v>USA</v>
      </c>
      <c r="C66" s="8" t="str">
        <f t="shared" ref="C66:C129" si="4">"California"</f>
        <v>California</v>
      </c>
      <c r="D66" s="8" t="str">
        <f t="shared" ref="D66:D129" si="5">"San Diego"</f>
        <v>San Diego</v>
      </c>
      <c r="E66" s="8" t="s">
        <v>88</v>
      </c>
      <c r="F66" s="8" t="s">
        <v>111</v>
      </c>
      <c r="G66" s="8">
        <v>5</v>
      </c>
      <c r="I66" s="8" t="s">
        <v>16</v>
      </c>
    </row>
    <row r="67" spans="1:9" x14ac:dyDescent="0.35">
      <c r="A67" s="20">
        <v>43913</v>
      </c>
      <c r="B67" s="8" t="str">
        <f t="shared" si="3"/>
        <v>USA</v>
      </c>
      <c r="C67" s="8" t="str">
        <f t="shared" si="4"/>
        <v>California</v>
      </c>
      <c r="D67" s="8" t="str">
        <f t="shared" si="5"/>
        <v>San Diego</v>
      </c>
      <c r="E67" s="8" t="s">
        <v>90</v>
      </c>
      <c r="F67" s="8" t="s">
        <v>111</v>
      </c>
      <c r="G67" s="8">
        <v>3</v>
      </c>
      <c r="I67" s="8" t="s">
        <v>16</v>
      </c>
    </row>
    <row r="68" spans="1:9" x14ac:dyDescent="0.35">
      <c r="A68" s="20">
        <v>43913</v>
      </c>
      <c r="B68" s="8" t="str">
        <f t="shared" si="3"/>
        <v>USA</v>
      </c>
      <c r="C68" s="8" t="str">
        <f t="shared" si="4"/>
        <v>California</v>
      </c>
      <c r="D68" s="8" t="str">
        <f t="shared" si="5"/>
        <v>San Diego</v>
      </c>
      <c r="E68" s="8" t="s">
        <v>80</v>
      </c>
      <c r="F68" s="8" t="s">
        <v>112</v>
      </c>
      <c r="G68" s="8">
        <v>4</v>
      </c>
      <c r="I68" s="8" t="s">
        <v>16</v>
      </c>
    </row>
    <row r="69" spans="1:9" x14ac:dyDescent="0.35">
      <c r="A69" s="20">
        <v>43913</v>
      </c>
      <c r="B69" s="8" t="str">
        <f t="shared" si="3"/>
        <v>USA</v>
      </c>
      <c r="C69" s="8" t="str">
        <f t="shared" si="4"/>
        <v>California</v>
      </c>
      <c r="D69" s="8" t="str">
        <f t="shared" si="5"/>
        <v>San Diego</v>
      </c>
      <c r="E69" s="8" t="s">
        <v>80</v>
      </c>
      <c r="F69" s="8" t="s">
        <v>113</v>
      </c>
      <c r="G69" s="8">
        <v>16</v>
      </c>
      <c r="I69" s="8" t="s">
        <v>16</v>
      </c>
    </row>
    <row r="70" spans="1:9" x14ac:dyDescent="0.35">
      <c r="A70" s="20">
        <v>43914</v>
      </c>
      <c r="B70" s="8" t="str">
        <f t="shared" si="3"/>
        <v>USA</v>
      </c>
      <c r="C70" s="8" t="str">
        <f t="shared" si="4"/>
        <v>California</v>
      </c>
      <c r="D70" s="8" t="str">
        <f t="shared" si="5"/>
        <v>San Diego</v>
      </c>
      <c r="E70" s="8" t="s">
        <v>70</v>
      </c>
      <c r="F70" s="8" t="s">
        <v>110</v>
      </c>
      <c r="G70" s="8">
        <v>16</v>
      </c>
      <c r="I70" s="8" t="s">
        <v>16</v>
      </c>
    </row>
    <row r="71" spans="1:9" x14ac:dyDescent="0.35">
      <c r="A71" s="20">
        <v>43914</v>
      </c>
      <c r="B71" s="8" t="str">
        <f t="shared" si="3"/>
        <v>USA</v>
      </c>
      <c r="C71" s="8" t="str">
        <f t="shared" si="4"/>
        <v>California</v>
      </c>
      <c r="D71" s="8" t="str">
        <f t="shared" si="5"/>
        <v>San Diego</v>
      </c>
      <c r="E71" s="8" t="s">
        <v>71</v>
      </c>
      <c r="F71" s="8" t="s">
        <v>110</v>
      </c>
      <c r="G71" s="8">
        <v>13</v>
      </c>
      <c r="I71" s="8" t="s">
        <v>16</v>
      </c>
    </row>
    <row r="72" spans="1:9" x14ac:dyDescent="0.35">
      <c r="A72" s="20">
        <v>43914</v>
      </c>
      <c r="B72" s="8" t="str">
        <f t="shared" si="3"/>
        <v>USA</v>
      </c>
      <c r="C72" s="8" t="str">
        <f t="shared" si="4"/>
        <v>California</v>
      </c>
      <c r="D72" s="8" t="str">
        <f t="shared" si="5"/>
        <v>San Diego</v>
      </c>
      <c r="E72" s="8" t="s">
        <v>72</v>
      </c>
      <c r="F72" s="8" t="s">
        <v>110</v>
      </c>
      <c r="G72" s="8">
        <v>5</v>
      </c>
      <c r="I72" s="8" t="s">
        <v>16</v>
      </c>
    </row>
    <row r="73" spans="1:9" x14ac:dyDescent="0.35">
      <c r="A73" s="20">
        <v>43914</v>
      </c>
      <c r="B73" s="8" t="str">
        <f t="shared" si="3"/>
        <v>USA</v>
      </c>
      <c r="C73" s="8" t="str">
        <f t="shared" si="4"/>
        <v>California</v>
      </c>
      <c r="D73" s="8" t="str">
        <f t="shared" si="5"/>
        <v>San Diego</v>
      </c>
      <c r="E73" s="8" t="s">
        <v>73</v>
      </c>
      <c r="F73" s="8" t="s">
        <v>110</v>
      </c>
      <c r="G73" s="8">
        <v>13</v>
      </c>
      <c r="I73" s="8" t="s">
        <v>16</v>
      </c>
    </row>
    <row r="74" spans="1:9" x14ac:dyDescent="0.35">
      <c r="A74" s="20">
        <v>43914</v>
      </c>
      <c r="B74" s="8" t="str">
        <f t="shared" si="3"/>
        <v>USA</v>
      </c>
      <c r="C74" s="8" t="str">
        <f t="shared" si="4"/>
        <v>California</v>
      </c>
      <c r="D74" s="8" t="str">
        <f t="shared" si="5"/>
        <v>San Diego</v>
      </c>
      <c r="E74" s="8" t="s">
        <v>74</v>
      </c>
      <c r="F74" s="8" t="s">
        <v>110</v>
      </c>
      <c r="G74" s="8">
        <v>8</v>
      </c>
      <c r="I74" s="8" t="s">
        <v>16</v>
      </c>
    </row>
    <row r="75" spans="1:9" x14ac:dyDescent="0.35">
      <c r="A75" s="20">
        <v>43914</v>
      </c>
      <c r="B75" s="8" t="str">
        <f t="shared" si="3"/>
        <v>USA</v>
      </c>
      <c r="C75" s="8" t="str">
        <f t="shared" si="4"/>
        <v>California</v>
      </c>
      <c r="D75" s="8" t="str">
        <f t="shared" si="5"/>
        <v>San Diego</v>
      </c>
      <c r="E75" s="8" t="s">
        <v>75</v>
      </c>
      <c r="F75" s="8" t="s">
        <v>110</v>
      </c>
      <c r="G75" s="8">
        <v>6</v>
      </c>
      <c r="I75" s="8" t="s">
        <v>16</v>
      </c>
    </row>
    <row r="76" spans="1:9" x14ac:dyDescent="0.35">
      <c r="A76" s="20">
        <v>43914</v>
      </c>
      <c r="B76" s="8" t="str">
        <f t="shared" si="3"/>
        <v>USA</v>
      </c>
      <c r="C76" s="8" t="str">
        <f t="shared" si="4"/>
        <v>California</v>
      </c>
      <c r="D76" s="8" t="str">
        <f t="shared" si="5"/>
        <v>San Diego</v>
      </c>
      <c r="E76" s="8" t="s">
        <v>76</v>
      </c>
      <c r="F76" s="8" t="s">
        <v>110</v>
      </c>
      <c r="G76" s="8">
        <v>1</v>
      </c>
      <c r="I76" s="8" t="s">
        <v>16</v>
      </c>
    </row>
    <row r="77" spans="1:9" x14ac:dyDescent="0.35">
      <c r="A77" s="20">
        <v>43914</v>
      </c>
      <c r="B77" s="8" t="str">
        <f t="shared" si="3"/>
        <v>USA</v>
      </c>
      <c r="C77" s="8" t="str">
        <f t="shared" si="4"/>
        <v>California</v>
      </c>
      <c r="D77" s="8" t="str">
        <f t="shared" si="5"/>
        <v>San Diego</v>
      </c>
      <c r="E77" s="8" t="s">
        <v>91</v>
      </c>
      <c r="F77" s="8" t="s">
        <v>110</v>
      </c>
      <c r="G77" s="8">
        <v>1</v>
      </c>
      <c r="I77" s="8" t="s">
        <v>16</v>
      </c>
    </row>
    <row r="78" spans="1:9" x14ac:dyDescent="0.35">
      <c r="A78" s="20">
        <v>43914</v>
      </c>
      <c r="B78" s="8" t="str">
        <f t="shared" si="3"/>
        <v>USA</v>
      </c>
      <c r="C78" s="8" t="str">
        <f t="shared" si="4"/>
        <v>California</v>
      </c>
      <c r="D78" s="8" t="str">
        <f t="shared" si="5"/>
        <v>San Diego</v>
      </c>
      <c r="E78" s="8" t="s">
        <v>77</v>
      </c>
      <c r="F78" s="8" t="s">
        <v>110</v>
      </c>
      <c r="G78" s="8">
        <v>5</v>
      </c>
      <c r="I78" s="8" t="s">
        <v>16</v>
      </c>
    </row>
    <row r="79" spans="1:9" x14ac:dyDescent="0.35">
      <c r="A79" s="20">
        <v>43914</v>
      </c>
      <c r="B79" s="8" t="str">
        <f t="shared" si="3"/>
        <v>USA</v>
      </c>
      <c r="C79" s="8" t="str">
        <f t="shared" si="4"/>
        <v>California</v>
      </c>
      <c r="D79" s="8" t="str">
        <f t="shared" si="5"/>
        <v>San Diego</v>
      </c>
      <c r="E79" s="8" t="s">
        <v>78</v>
      </c>
      <c r="F79" s="8" t="s">
        <v>110</v>
      </c>
      <c r="G79" s="8">
        <v>7</v>
      </c>
      <c r="I79" s="8" t="s">
        <v>16</v>
      </c>
    </row>
    <row r="80" spans="1:9" x14ac:dyDescent="0.35">
      <c r="A80" s="20">
        <v>43914</v>
      </c>
      <c r="B80" s="8" t="str">
        <f t="shared" si="3"/>
        <v>USA</v>
      </c>
      <c r="C80" s="8" t="str">
        <f t="shared" si="4"/>
        <v>California</v>
      </c>
      <c r="D80" s="8" t="str">
        <f t="shared" si="5"/>
        <v>San Diego</v>
      </c>
      <c r="E80" s="8" t="s">
        <v>79</v>
      </c>
      <c r="F80" s="8" t="s">
        <v>110</v>
      </c>
      <c r="G80" s="8">
        <v>3</v>
      </c>
      <c r="I80" s="8" t="s">
        <v>16</v>
      </c>
    </row>
    <row r="81" spans="1:9" x14ac:dyDescent="0.35">
      <c r="A81" s="20">
        <v>43914</v>
      </c>
      <c r="B81" s="8" t="str">
        <f t="shared" si="3"/>
        <v>USA</v>
      </c>
      <c r="C81" s="8" t="str">
        <f t="shared" si="4"/>
        <v>California</v>
      </c>
      <c r="D81" s="8" t="str">
        <f t="shared" si="5"/>
        <v>San Diego</v>
      </c>
      <c r="E81" s="8" t="s">
        <v>80</v>
      </c>
      <c r="F81" s="8" t="s">
        <v>110</v>
      </c>
      <c r="G81" s="8">
        <v>169</v>
      </c>
      <c r="I81" s="8" t="s">
        <v>16</v>
      </c>
    </row>
    <row r="82" spans="1:9" x14ac:dyDescent="0.35">
      <c r="A82" s="20">
        <v>43914</v>
      </c>
      <c r="B82" s="8" t="str">
        <f t="shared" si="3"/>
        <v>USA</v>
      </c>
      <c r="C82" s="8" t="str">
        <f t="shared" si="4"/>
        <v>California</v>
      </c>
      <c r="D82" s="8" t="str">
        <f t="shared" si="5"/>
        <v>San Diego</v>
      </c>
      <c r="E82" s="8" t="s">
        <v>81</v>
      </c>
      <c r="F82" s="8" t="s">
        <v>110</v>
      </c>
      <c r="G82" s="8">
        <v>3</v>
      </c>
      <c r="I82" s="8" t="s">
        <v>16</v>
      </c>
    </row>
    <row r="83" spans="1:9" x14ac:dyDescent="0.35">
      <c r="A83" s="20">
        <v>43914</v>
      </c>
      <c r="B83" s="8" t="str">
        <f t="shared" si="3"/>
        <v>USA</v>
      </c>
      <c r="C83" s="8" t="str">
        <f t="shared" si="4"/>
        <v>California</v>
      </c>
      <c r="D83" s="8" t="str">
        <f t="shared" si="5"/>
        <v>San Diego</v>
      </c>
      <c r="E83" s="8" t="s">
        <v>82</v>
      </c>
      <c r="F83" s="8" t="s">
        <v>110</v>
      </c>
      <c r="G83" s="8">
        <v>1</v>
      </c>
      <c r="I83" s="8" t="s">
        <v>16</v>
      </c>
    </row>
    <row r="84" spans="1:9" x14ac:dyDescent="0.35">
      <c r="A84" s="20">
        <v>43914</v>
      </c>
      <c r="B84" s="8" t="str">
        <f t="shared" si="3"/>
        <v>USA</v>
      </c>
      <c r="C84" s="8" t="str">
        <f t="shared" si="4"/>
        <v>California</v>
      </c>
      <c r="D84" s="8" t="str">
        <f t="shared" si="5"/>
        <v>San Diego</v>
      </c>
      <c r="E84" s="8" t="s">
        <v>83</v>
      </c>
      <c r="F84" s="8" t="s">
        <v>110</v>
      </c>
      <c r="G84" s="8">
        <v>1</v>
      </c>
      <c r="I84" s="8" t="s">
        <v>16</v>
      </c>
    </row>
    <row r="85" spans="1:9" x14ac:dyDescent="0.35">
      <c r="A85" s="20">
        <v>43914</v>
      </c>
      <c r="B85" s="8" t="str">
        <f t="shared" si="3"/>
        <v>USA</v>
      </c>
      <c r="C85" s="8" t="str">
        <f t="shared" si="4"/>
        <v>California</v>
      </c>
      <c r="D85" s="8" t="str">
        <f t="shared" si="5"/>
        <v>San Diego</v>
      </c>
      <c r="E85" s="8" t="s">
        <v>84</v>
      </c>
      <c r="F85" s="8" t="s">
        <v>110</v>
      </c>
      <c r="G85" s="8">
        <v>3</v>
      </c>
      <c r="I85" s="8" t="s">
        <v>16</v>
      </c>
    </row>
    <row r="86" spans="1:9" x14ac:dyDescent="0.35">
      <c r="A86" s="20">
        <v>43914</v>
      </c>
      <c r="B86" s="8" t="str">
        <f t="shared" si="3"/>
        <v>USA</v>
      </c>
      <c r="C86" s="8" t="str">
        <f t="shared" si="4"/>
        <v>California</v>
      </c>
      <c r="D86" s="8" t="str">
        <f t="shared" si="5"/>
        <v>San Diego</v>
      </c>
      <c r="E86" s="8" t="s">
        <v>89</v>
      </c>
      <c r="F86" s="8" t="s">
        <v>111</v>
      </c>
      <c r="G86" s="8">
        <v>1</v>
      </c>
      <c r="I86" s="8" t="s">
        <v>16</v>
      </c>
    </row>
    <row r="87" spans="1:9" x14ac:dyDescent="0.35">
      <c r="A87" s="20">
        <v>43914</v>
      </c>
      <c r="B87" s="8" t="str">
        <f t="shared" si="3"/>
        <v>USA</v>
      </c>
      <c r="C87" s="8" t="str">
        <f t="shared" si="4"/>
        <v>California</v>
      </c>
      <c r="D87" s="8" t="str">
        <f t="shared" si="5"/>
        <v>San Diego</v>
      </c>
      <c r="E87" s="8" t="s">
        <v>85</v>
      </c>
      <c r="F87" s="8" t="s">
        <v>111</v>
      </c>
      <c r="G87" s="8">
        <v>2</v>
      </c>
      <c r="I87" s="8" t="s">
        <v>16</v>
      </c>
    </row>
    <row r="88" spans="1:9" x14ac:dyDescent="0.35">
      <c r="A88" s="20">
        <v>43914</v>
      </c>
      <c r="B88" s="8" t="str">
        <f t="shared" si="3"/>
        <v>USA</v>
      </c>
      <c r="C88" s="8" t="str">
        <f t="shared" si="4"/>
        <v>California</v>
      </c>
      <c r="D88" s="8" t="str">
        <f t="shared" si="5"/>
        <v>San Diego</v>
      </c>
      <c r="E88" s="8" t="s">
        <v>92</v>
      </c>
      <c r="F88" s="8" t="s">
        <v>111</v>
      </c>
      <c r="G88" s="8">
        <v>1</v>
      </c>
      <c r="I88" s="8" t="s">
        <v>16</v>
      </c>
    </row>
    <row r="89" spans="1:9" x14ac:dyDescent="0.35">
      <c r="A89" s="20">
        <v>43914</v>
      </c>
      <c r="B89" s="8" t="str">
        <f t="shared" si="3"/>
        <v>USA</v>
      </c>
      <c r="C89" s="8" t="str">
        <f t="shared" si="4"/>
        <v>California</v>
      </c>
      <c r="D89" s="8" t="str">
        <f t="shared" si="5"/>
        <v>San Diego</v>
      </c>
      <c r="E89" s="8" t="s">
        <v>86</v>
      </c>
      <c r="F89" s="8" t="s">
        <v>111</v>
      </c>
      <c r="G89" s="8">
        <v>2</v>
      </c>
      <c r="I89" s="8" t="s">
        <v>16</v>
      </c>
    </row>
    <row r="90" spans="1:9" x14ac:dyDescent="0.35">
      <c r="A90" s="20">
        <v>43914</v>
      </c>
      <c r="B90" s="8" t="str">
        <f t="shared" si="3"/>
        <v>USA</v>
      </c>
      <c r="C90" s="8" t="str">
        <f t="shared" si="4"/>
        <v>California</v>
      </c>
      <c r="D90" s="8" t="str">
        <f t="shared" si="5"/>
        <v>San Diego</v>
      </c>
      <c r="E90" s="8" t="s">
        <v>87</v>
      </c>
      <c r="F90" s="8" t="s">
        <v>111</v>
      </c>
      <c r="G90" s="8">
        <v>2</v>
      </c>
      <c r="I90" s="8" t="s">
        <v>16</v>
      </c>
    </row>
    <row r="91" spans="1:9" x14ac:dyDescent="0.35">
      <c r="A91" s="20">
        <v>43914</v>
      </c>
      <c r="B91" s="8" t="str">
        <f t="shared" si="3"/>
        <v>USA</v>
      </c>
      <c r="C91" s="8" t="str">
        <f t="shared" si="4"/>
        <v>California</v>
      </c>
      <c r="D91" s="8" t="str">
        <f t="shared" si="5"/>
        <v>San Diego</v>
      </c>
      <c r="E91" s="8" t="s">
        <v>88</v>
      </c>
      <c r="F91" s="8" t="s">
        <v>111</v>
      </c>
      <c r="G91" s="8">
        <v>5</v>
      </c>
      <c r="I91" s="8" t="s">
        <v>16</v>
      </c>
    </row>
    <row r="92" spans="1:9" x14ac:dyDescent="0.35">
      <c r="A92" s="20">
        <v>43914</v>
      </c>
      <c r="B92" s="8" t="str">
        <f t="shared" si="3"/>
        <v>USA</v>
      </c>
      <c r="C92" s="8" t="str">
        <f t="shared" si="4"/>
        <v>California</v>
      </c>
      <c r="D92" s="8" t="str">
        <f t="shared" si="5"/>
        <v>San Diego</v>
      </c>
      <c r="E92" s="8" t="s">
        <v>93</v>
      </c>
      <c r="F92" s="8" t="s">
        <v>111</v>
      </c>
      <c r="G92" s="8">
        <v>1</v>
      </c>
      <c r="I92" s="8" t="s">
        <v>16</v>
      </c>
    </row>
    <row r="93" spans="1:9" x14ac:dyDescent="0.35">
      <c r="A93" s="20">
        <v>43914</v>
      </c>
      <c r="B93" s="8" t="str">
        <f t="shared" si="3"/>
        <v>USA</v>
      </c>
      <c r="C93" s="8" t="str">
        <f t="shared" si="4"/>
        <v>California</v>
      </c>
      <c r="D93" s="8" t="str">
        <f t="shared" si="5"/>
        <v>San Diego</v>
      </c>
      <c r="E93" s="8" t="s">
        <v>90</v>
      </c>
      <c r="F93" s="8" t="s">
        <v>111</v>
      </c>
      <c r="G93" s="8">
        <v>4</v>
      </c>
      <c r="I93" s="8" t="s">
        <v>16</v>
      </c>
    </row>
    <row r="94" spans="1:9" x14ac:dyDescent="0.35">
      <c r="A94" s="20">
        <v>43914</v>
      </c>
      <c r="B94" s="8" t="str">
        <f t="shared" si="3"/>
        <v>USA</v>
      </c>
      <c r="C94" s="8" t="str">
        <f t="shared" si="4"/>
        <v>California</v>
      </c>
      <c r="D94" s="8" t="str">
        <f t="shared" si="5"/>
        <v>San Diego</v>
      </c>
      <c r="E94" s="8" t="s">
        <v>80</v>
      </c>
      <c r="F94" s="8" t="s">
        <v>112</v>
      </c>
      <c r="G94" s="8">
        <v>4</v>
      </c>
      <c r="I94" s="8" t="s">
        <v>16</v>
      </c>
    </row>
    <row r="95" spans="1:9" x14ac:dyDescent="0.35">
      <c r="A95" s="20">
        <v>43914</v>
      </c>
      <c r="B95" s="8" t="str">
        <f t="shared" si="3"/>
        <v>USA</v>
      </c>
      <c r="C95" s="8" t="str">
        <f t="shared" si="4"/>
        <v>California</v>
      </c>
      <c r="D95" s="8" t="str">
        <f t="shared" si="5"/>
        <v>San Diego</v>
      </c>
      <c r="E95" s="8" t="s">
        <v>80</v>
      </c>
      <c r="F95" s="8" t="s">
        <v>113</v>
      </c>
      <c r="G95" s="8">
        <v>20</v>
      </c>
      <c r="I95" s="8" t="s">
        <v>16</v>
      </c>
    </row>
    <row r="96" spans="1:9" x14ac:dyDescent="0.35">
      <c r="A96" s="20">
        <v>43915</v>
      </c>
      <c r="B96" s="8" t="str">
        <f t="shared" si="3"/>
        <v>USA</v>
      </c>
      <c r="C96" s="8" t="str">
        <f t="shared" si="4"/>
        <v>California</v>
      </c>
      <c r="D96" s="8" t="str">
        <f t="shared" si="5"/>
        <v>San Diego</v>
      </c>
      <c r="E96" s="8" t="s">
        <v>70</v>
      </c>
      <c r="F96" s="8" t="s">
        <v>110</v>
      </c>
      <c r="G96" s="8">
        <v>15</v>
      </c>
      <c r="I96" s="8" t="s">
        <v>16</v>
      </c>
    </row>
    <row r="97" spans="1:9" x14ac:dyDescent="0.35">
      <c r="A97" s="20">
        <v>43915</v>
      </c>
      <c r="B97" s="8" t="str">
        <f t="shared" si="3"/>
        <v>USA</v>
      </c>
      <c r="C97" s="8" t="str">
        <f t="shared" si="4"/>
        <v>California</v>
      </c>
      <c r="D97" s="8" t="str">
        <f t="shared" si="5"/>
        <v>San Diego</v>
      </c>
      <c r="E97" s="8" t="s">
        <v>71</v>
      </c>
      <c r="F97" s="8" t="s">
        <v>110</v>
      </c>
      <c r="G97" s="8">
        <v>17</v>
      </c>
      <c r="I97" s="8" t="s">
        <v>16</v>
      </c>
    </row>
    <row r="98" spans="1:9" x14ac:dyDescent="0.35">
      <c r="A98" s="20">
        <v>43915</v>
      </c>
      <c r="B98" s="8" t="str">
        <f t="shared" si="3"/>
        <v>USA</v>
      </c>
      <c r="C98" s="8" t="str">
        <f t="shared" si="4"/>
        <v>California</v>
      </c>
      <c r="D98" s="8" t="str">
        <f t="shared" si="5"/>
        <v>San Diego</v>
      </c>
      <c r="E98" s="8" t="s">
        <v>72</v>
      </c>
      <c r="F98" s="8" t="s">
        <v>110</v>
      </c>
      <c r="G98" s="8">
        <v>5</v>
      </c>
      <c r="I98" s="8" t="s">
        <v>16</v>
      </c>
    </row>
    <row r="99" spans="1:9" x14ac:dyDescent="0.35">
      <c r="A99" s="20">
        <v>43915</v>
      </c>
      <c r="B99" s="8" t="str">
        <f t="shared" si="3"/>
        <v>USA</v>
      </c>
      <c r="C99" s="8" t="str">
        <f t="shared" si="4"/>
        <v>California</v>
      </c>
      <c r="D99" s="8" t="str">
        <f t="shared" si="5"/>
        <v>San Diego</v>
      </c>
      <c r="E99" s="8" t="s">
        <v>73</v>
      </c>
      <c r="F99" s="8" t="s">
        <v>110</v>
      </c>
      <c r="G99" s="8">
        <v>19</v>
      </c>
      <c r="I99" s="8" t="s">
        <v>16</v>
      </c>
    </row>
    <row r="100" spans="1:9" x14ac:dyDescent="0.35">
      <c r="A100" s="20">
        <v>43915</v>
      </c>
      <c r="B100" s="8" t="str">
        <f t="shared" si="3"/>
        <v>USA</v>
      </c>
      <c r="C100" s="8" t="str">
        <f t="shared" si="4"/>
        <v>California</v>
      </c>
      <c r="D100" s="8" t="str">
        <f t="shared" si="5"/>
        <v>San Diego</v>
      </c>
      <c r="E100" s="8" t="s">
        <v>74</v>
      </c>
      <c r="F100" s="8" t="s">
        <v>110</v>
      </c>
      <c r="G100" s="8">
        <v>12</v>
      </c>
      <c r="I100" s="8" t="s">
        <v>16</v>
      </c>
    </row>
    <row r="101" spans="1:9" x14ac:dyDescent="0.35">
      <c r="A101" s="20">
        <v>43915</v>
      </c>
      <c r="B101" s="8" t="str">
        <f t="shared" si="3"/>
        <v>USA</v>
      </c>
      <c r="C101" s="8" t="str">
        <f t="shared" si="4"/>
        <v>California</v>
      </c>
      <c r="D101" s="8" t="str">
        <f t="shared" si="5"/>
        <v>San Diego</v>
      </c>
      <c r="E101" s="8" t="s">
        <v>75</v>
      </c>
      <c r="F101" s="8" t="s">
        <v>110</v>
      </c>
      <c r="G101" s="8">
        <v>7</v>
      </c>
      <c r="I101" s="8" t="s">
        <v>16</v>
      </c>
    </row>
    <row r="102" spans="1:9" x14ac:dyDescent="0.35">
      <c r="A102" s="20">
        <v>43915</v>
      </c>
      <c r="B102" s="8" t="str">
        <f t="shared" si="3"/>
        <v>USA</v>
      </c>
      <c r="C102" s="8" t="str">
        <f t="shared" si="4"/>
        <v>California</v>
      </c>
      <c r="D102" s="8" t="str">
        <f t="shared" si="5"/>
        <v>San Diego</v>
      </c>
      <c r="E102" s="8" t="s">
        <v>76</v>
      </c>
      <c r="F102" s="8" t="s">
        <v>110</v>
      </c>
      <c r="G102" s="8">
        <v>1</v>
      </c>
      <c r="I102" s="8" t="s">
        <v>16</v>
      </c>
    </row>
    <row r="103" spans="1:9" x14ac:dyDescent="0.35">
      <c r="A103" s="20">
        <v>43915</v>
      </c>
      <c r="B103" s="8" t="str">
        <f t="shared" si="3"/>
        <v>USA</v>
      </c>
      <c r="C103" s="8" t="str">
        <f t="shared" si="4"/>
        <v>California</v>
      </c>
      <c r="D103" s="8" t="str">
        <f t="shared" si="5"/>
        <v>San Diego</v>
      </c>
      <c r="E103" s="8" t="s">
        <v>91</v>
      </c>
      <c r="F103" s="8" t="s">
        <v>110</v>
      </c>
      <c r="G103" s="8">
        <v>1</v>
      </c>
      <c r="I103" s="8" t="s">
        <v>16</v>
      </c>
    </row>
    <row r="104" spans="1:9" x14ac:dyDescent="0.35">
      <c r="A104" s="20">
        <v>43915</v>
      </c>
      <c r="B104" s="8" t="str">
        <f t="shared" si="3"/>
        <v>USA</v>
      </c>
      <c r="C104" s="8" t="str">
        <f t="shared" si="4"/>
        <v>California</v>
      </c>
      <c r="D104" s="8" t="str">
        <f t="shared" si="5"/>
        <v>San Diego</v>
      </c>
      <c r="E104" s="8" t="s">
        <v>77</v>
      </c>
      <c r="F104" s="8" t="s">
        <v>110</v>
      </c>
      <c r="G104" s="8">
        <v>6</v>
      </c>
      <c r="I104" s="8" t="s">
        <v>16</v>
      </c>
    </row>
    <row r="105" spans="1:9" x14ac:dyDescent="0.35">
      <c r="A105" s="20">
        <v>43915</v>
      </c>
      <c r="B105" s="8" t="str">
        <f t="shared" si="3"/>
        <v>USA</v>
      </c>
      <c r="C105" s="8" t="str">
        <f t="shared" si="4"/>
        <v>California</v>
      </c>
      <c r="D105" s="8" t="str">
        <f t="shared" si="5"/>
        <v>San Diego</v>
      </c>
      <c r="E105" s="8" t="s">
        <v>78</v>
      </c>
      <c r="F105" s="8" t="s">
        <v>110</v>
      </c>
      <c r="G105" s="8">
        <v>8</v>
      </c>
      <c r="I105" s="8" t="s">
        <v>16</v>
      </c>
    </row>
    <row r="106" spans="1:9" x14ac:dyDescent="0.35">
      <c r="A106" s="20">
        <v>43915</v>
      </c>
      <c r="B106" s="8" t="str">
        <f t="shared" si="3"/>
        <v>USA</v>
      </c>
      <c r="C106" s="8" t="str">
        <f t="shared" si="4"/>
        <v>California</v>
      </c>
      <c r="D106" s="8" t="str">
        <f t="shared" si="5"/>
        <v>San Diego</v>
      </c>
      <c r="E106" s="8" t="s">
        <v>79</v>
      </c>
      <c r="F106" s="8" t="s">
        <v>110</v>
      </c>
      <c r="G106" s="8">
        <v>4</v>
      </c>
      <c r="I106" s="8" t="s">
        <v>16</v>
      </c>
    </row>
    <row r="107" spans="1:9" x14ac:dyDescent="0.35">
      <c r="A107" s="20">
        <v>43915</v>
      </c>
      <c r="B107" s="8" t="str">
        <f t="shared" si="3"/>
        <v>USA</v>
      </c>
      <c r="C107" s="8" t="str">
        <f t="shared" si="4"/>
        <v>California</v>
      </c>
      <c r="D107" s="8" t="str">
        <f t="shared" si="5"/>
        <v>San Diego</v>
      </c>
      <c r="E107" s="8" t="s">
        <v>80</v>
      </c>
      <c r="F107" s="8" t="s">
        <v>110</v>
      </c>
      <c r="G107" s="8">
        <v>207</v>
      </c>
      <c r="I107" s="8" t="s">
        <v>16</v>
      </c>
    </row>
    <row r="108" spans="1:9" x14ac:dyDescent="0.35">
      <c r="A108" s="20">
        <v>43915</v>
      </c>
      <c r="B108" s="8" t="str">
        <f t="shared" si="3"/>
        <v>USA</v>
      </c>
      <c r="C108" s="8" t="str">
        <f t="shared" si="4"/>
        <v>California</v>
      </c>
      <c r="D108" s="8" t="str">
        <f t="shared" si="5"/>
        <v>San Diego</v>
      </c>
      <c r="E108" s="8" t="s">
        <v>81</v>
      </c>
      <c r="F108" s="8" t="s">
        <v>110</v>
      </c>
      <c r="G108" s="8">
        <v>3</v>
      </c>
      <c r="I108" s="8" t="s">
        <v>16</v>
      </c>
    </row>
    <row r="109" spans="1:9" x14ac:dyDescent="0.35">
      <c r="A109" s="20">
        <v>43915</v>
      </c>
      <c r="B109" s="8" t="str">
        <f t="shared" si="3"/>
        <v>USA</v>
      </c>
      <c r="C109" s="8" t="str">
        <f t="shared" si="4"/>
        <v>California</v>
      </c>
      <c r="D109" s="8" t="str">
        <f t="shared" si="5"/>
        <v>San Diego</v>
      </c>
      <c r="E109" s="8" t="s">
        <v>82</v>
      </c>
      <c r="F109" s="8" t="s">
        <v>110</v>
      </c>
      <c r="G109" s="8">
        <v>2</v>
      </c>
      <c r="I109" s="8" t="s">
        <v>16</v>
      </c>
    </row>
    <row r="110" spans="1:9" x14ac:dyDescent="0.35">
      <c r="A110" s="20">
        <v>43915</v>
      </c>
      <c r="B110" s="8" t="str">
        <f t="shared" si="3"/>
        <v>USA</v>
      </c>
      <c r="C110" s="8" t="str">
        <f t="shared" si="4"/>
        <v>California</v>
      </c>
      <c r="D110" s="8" t="str">
        <f t="shared" si="5"/>
        <v>San Diego</v>
      </c>
      <c r="E110" s="8" t="s">
        <v>83</v>
      </c>
      <c r="F110" s="8" t="s">
        <v>110</v>
      </c>
      <c r="G110" s="8">
        <v>1</v>
      </c>
      <c r="I110" s="8" t="s">
        <v>16</v>
      </c>
    </row>
    <row r="111" spans="1:9" x14ac:dyDescent="0.35">
      <c r="A111" s="20">
        <v>43915</v>
      </c>
      <c r="B111" s="8" t="str">
        <f t="shared" si="3"/>
        <v>USA</v>
      </c>
      <c r="C111" s="8" t="str">
        <f t="shared" si="4"/>
        <v>California</v>
      </c>
      <c r="D111" s="8" t="str">
        <f t="shared" si="5"/>
        <v>San Diego</v>
      </c>
      <c r="E111" s="8" t="s">
        <v>84</v>
      </c>
      <c r="F111" s="8" t="s">
        <v>110</v>
      </c>
      <c r="G111" s="8">
        <v>5</v>
      </c>
      <c r="I111" s="8" t="s">
        <v>16</v>
      </c>
    </row>
    <row r="112" spans="1:9" x14ac:dyDescent="0.35">
      <c r="A112" s="20">
        <v>43915</v>
      </c>
      <c r="B112" s="8" t="str">
        <f t="shared" si="3"/>
        <v>USA</v>
      </c>
      <c r="C112" s="8" t="str">
        <f t="shared" si="4"/>
        <v>California</v>
      </c>
      <c r="D112" s="8" t="str">
        <f t="shared" si="5"/>
        <v>San Diego</v>
      </c>
      <c r="E112" s="8" t="s">
        <v>89</v>
      </c>
      <c r="F112" s="8" t="s">
        <v>111</v>
      </c>
      <c r="G112" s="8">
        <v>1</v>
      </c>
      <c r="I112" s="8" t="s">
        <v>16</v>
      </c>
    </row>
    <row r="113" spans="1:9" x14ac:dyDescent="0.35">
      <c r="A113" s="20">
        <v>43915</v>
      </c>
      <c r="B113" s="8" t="str">
        <f t="shared" si="3"/>
        <v>USA</v>
      </c>
      <c r="C113" s="8" t="str">
        <f t="shared" si="4"/>
        <v>California</v>
      </c>
      <c r="D113" s="8" t="str">
        <f t="shared" si="5"/>
        <v>San Diego</v>
      </c>
      <c r="E113" s="8" t="s">
        <v>85</v>
      </c>
      <c r="F113" s="8" t="s">
        <v>111</v>
      </c>
      <c r="G113" s="8">
        <v>2</v>
      </c>
      <c r="I113" s="8" t="s">
        <v>16</v>
      </c>
    </row>
    <row r="114" spans="1:9" x14ac:dyDescent="0.35">
      <c r="A114" s="20">
        <v>43915</v>
      </c>
      <c r="B114" s="8" t="str">
        <f t="shared" si="3"/>
        <v>USA</v>
      </c>
      <c r="C114" s="8" t="str">
        <f t="shared" si="4"/>
        <v>California</v>
      </c>
      <c r="D114" s="8" t="str">
        <f t="shared" si="5"/>
        <v>San Diego</v>
      </c>
      <c r="E114" s="8" t="s">
        <v>86</v>
      </c>
      <c r="F114" s="8" t="s">
        <v>111</v>
      </c>
      <c r="G114" s="8">
        <v>2</v>
      </c>
      <c r="I114" s="8" t="s">
        <v>16</v>
      </c>
    </row>
    <row r="115" spans="1:9" x14ac:dyDescent="0.35">
      <c r="A115" s="20">
        <v>43915</v>
      </c>
      <c r="B115" s="8" t="str">
        <f t="shared" si="3"/>
        <v>USA</v>
      </c>
      <c r="C115" s="8" t="str">
        <f t="shared" si="4"/>
        <v>California</v>
      </c>
      <c r="D115" s="8" t="str">
        <f t="shared" si="5"/>
        <v>San Diego</v>
      </c>
      <c r="E115" s="8" t="s">
        <v>87</v>
      </c>
      <c r="F115" s="8" t="s">
        <v>111</v>
      </c>
      <c r="G115" s="8">
        <v>2</v>
      </c>
      <c r="I115" s="8" t="s">
        <v>16</v>
      </c>
    </row>
    <row r="116" spans="1:9" x14ac:dyDescent="0.35">
      <c r="A116" s="20">
        <v>43915</v>
      </c>
      <c r="B116" s="8" t="str">
        <f t="shared" si="3"/>
        <v>USA</v>
      </c>
      <c r="C116" s="8" t="str">
        <f t="shared" si="4"/>
        <v>California</v>
      </c>
      <c r="D116" s="8" t="str">
        <f t="shared" si="5"/>
        <v>San Diego</v>
      </c>
      <c r="E116" s="8" t="s">
        <v>88</v>
      </c>
      <c r="F116" s="8" t="s">
        <v>111</v>
      </c>
      <c r="G116" s="8">
        <v>5</v>
      </c>
      <c r="I116" s="8" t="s">
        <v>16</v>
      </c>
    </row>
    <row r="117" spans="1:9" x14ac:dyDescent="0.35">
      <c r="A117" s="20">
        <v>43915</v>
      </c>
      <c r="B117" s="8" t="str">
        <f t="shared" si="3"/>
        <v>USA</v>
      </c>
      <c r="C117" s="8" t="str">
        <f t="shared" si="4"/>
        <v>California</v>
      </c>
      <c r="D117" s="8" t="str">
        <f t="shared" si="5"/>
        <v>San Diego</v>
      </c>
      <c r="E117" s="8" t="s">
        <v>90</v>
      </c>
      <c r="F117" s="8" t="s">
        <v>111</v>
      </c>
      <c r="G117" s="8">
        <v>4</v>
      </c>
      <c r="I117" s="8" t="s">
        <v>16</v>
      </c>
    </row>
    <row r="118" spans="1:9" x14ac:dyDescent="0.35">
      <c r="A118" s="20">
        <v>43915</v>
      </c>
      <c r="B118" s="8" t="str">
        <f t="shared" si="3"/>
        <v>USA</v>
      </c>
      <c r="C118" s="8" t="str">
        <f t="shared" si="4"/>
        <v>California</v>
      </c>
      <c r="D118" s="8" t="str">
        <f t="shared" si="5"/>
        <v>San Diego</v>
      </c>
      <c r="E118" s="8" t="s">
        <v>80</v>
      </c>
      <c r="F118" s="8" t="s">
        <v>112</v>
      </c>
      <c r="G118" s="8">
        <v>12</v>
      </c>
      <c r="I118" s="8" t="s">
        <v>16</v>
      </c>
    </row>
    <row r="119" spans="1:9" x14ac:dyDescent="0.35">
      <c r="A119" s="20">
        <v>43916</v>
      </c>
      <c r="B119" s="8" t="str">
        <f t="shared" si="3"/>
        <v>USA</v>
      </c>
      <c r="C119" s="8" t="str">
        <f t="shared" si="4"/>
        <v>California</v>
      </c>
      <c r="D119" s="8" t="str">
        <f t="shared" si="5"/>
        <v>San Diego</v>
      </c>
      <c r="E119" s="8" t="s">
        <v>70</v>
      </c>
      <c r="F119" s="8" t="s">
        <v>110</v>
      </c>
      <c r="G119" s="8">
        <v>18</v>
      </c>
      <c r="I119" s="8" t="s">
        <v>16</v>
      </c>
    </row>
    <row r="120" spans="1:9" x14ac:dyDescent="0.35">
      <c r="A120" s="20">
        <v>43916</v>
      </c>
      <c r="B120" s="8" t="str">
        <f t="shared" si="3"/>
        <v>USA</v>
      </c>
      <c r="C120" s="8" t="str">
        <f t="shared" si="4"/>
        <v>California</v>
      </c>
      <c r="D120" s="8" t="str">
        <f t="shared" si="5"/>
        <v>San Diego</v>
      </c>
      <c r="E120" s="8" t="s">
        <v>71</v>
      </c>
      <c r="F120" s="8" t="s">
        <v>110</v>
      </c>
      <c r="G120" s="8">
        <v>21</v>
      </c>
      <c r="I120" s="8" t="s">
        <v>16</v>
      </c>
    </row>
    <row r="121" spans="1:9" x14ac:dyDescent="0.35">
      <c r="A121" s="20">
        <v>43916</v>
      </c>
      <c r="B121" s="8" t="str">
        <f t="shared" si="3"/>
        <v>USA</v>
      </c>
      <c r="C121" s="8" t="str">
        <f t="shared" si="4"/>
        <v>California</v>
      </c>
      <c r="D121" s="8" t="str">
        <f t="shared" si="5"/>
        <v>San Diego</v>
      </c>
      <c r="E121" s="8" t="s">
        <v>94</v>
      </c>
      <c r="F121" s="8" t="s">
        <v>110</v>
      </c>
      <c r="G121" s="8">
        <v>1</v>
      </c>
      <c r="I121" s="8" t="s">
        <v>16</v>
      </c>
    </row>
    <row r="122" spans="1:9" x14ac:dyDescent="0.35">
      <c r="A122" s="20">
        <v>43916</v>
      </c>
      <c r="B122" s="8" t="str">
        <f t="shared" si="3"/>
        <v>USA</v>
      </c>
      <c r="C122" s="8" t="str">
        <f t="shared" si="4"/>
        <v>California</v>
      </c>
      <c r="D122" s="8" t="str">
        <f t="shared" si="5"/>
        <v>San Diego</v>
      </c>
      <c r="E122" s="8" t="s">
        <v>72</v>
      </c>
      <c r="F122" s="8" t="s">
        <v>110</v>
      </c>
      <c r="G122" s="8">
        <v>6</v>
      </c>
      <c r="I122" s="8" t="s">
        <v>16</v>
      </c>
    </row>
    <row r="123" spans="1:9" x14ac:dyDescent="0.35">
      <c r="A123" s="20">
        <v>43916</v>
      </c>
      <c r="B123" s="8" t="str">
        <f t="shared" si="3"/>
        <v>USA</v>
      </c>
      <c r="C123" s="8" t="str">
        <f t="shared" si="4"/>
        <v>California</v>
      </c>
      <c r="D123" s="8" t="str">
        <f t="shared" si="5"/>
        <v>San Diego</v>
      </c>
      <c r="E123" s="8" t="s">
        <v>73</v>
      </c>
      <c r="F123" s="8" t="s">
        <v>110</v>
      </c>
      <c r="G123" s="8">
        <v>20</v>
      </c>
      <c r="I123" s="8" t="s">
        <v>16</v>
      </c>
    </row>
    <row r="124" spans="1:9" x14ac:dyDescent="0.35">
      <c r="A124" s="20">
        <v>43916</v>
      </c>
      <c r="B124" s="8" t="str">
        <f t="shared" si="3"/>
        <v>USA</v>
      </c>
      <c r="C124" s="8" t="str">
        <f t="shared" si="4"/>
        <v>California</v>
      </c>
      <c r="D124" s="8" t="str">
        <f t="shared" si="5"/>
        <v>San Diego</v>
      </c>
      <c r="E124" s="8" t="s">
        <v>74</v>
      </c>
      <c r="F124" s="8" t="s">
        <v>110</v>
      </c>
      <c r="G124" s="8">
        <v>14</v>
      </c>
      <c r="I124" s="8" t="s">
        <v>16</v>
      </c>
    </row>
    <row r="125" spans="1:9" x14ac:dyDescent="0.35">
      <c r="A125" s="20">
        <v>43916</v>
      </c>
      <c r="B125" s="8" t="str">
        <f t="shared" si="3"/>
        <v>USA</v>
      </c>
      <c r="C125" s="8" t="str">
        <f t="shared" si="4"/>
        <v>California</v>
      </c>
      <c r="D125" s="8" t="str">
        <f t="shared" si="5"/>
        <v>San Diego</v>
      </c>
      <c r="E125" s="8" t="s">
        <v>75</v>
      </c>
      <c r="F125" s="8" t="s">
        <v>110</v>
      </c>
      <c r="G125" s="8">
        <v>7</v>
      </c>
      <c r="I125" s="8" t="s">
        <v>16</v>
      </c>
    </row>
    <row r="126" spans="1:9" x14ac:dyDescent="0.35">
      <c r="A126" s="20">
        <v>43916</v>
      </c>
      <c r="B126" s="8" t="str">
        <f t="shared" si="3"/>
        <v>USA</v>
      </c>
      <c r="C126" s="8" t="str">
        <f t="shared" si="4"/>
        <v>California</v>
      </c>
      <c r="D126" s="8" t="str">
        <f t="shared" si="5"/>
        <v>San Diego</v>
      </c>
      <c r="E126" s="8" t="s">
        <v>76</v>
      </c>
      <c r="F126" s="8" t="s">
        <v>110</v>
      </c>
      <c r="G126" s="8">
        <v>3</v>
      </c>
      <c r="I126" s="8" t="s">
        <v>16</v>
      </c>
    </row>
    <row r="127" spans="1:9" x14ac:dyDescent="0.35">
      <c r="A127" s="20">
        <v>43916</v>
      </c>
      <c r="B127" s="8" t="str">
        <f t="shared" si="3"/>
        <v>USA</v>
      </c>
      <c r="C127" s="8" t="str">
        <f t="shared" si="4"/>
        <v>California</v>
      </c>
      <c r="D127" s="8" t="str">
        <f t="shared" si="5"/>
        <v>San Diego</v>
      </c>
      <c r="E127" s="8" t="s">
        <v>91</v>
      </c>
      <c r="F127" s="8" t="s">
        <v>110</v>
      </c>
      <c r="G127" s="8">
        <v>1</v>
      </c>
      <c r="I127" s="8" t="s">
        <v>16</v>
      </c>
    </row>
    <row r="128" spans="1:9" x14ac:dyDescent="0.35">
      <c r="A128" s="20">
        <v>43916</v>
      </c>
      <c r="B128" s="8" t="str">
        <f t="shared" si="3"/>
        <v>USA</v>
      </c>
      <c r="C128" s="8" t="str">
        <f t="shared" si="4"/>
        <v>California</v>
      </c>
      <c r="D128" s="8" t="str">
        <f t="shared" si="5"/>
        <v>San Diego</v>
      </c>
      <c r="E128" s="8" t="s">
        <v>77</v>
      </c>
      <c r="F128" s="8" t="s">
        <v>110</v>
      </c>
      <c r="G128" s="8">
        <v>6</v>
      </c>
      <c r="I128" s="8" t="s">
        <v>16</v>
      </c>
    </row>
    <row r="129" spans="1:9" x14ac:dyDescent="0.35">
      <c r="A129" s="20">
        <v>43916</v>
      </c>
      <c r="B129" s="8" t="str">
        <f t="shared" si="3"/>
        <v>USA</v>
      </c>
      <c r="C129" s="8" t="str">
        <f t="shared" si="4"/>
        <v>California</v>
      </c>
      <c r="D129" s="8" t="str">
        <f t="shared" si="5"/>
        <v>San Diego</v>
      </c>
      <c r="E129" s="8" t="s">
        <v>78</v>
      </c>
      <c r="F129" s="8" t="s">
        <v>110</v>
      </c>
      <c r="G129" s="8">
        <v>8</v>
      </c>
      <c r="I129" s="8" t="s">
        <v>16</v>
      </c>
    </row>
    <row r="130" spans="1:9" x14ac:dyDescent="0.35">
      <c r="A130" s="20">
        <v>43916</v>
      </c>
      <c r="B130" s="8" t="str">
        <f t="shared" ref="B130:B193" si="6">"USA"</f>
        <v>USA</v>
      </c>
      <c r="C130" s="8" t="str">
        <f t="shared" ref="C130:C193" si="7">"California"</f>
        <v>California</v>
      </c>
      <c r="D130" s="8" t="str">
        <f t="shared" ref="D130:D193" si="8">"San Diego"</f>
        <v>San Diego</v>
      </c>
      <c r="E130" s="8" t="s">
        <v>79</v>
      </c>
      <c r="F130" s="8" t="s">
        <v>110</v>
      </c>
      <c r="G130" s="8">
        <v>5</v>
      </c>
      <c r="I130" s="8" t="s">
        <v>16</v>
      </c>
    </row>
    <row r="131" spans="1:9" x14ac:dyDescent="0.35">
      <c r="A131" s="20">
        <v>43916</v>
      </c>
      <c r="B131" s="8" t="str">
        <f t="shared" si="6"/>
        <v>USA</v>
      </c>
      <c r="C131" s="8" t="str">
        <f t="shared" si="7"/>
        <v>California</v>
      </c>
      <c r="D131" s="8" t="str">
        <f t="shared" si="8"/>
        <v>San Diego</v>
      </c>
      <c r="E131" s="8" t="s">
        <v>80</v>
      </c>
      <c r="F131" s="8" t="s">
        <v>110</v>
      </c>
      <c r="G131" s="8">
        <v>251</v>
      </c>
      <c r="I131" s="8" t="s">
        <v>16</v>
      </c>
    </row>
    <row r="132" spans="1:9" x14ac:dyDescent="0.35">
      <c r="A132" s="20">
        <v>43916</v>
      </c>
      <c r="B132" s="8" t="str">
        <f t="shared" si="6"/>
        <v>USA</v>
      </c>
      <c r="C132" s="8" t="str">
        <f t="shared" si="7"/>
        <v>California</v>
      </c>
      <c r="D132" s="8" t="str">
        <f t="shared" si="8"/>
        <v>San Diego</v>
      </c>
      <c r="E132" s="8" t="s">
        <v>81</v>
      </c>
      <c r="F132" s="8" t="s">
        <v>110</v>
      </c>
      <c r="G132" s="8">
        <v>3</v>
      </c>
      <c r="I132" s="8" t="s">
        <v>16</v>
      </c>
    </row>
    <row r="133" spans="1:9" x14ac:dyDescent="0.35">
      <c r="A133" s="20">
        <v>43916</v>
      </c>
      <c r="B133" s="8" t="str">
        <f t="shared" si="6"/>
        <v>USA</v>
      </c>
      <c r="C133" s="8" t="str">
        <f t="shared" si="7"/>
        <v>California</v>
      </c>
      <c r="D133" s="8" t="str">
        <f t="shared" si="8"/>
        <v>San Diego</v>
      </c>
      <c r="E133" s="8" t="s">
        <v>82</v>
      </c>
      <c r="F133" s="8" t="s">
        <v>110</v>
      </c>
      <c r="G133" s="8">
        <v>2</v>
      </c>
      <c r="I133" s="8" t="s">
        <v>16</v>
      </c>
    </row>
    <row r="134" spans="1:9" x14ac:dyDescent="0.35">
      <c r="A134" s="20">
        <v>43916</v>
      </c>
      <c r="B134" s="8" t="str">
        <f t="shared" si="6"/>
        <v>USA</v>
      </c>
      <c r="C134" s="8" t="str">
        <f t="shared" si="7"/>
        <v>California</v>
      </c>
      <c r="D134" s="8" t="str">
        <f t="shared" si="8"/>
        <v>San Diego</v>
      </c>
      <c r="E134" s="8" t="s">
        <v>83</v>
      </c>
      <c r="F134" s="8" t="s">
        <v>110</v>
      </c>
      <c r="G134" s="8">
        <v>1</v>
      </c>
      <c r="I134" s="8" t="s">
        <v>16</v>
      </c>
    </row>
    <row r="135" spans="1:9" x14ac:dyDescent="0.35">
      <c r="A135" s="20">
        <v>43916</v>
      </c>
      <c r="B135" s="8" t="str">
        <f t="shared" si="6"/>
        <v>USA</v>
      </c>
      <c r="C135" s="8" t="str">
        <f t="shared" si="7"/>
        <v>California</v>
      </c>
      <c r="D135" s="8" t="str">
        <f t="shared" si="8"/>
        <v>San Diego</v>
      </c>
      <c r="E135" s="8" t="s">
        <v>84</v>
      </c>
      <c r="F135" s="8" t="s">
        <v>110</v>
      </c>
      <c r="G135" s="8">
        <v>6</v>
      </c>
      <c r="I135" s="8" t="s">
        <v>16</v>
      </c>
    </row>
    <row r="136" spans="1:9" x14ac:dyDescent="0.35">
      <c r="A136" s="20">
        <v>43916</v>
      </c>
      <c r="B136" s="8" t="str">
        <f t="shared" si="6"/>
        <v>USA</v>
      </c>
      <c r="C136" s="8" t="str">
        <f t="shared" si="7"/>
        <v>California</v>
      </c>
      <c r="D136" s="8" t="str">
        <f t="shared" si="8"/>
        <v>San Diego</v>
      </c>
      <c r="E136" s="8" t="s">
        <v>89</v>
      </c>
      <c r="F136" s="8" t="s">
        <v>111</v>
      </c>
      <c r="G136" s="8">
        <v>2</v>
      </c>
      <c r="I136" s="8" t="s">
        <v>16</v>
      </c>
    </row>
    <row r="137" spans="1:9" x14ac:dyDescent="0.35">
      <c r="A137" s="20">
        <v>43916</v>
      </c>
      <c r="B137" s="8" t="str">
        <f t="shared" si="6"/>
        <v>USA</v>
      </c>
      <c r="C137" s="8" t="str">
        <f t="shared" si="7"/>
        <v>California</v>
      </c>
      <c r="D137" s="8" t="str">
        <f t="shared" si="8"/>
        <v>San Diego</v>
      </c>
      <c r="E137" s="8" t="s">
        <v>85</v>
      </c>
      <c r="F137" s="8" t="s">
        <v>111</v>
      </c>
      <c r="G137" s="8">
        <v>3</v>
      </c>
      <c r="I137" s="8" t="s">
        <v>16</v>
      </c>
    </row>
    <row r="138" spans="1:9" x14ac:dyDescent="0.35">
      <c r="A138" s="20">
        <v>43916</v>
      </c>
      <c r="B138" s="8" t="str">
        <f t="shared" si="6"/>
        <v>USA</v>
      </c>
      <c r="C138" s="8" t="str">
        <f t="shared" si="7"/>
        <v>California</v>
      </c>
      <c r="D138" s="8" t="str">
        <f t="shared" si="8"/>
        <v>San Diego</v>
      </c>
      <c r="E138" s="8" t="s">
        <v>86</v>
      </c>
      <c r="F138" s="8" t="s">
        <v>111</v>
      </c>
      <c r="G138" s="8">
        <v>2</v>
      </c>
      <c r="I138" s="8" t="s">
        <v>16</v>
      </c>
    </row>
    <row r="139" spans="1:9" x14ac:dyDescent="0.35">
      <c r="A139" s="20">
        <v>43916</v>
      </c>
      <c r="B139" s="8" t="str">
        <f t="shared" si="6"/>
        <v>USA</v>
      </c>
      <c r="C139" s="8" t="str">
        <f t="shared" si="7"/>
        <v>California</v>
      </c>
      <c r="D139" s="8" t="str">
        <f t="shared" si="8"/>
        <v>San Diego</v>
      </c>
      <c r="E139" s="8" t="s">
        <v>87</v>
      </c>
      <c r="F139" s="8" t="s">
        <v>111</v>
      </c>
      <c r="G139" s="8">
        <v>3</v>
      </c>
      <c r="I139" s="8" t="s">
        <v>16</v>
      </c>
    </row>
    <row r="140" spans="1:9" x14ac:dyDescent="0.35">
      <c r="A140" s="20">
        <v>43916</v>
      </c>
      <c r="B140" s="8" t="str">
        <f t="shared" si="6"/>
        <v>USA</v>
      </c>
      <c r="C140" s="8" t="str">
        <f t="shared" si="7"/>
        <v>California</v>
      </c>
      <c r="D140" s="8" t="str">
        <f t="shared" si="8"/>
        <v>San Diego</v>
      </c>
      <c r="E140" s="8" t="s">
        <v>88</v>
      </c>
      <c r="F140" s="8" t="s">
        <v>111</v>
      </c>
      <c r="G140" s="8">
        <v>6</v>
      </c>
      <c r="I140" s="8" t="s">
        <v>16</v>
      </c>
    </row>
    <row r="141" spans="1:9" x14ac:dyDescent="0.35">
      <c r="A141" s="20">
        <v>43916</v>
      </c>
      <c r="B141" s="8" t="str">
        <f t="shared" si="6"/>
        <v>USA</v>
      </c>
      <c r="C141" s="8" t="str">
        <f t="shared" si="7"/>
        <v>California</v>
      </c>
      <c r="D141" s="8" t="str">
        <f t="shared" si="8"/>
        <v>San Diego</v>
      </c>
      <c r="E141" s="8" t="s">
        <v>90</v>
      </c>
      <c r="F141" s="8" t="s">
        <v>111</v>
      </c>
      <c r="G141" s="8">
        <v>5</v>
      </c>
      <c r="I141" s="8" t="s">
        <v>16</v>
      </c>
    </row>
    <row r="142" spans="1:9" x14ac:dyDescent="0.35">
      <c r="A142" s="20">
        <v>43916</v>
      </c>
      <c r="B142" s="8" t="str">
        <f t="shared" si="6"/>
        <v>USA</v>
      </c>
      <c r="C142" s="8" t="str">
        <f t="shared" si="7"/>
        <v>California</v>
      </c>
      <c r="D142" s="8" t="str">
        <f t="shared" si="8"/>
        <v>San Diego</v>
      </c>
      <c r="E142" s="8" t="s">
        <v>80</v>
      </c>
      <c r="F142" s="8" t="s">
        <v>112</v>
      </c>
      <c r="G142" s="8">
        <v>23</v>
      </c>
      <c r="I142" s="8" t="s">
        <v>16</v>
      </c>
    </row>
    <row r="143" spans="1:9" x14ac:dyDescent="0.35">
      <c r="A143" s="20">
        <v>43917</v>
      </c>
      <c r="B143" s="8" t="str">
        <f t="shared" si="6"/>
        <v>USA</v>
      </c>
      <c r="C143" s="8" t="str">
        <f t="shared" si="7"/>
        <v>California</v>
      </c>
      <c r="D143" s="8" t="str">
        <f t="shared" si="8"/>
        <v>San Diego</v>
      </c>
      <c r="E143" s="8" t="s">
        <v>70</v>
      </c>
      <c r="F143" s="8" t="s">
        <v>110</v>
      </c>
      <c r="G143" s="8">
        <v>19</v>
      </c>
      <c r="I143" s="8" t="s">
        <v>16</v>
      </c>
    </row>
    <row r="144" spans="1:9" x14ac:dyDescent="0.35">
      <c r="A144" s="20">
        <v>43917</v>
      </c>
      <c r="B144" s="8" t="str">
        <f t="shared" si="6"/>
        <v>USA</v>
      </c>
      <c r="C144" s="8" t="str">
        <f t="shared" si="7"/>
        <v>California</v>
      </c>
      <c r="D144" s="8" t="str">
        <f t="shared" si="8"/>
        <v>San Diego</v>
      </c>
      <c r="E144" s="8" t="s">
        <v>71</v>
      </c>
      <c r="F144" s="8" t="s">
        <v>110</v>
      </c>
      <c r="G144" s="8">
        <v>24</v>
      </c>
      <c r="I144" s="8" t="s">
        <v>16</v>
      </c>
    </row>
    <row r="145" spans="1:9" x14ac:dyDescent="0.35">
      <c r="A145" s="20">
        <v>43917</v>
      </c>
      <c r="B145" s="8" t="str">
        <f t="shared" si="6"/>
        <v>USA</v>
      </c>
      <c r="C145" s="8" t="str">
        <f t="shared" si="7"/>
        <v>California</v>
      </c>
      <c r="D145" s="8" t="str">
        <f t="shared" si="8"/>
        <v>San Diego</v>
      </c>
      <c r="E145" s="8" t="s">
        <v>94</v>
      </c>
      <c r="F145" s="8" t="s">
        <v>110</v>
      </c>
      <c r="G145" s="8">
        <v>1</v>
      </c>
      <c r="I145" s="8" t="s">
        <v>16</v>
      </c>
    </row>
    <row r="146" spans="1:9" x14ac:dyDescent="0.35">
      <c r="A146" s="20">
        <v>43917</v>
      </c>
      <c r="B146" s="8" t="str">
        <f t="shared" si="6"/>
        <v>USA</v>
      </c>
      <c r="C146" s="8" t="str">
        <f t="shared" si="7"/>
        <v>California</v>
      </c>
      <c r="D146" s="8" t="str">
        <f t="shared" si="8"/>
        <v>San Diego</v>
      </c>
      <c r="E146" s="8" t="s">
        <v>72</v>
      </c>
      <c r="F146" s="8" t="s">
        <v>110</v>
      </c>
      <c r="G146" s="8">
        <v>6</v>
      </c>
      <c r="I146" s="8" t="s">
        <v>16</v>
      </c>
    </row>
    <row r="147" spans="1:9" x14ac:dyDescent="0.35">
      <c r="A147" s="20">
        <v>43917</v>
      </c>
      <c r="B147" s="8" t="str">
        <f t="shared" si="6"/>
        <v>USA</v>
      </c>
      <c r="C147" s="8" t="str">
        <f t="shared" si="7"/>
        <v>California</v>
      </c>
      <c r="D147" s="8" t="str">
        <f t="shared" si="8"/>
        <v>San Diego</v>
      </c>
      <c r="E147" s="8" t="s">
        <v>73</v>
      </c>
      <c r="F147" s="8" t="s">
        <v>110</v>
      </c>
      <c r="G147" s="8">
        <v>26</v>
      </c>
      <c r="I147" s="8" t="s">
        <v>16</v>
      </c>
    </row>
    <row r="148" spans="1:9" x14ac:dyDescent="0.35">
      <c r="A148" s="20">
        <v>43917</v>
      </c>
      <c r="B148" s="8" t="str">
        <f t="shared" si="6"/>
        <v>USA</v>
      </c>
      <c r="C148" s="8" t="str">
        <f t="shared" si="7"/>
        <v>California</v>
      </c>
      <c r="D148" s="8" t="str">
        <f t="shared" si="8"/>
        <v>San Diego</v>
      </c>
      <c r="E148" s="8" t="s">
        <v>74</v>
      </c>
      <c r="F148" s="8" t="s">
        <v>110</v>
      </c>
      <c r="G148" s="8">
        <v>16</v>
      </c>
      <c r="I148" s="8" t="s">
        <v>16</v>
      </c>
    </row>
    <row r="149" spans="1:9" x14ac:dyDescent="0.35">
      <c r="A149" s="20">
        <v>43917</v>
      </c>
      <c r="B149" s="8" t="str">
        <f t="shared" si="6"/>
        <v>USA</v>
      </c>
      <c r="C149" s="8" t="str">
        <f t="shared" si="7"/>
        <v>California</v>
      </c>
      <c r="D149" s="8" t="str">
        <f t="shared" si="8"/>
        <v>San Diego</v>
      </c>
      <c r="E149" s="8" t="s">
        <v>75</v>
      </c>
      <c r="F149" s="8" t="s">
        <v>110</v>
      </c>
      <c r="G149" s="8">
        <v>9</v>
      </c>
      <c r="I149" s="8" t="s">
        <v>16</v>
      </c>
    </row>
    <row r="150" spans="1:9" x14ac:dyDescent="0.35">
      <c r="A150" s="20">
        <v>43917</v>
      </c>
      <c r="B150" s="8" t="str">
        <f t="shared" si="6"/>
        <v>USA</v>
      </c>
      <c r="C150" s="8" t="str">
        <f t="shared" si="7"/>
        <v>California</v>
      </c>
      <c r="D150" s="8" t="str">
        <f t="shared" si="8"/>
        <v>San Diego</v>
      </c>
      <c r="E150" s="8" t="s">
        <v>76</v>
      </c>
      <c r="F150" s="8" t="s">
        <v>110</v>
      </c>
      <c r="G150" s="8">
        <v>3</v>
      </c>
      <c r="I150" s="8" t="s">
        <v>16</v>
      </c>
    </row>
    <row r="151" spans="1:9" x14ac:dyDescent="0.35">
      <c r="A151" s="20">
        <v>43917</v>
      </c>
      <c r="B151" s="8" t="str">
        <f t="shared" si="6"/>
        <v>USA</v>
      </c>
      <c r="C151" s="8" t="str">
        <f t="shared" si="7"/>
        <v>California</v>
      </c>
      <c r="D151" s="8" t="str">
        <f t="shared" si="8"/>
        <v>San Diego</v>
      </c>
      <c r="E151" s="8" t="s">
        <v>91</v>
      </c>
      <c r="F151" s="8" t="s">
        <v>110</v>
      </c>
      <c r="G151" s="8">
        <v>2</v>
      </c>
      <c r="I151" s="8" t="s">
        <v>16</v>
      </c>
    </row>
    <row r="152" spans="1:9" x14ac:dyDescent="0.35">
      <c r="A152" s="20">
        <v>43917</v>
      </c>
      <c r="B152" s="8" t="str">
        <f t="shared" si="6"/>
        <v>USA</v>
      </c>
      <c r="C152" s="8" t="str">
        <f t="shared" si="7"/>
        <v>California</v>
      </c>
      <c r="D152" s="8" t="str">
        <f t="shared" si="8"/>
        <v>San Diego</v>
      </c>
      <c r="E152" s="8" t="s">
        <v>77</v>
      </c>
      <c r="F152" s="8" t="s">
        <v>110</v>
      </c>
      <c r="G152" s="8">
        <v>8</v>
      </c>
      <c r="I152" s="8" t="s">
        <v>16</v>
      </c>
    </row>
    <row r="153" spans="1:9" x14ac:dyDescent="0.35">
      <c r="A153" s="20">
        <v>43917</v>
      </c>
      <c r="B153" s="8" t="str">
        <f t="shared" si="6"/>
        <v>USA</v>
      </c>
      <c r="C153" s="8" t="str">
        <f t="shared" si="7"/>
        <v>California</v>
      </c>
      <c r="D153" s="8" t="str">
        <f t="shared" si="8"/>
        <v>San Diego</v>
      </c>
      <c r="E153" s="8" t="s">
        <v>78</v>
      </c>
      <c r="F153" s="8" t="s">
        <v>110</v>
      </c>
      <c r="G153" s="8">
        <v>11</v>
      </c>
      <c r="I153" s="8" t="s">
        <v>16</v>
      </c>
    </row>
    <row r="154" spans="1:9" x14ac:dyDescent="0.35">
      <c r="A154" s="20">
        <v>43917</v>
      </c>
      <c r="B154" s="8" t="str">
        <f t="shared" si="6"/>
        <v>USA</v>
      </c>
      <c r="C154" s="8" t="str">
        <f t="shared" si="7"/>
        <v>California</v>
      </c>
      <c r="D154" s="8" t="str">
        <f t="shared" si="8"/>
        <v>San Diego</v>
      </c>
      <c r="E154" s="8" t="s">
        <v>79</v>
      </c>
      <c r="F154" s="8" t="s">
        <v>110</v>
      </c>
      <c r="G154" s="8">
        <v>7</v>
      </c>
      <c r="I154" s="8" t="s">
        <v>16</v>
      </c>
    </row>
    <row r="155" spans="1:9" x14ac:dyDescent="0.35">
      <c r="A155" s="20">
        <v>43917</v>
      </c>
      <c r="B155" s="8" t="str">
        <f t="shared" si="6"/>
        <v>USA</v>
      </c>
      <c r="C155" s="8" t="str">
        <f t="shared" si="7"/>
        <v>California</v>
      </c>
      <c r="D155" s="8" t="str">
        <f t="shared" si="8"/>
        <v>San Diego</v>
      </c>
      <c r="E155" s="8" t="s">
        <v>80</v>
      </c>
      <c r="F155" s="8" t="s">
        <v>110</v>
      </c>
      <c r="G155" s="8">
        <v>284</v>
      </c>
      <c r="I155" s="8" t="s">
        <v>16</v>
      </c>
    </row>
    <row r="156" spans="1:9" x14ac:dyDescent="0.35">
      <c r="A156" s="20">
        <v>43917</v>
      </c>
      <c r="B156" s="8" t="str">
        <f t="shared" si="6"/>
        <v>USA</v>
      </c>
      <c r="C156" s="8" t="str">
        <f t="shared" si="7"/>
        <v>California</v>
      </c>
      <c r="D156" s="8" t="str">
        <f t="shared" si="8"/>
        <v>San Diego</v>
      </c>
      <c r="E156" s="8" t="s">
        <v>81</v>
      </c>
      <c r="F156" s="8" t="s">
        <v>110</v>
      </c>
      <c r="G156" s="8">
        <v>3</v>
      </c>
      <c r="I156" s="8" t="s">
        <v>16</v>
      </c>
    </row>
    <row r="157" spans="1:9" x14ac:dyDescent="0.35">
      <c r="A157" s="20">
        <v>43917</v>
      </c>
      <c r="B157" s="8" t="str">
        <f t="shared" si="6"/>
        <v>USA</v>
      </c>
      <c r="C157" s="8" t="str">
        <f t="shared" si="7"/>
        <v>California</v>
      </c>
      <c r="D157" s="8" t="str">
        <f t="shared" si="8"/>
        <v>San Diego</v>
      </c>
      <c r="E157" s="8" t="s">
        <v>82</v>
      </c>
      <c r="F157" s="8" t="s">
        <v>110</v>
      </c>
      <c r="G157" s="8">
        <v>2</v>
      </c>
      <c r="I157" s="8" t="s">
        <v>16</v>
      </c>
    </row>
    <row r="158" spans="1:9" x14ac:dyDescent="0.35">
      <c r="A158" s="20">
        <v>43917</v>
      </c>
      <c r="B158" s="8" t="str">
        <f t="shared" si="6"/>
        <v>USA</v>
      </c>
      <c r="C158" s="8" t="str">
        <f t="shared" si="7"/>
        <v>California</v>
      </c>
      <c r="D158" s="8" t="str">
        <f t="shared" si="8"/>
        <v>San Diego</v>
      </c>
      <c r="E158" s="8" t="s">
        <v>83</v>
      </c>
      <c r="F158" s="8" t="s">
        <v>110</v>
      </c>
      <c r="G158" s="8">
        <v>1</v>
      </c>
      <c r="I158" s="8" t="s">
        <v>16</v>
      </c>
    </row>
    <row r="159" spans="1:9" x14ac:dyDescent="0.35">
      <c r="A159" s="20">
        <v>43917</v>
      </c>
      <c r="B159" s="8" t="str">
        <f t="shared" si="6"/>
        <v>USA</v>
      </c>
      <c r="C159" s="8" t="str">
        <f t="shared" si="7"/>
        <v>California</v>
      </c>
      <c r="D159" s="8" t="str">
        <f t="shared" si="8"/>
        <v>San Diego</v>
      </c>
      <c r="E159" s="8" t="s">
        <v>84</v>
      </c>
      <c r="F159" s="8" t="s">
        <v>110</v>
      </c>
      <c r="G159" s="8">
        <v>10</v>
      </c>
      <c r="I159" s="8" t="s">
        <v>16</v>
      </c>
    </row>
    <row r="160" spans="1:9" x14ac:dyDescent="0.35">
      <c r="A160" s="20">
        <v>43917</v>
      </c>
      <c r="B160" s="8" t="str">
        <f t="shared" si="6"/>
        <v>USA</v>
      </c>
      <c r="C160" s="8" t="str">
        <f t="shared" si="7"/>
        <v>California</v>
      </c>
      <c r="D160" s="8" t="str">
        <f t="shared" si="8"/>
        <v>San Diego</v>
      </c>
      <c r="E160" s="8" t="s">
        <v>89</v>
      </c>
      <c r="F160" s="8" t="s">
        <v>111</v>
      </c>
      <c r="G160" s="8">
        <v>2</v>
      </c>
      <c r="I160" s="8" t="s">
        <v>16</v>
      </c>
    </row>
    <row r="161" spans="1:9" x14ac:dyDescent="0.35">
      <c r="A161" s="20">
        <v>43917</v>
      </c>
      <c r="B161" s="8" t="str">
        <f t="shared" si="6"/>
        <v>USA</v>
      </c>
      <c r="C161" s="8" t="str">
        <f t="shared" si="7"/>
        <v>California</v>
      </c>
      <c r="D161" s="8" t="str">
        <f t="shared" si="8"/>
        <v>San Diego</v>
      </c>
      <c r="E161" s="8" t="s">
        <v>85</v>
      </c>
      <c r="F161" s="8" t="s">
        <v>111</v>
      </c>
      <c r="G161" s="8">
        <v>4</v>
      </c>
      <c r="I161" s="8" t="s">
        <v>16</v>
      </c>
    </row>
    <row r="162" spans="1:9" x14ac:dyDescent="0.35">
      <c r="A162" s="20">
        <v>43917</v>
      </c>
      <c r="B162" s="8" t="str">
        <f t="shared" si="6"/>
        <v>USA</v>
      </c>
      <c r="C162" s="8" t="str">
        <f t="shared" si="7"/>
        <v>California</v>
      </c>
      <c r="D162" s="8" t="str">
        <f t="shared" si="8"/>
        <v>San Diego</v>
      </c>
      <c r="E162" s="8" t="s">
        <v>86</v>
      </c>
      <c r="F162" s="8" t="s">
        <v>111</v>
      </c>
      <c r="G162" s="8">
        <v>2</v>
      </c>
      <c r="I162" s="8" t="s">
        <v>16</v>
      </c>
    </row>
    <row r="163" spans="1:9" x14ac:dyDescent="0.35">
      <c r="A163" s="20">
        <v>43917</v>
      </c>
      <c r="B163" s="8" t="str">
        <f t="shared" si="6"/>
        <v>USA</v>
      </c>
      <c r="C163" s="8" t="str">
        <f t="shared" si="7"/>
        <v>California</v>
      </c>
      <c r="D163" s="8" t="str">
        <f t="shared" si="8"/>
        <v>San Diego</v>
      </c>
      <c r="E163" s="8" t="s">
        <v>87</v>
      </c>
      <c r="F163" s="8" t="s">
        <v>111</v>
      </c>
      <c r="G163" s="8">
        <v>4</v>
      </c>
      <c r="I163" s="8" t="s">
        <v>16</v>
      </c>
    </row>
    <row r="164" spans="1:9" x14ac:dyDescent="0.35">
      <c r="A164" s="20">
        <v>43917</v>
      </c>
      <c r="B164" s="8" t="str">
        <f t="shared" si="6"/>
        <v>USA</v>
      </c>
      <c r="C164" s="8" t="str">
        <f t="shared" si="7"/>
        <v>California</v>
      </c>
      <c r="D164" s="8" t="str">
        <f t="shared" si="8"/>
        <v>San Diego</v>
      </c>
      <c r="E164" s="8" t="s">
        <v>88</v>
      </c>
      <c r="F164" s="8" t="s">
        <v>111</v>
      </c>
      <c r="G164" s="8">
        <v>7</v>
      </c>
      <c r="I164" s="8" t="s">
        <v>16</v>
      </c>
    </row>
    <row r="165" spans="1:9" x14ac:dyDescent="0.35">
      <c r="A165" s="20">
        <v>43917</v>
      </c>
      <c r="B165" s="8" t="str">
        <f t="shared" si="6"/>
        <v>USA</v>
      </c>
      <c r="C165" s="8" t="str">
        <f t="shared" si="7"/>
        <v>California</v>
      </c>
      <c r="D165" s="8" t="str">
        <f t="shared" si="8"/>
        <v>San Diego</v>
      </c>
      <c r="E165" s="8" t="s">
        <v>90</v>
      </c>
      <c r="F165" s="8" t="s">
        <v>111</v>
      </c>
      <c r="G165" s="8">
        <v>9</v>
      </c>
      <c r="I165" s="8" t="s">
        <v>16</v>
      </c>
    </row>
    <row r="166" spans="1:9" x14ac:dyDescent="0.35">
      <c r="A166" s="20">
        <v>43917</v>
      </c>
      <c r="B166" s="8" t="str">
        <f t="shared" si="6"/>
        <v>USA</v>
      </c>
      <c r="C166" s="8" t="str">
        <f t="shared" si="7"/>
        <v>California</v>
      </c>
      <c r="D166" s="8" t="str">
        <f t="shared" si="8"/>
        <v>San Diego</v>
      </c>
      <c r="E166" s="8" t="s">
        <v>80</v>
      </c>
      <c r="F166" s="8" t="s">
        <v>112</v>
      </c>
      <c r="G166" s="8">
        <v>28</v>
      </c>
      <c r="I166" s="8" t="s">
        <v>16</v>
      </c>
    </row>
    <row r="167" spans="1:9" x14ac:dyDescent="0.35">
      <c r="A167" s="20">
        <v>43918</v>
      </c>
      <c r="B167" s="8" t="str">
        <f t="shared" si="6"/>
        <v>USA</v>
      </c>
      <c r="C167" s="8" t="str">
        <f t="shared" si="7"/>
        <v>California</v>
      </c>
      <c r="D167" s="8" t="str">
        <f t="shared" si="8"/>
        <v>San Diego</v>
      </c>
      <c r="E167" s="8" t="s">
        <v>70</v>
      </c>
      <c r="F167" s="8" t="s">
        <v>110</v>
      </c>
      <c r="G167" s="8">
        <v>20</v>
      </c>
      <c r="I167" s="8" t="s">
        <v>16</v>
      </c>
    </row>
    <row r="168" spans="1:9" x14ac:dyDescent="0.35">
      <c r="A168" s="20">
        <v>43918</v>
      </c>
      <c r="B168" s="8" t="str">
        <f t="shared" si="6"/>
        <v>USA</v>
      </c>
      <c r="C168" s="8" t="str">
        <f t="shared" si="7"/>
        <v>California</v>
      </c>
      <c r="D168" s="8" t="str">
        <f t="shared" si="8"/>
        <v>San Diego</v>
      </c>
      <c r="E168" s="8" t="s">
        <v>71</v>
      </c>
      <c r="F168" s="8" t="s">
        <v>110</v>
      </c>
      <c r="G168" s="8">
        <v>24</v>
      </c>
      <c r="I168" s="8" t="s">
        <v>16</v>
      </c>
    </row>
    <row r="169" spans="1:9" x14ac:dyDescent="0.35">
      <c r="A169" s="20">
        <v>43918</v>
      </c>
      <c r="B169" s="8" t="str">
        <f t="shared" si="6"/>
        <v>USA</v>
      </c>
      <c r="C169" s="8" t="str">
        <f t="shared" si="7"/>
        <v>California</v>
      </c>
      <c r="D169" s="8" t="str">
        <f t="shared" si="8"/>
        <v>San Diego</v>
      </c>
      <c r="E169" s="8" t="s">
        <v>94</v>
      </c>
      <c r="F169" s="8" t="s">
        <v>110</v>
      </c>
      <c r="G169" s="8">
        <v>1</v>
      </c>
      <c r="I169" s="8" t="s">
        <v>16</v>
      </c>
    </row>
    <row r="170" spans="1:9" x14ac:dyDescent="0.35">
      <c r="A170" s="20">
        <v>43918</v>
      </c>
      <c r="B170" s="8" t="str">
        <f t="shared" si="6"/>
        <v>USA</v>
      </c>
      <c r="C170" s="8" t="str">
        <f t="shared" si="7"/>
        <v>California</v>
      </c>
      <c r="D170" s="8" t="str">
        <f t="shared" si="8"/>
        <v>San Diego</v>
      </c>
      <c r="E170" s="8" t="s">
        <v>72</v>
      </c>
      <c r="F170" s="8" t="s">
        <v>110</v>
      </c>
      <c r="G170" s="8">
        <v>6</v>
      </c>
      <c r="I170" s="8" t="s">
        <v>16</v>
      </c>
    </row>
    <row r="171" spans="1:9" x14ac:dyDescent="0.35">
      <c r="A171" s="20">
        <v>43918</v>
      </c>
      <c r="B171" s="8" t="str">
        <f t="shared" si="6"/>
        <v>USA</v>
      </c>
      <c r="C171" s="8" t="str">
        <f t="shared" si="7"/>
        <v>California</v>
      </c>
      <c r="D171" s="8" t="str">
        <f t="shared" si="8"/>
        <v>San Diego</v>
      </c>
      <c r="E171" s="8" t="s">
        <v>73</v>
      </c>
      <c r="F171" s="8" t="s">
        <v>110</v>
      </c>
      <c r="G171" s="8">
        <v>29</v>
      </c>
      <c r="I171" s="8" t="s">
        <v>16</v>
      </c>
    </row>
    <row r="172" spans="1:9" x14ac:dyDescent="0.35">
      <c r="A172" s="20">
        <v>43918</v>
      </c>
      <c r="B172" s="8" t="str">
        <f t="shared" si="6"/>
        <v>USA</v>
      </c>
      <c r="C172" s="8" t="str">
        <f t="shared" si="7"/>
        <v>California</v>
      </c>
      <c r="D172" s="8" t="str">
        <f t="shared" si="8"/>
        <v>San Diego</v>
      </c>
      <c r="E172" s="8" t="s">
        <v>74</v>
      </c>
      <c r="F172" s="8" t="s">
        <v>110</v>
      </c>
      <c r="G172" s="8">
        <v>18</v>
      </c>
      <c r="I172" s="8" t="s">
        <v>16</v>
      </c>
    </row>
    <row r="173" spans="1:9" x14ac:dyDescent="0.35">
      <c r="A173" s="20">
        <v>43918</v>
      </c>
      <c r="B173" s="8" t="str">
        <f t="shared" si="6"/>
        <v>USA</v>
      </c>
      <c r="C173" s="8" t="str">
        <f t="shared" si="7"/>
        <v>California</v>
      </c>
      <c r="D173" s="8" t="str">
        <f t="shared" si="8"/>
        <v>San Diego</v>
      </c>
      <c r="E173" s="8" t="s">
        <v>75</v>
      </c>
      <c r="F173" s="8" t="s">
        <v>110</v>
      </c>
      <c r="G173" s="8">
        <v>9</v>
      </c>
      <c r="I173" s="8" t="s">
        <v>16</v>
      </c>
    </row>
    <row r="174" spans="1:9" x14ac:dyDescent="0.35">
      <c r="A174" s="20">
        <v>43918</v>
      </c>
      <c r="B174" s="8" t="str">
        <f t="shared" si="6"/>
        <v>USA</v>
      </c>
      <c r="C174" s="8" t="str">
        <f t="shared" si="7"/>
        <v>California</v>
      </c>
      <c r="D174" s="8" t="str">
        <f t="shared" si="8"/>
        <v>San Diego</v>
      </c>
      <c r="E174" s="8" t="s">
        <v>76</v>
      </c>
      <c r="F174" s="8" t="s">
        <v>110</v>
      </c>
      <c r="G174" s="8">
        <v>4</v>
      </c>
      <c r="I174" s="8" t="s">
        <v>16</v>
      </c>
    </row>
    <row r="175" spans="1:9" x14ac:dyDescent="0.35">
      <c r="A175" s="20">
        <v>43918</v>
      </c>
      <c r="B175" s="8" t="str">
        <f t="shared" si="6"/>
        <v>USA</v>
      </c>
      <c r="C175" s="8" t="str">
        <f t="shared" si="7"/>
        <v>California</v>
      </c>
      <c r="D175" s="8" t="str">
        <f t="shared" si="8"/>
        <v>San Diego</v>
      </c>
      <c r="E175" s="8" t="s">
        <v>91</v>
      </c>
      <c r="F175" s="8" t="s">
        <v>110</v>
      </c>
      <c r="G175" s="8">
        <v>3</v>
      </c>
      <c r="I175" s="8" t="s">
        <v>16</v>
      </c>
    </row>
    <row r="176" spans="1:9" x14ac:dyDescent="0.35">
      <c r="A176" s="20">
        <v>43918</v>
      </c>
      <c r="B176" s="8" t="str">
        <f t="shared" si="6"/>
        <v>USA</v>
      </c>
      <c r="C176" s="8" t="str">
        <f t="shared" si="7"/>
        <v>California</v>
      </c>
      <c r="D176" s="8" t="str">
        <f t="shared" si="8"/>
        <v>San Diego</v>
      </c>
      <c r="E176" s="8" t="s">
        <v>77</v>
      </c>
      <c r="F176" s="8" t="s">
        <v>110</v>
      </c>
      <c r="G176" s="8">
        <v>8</v>
      </c>
      <c r="I176" s="8" t="s">
        <v>16</v>
      </c>
    </row>
    <row r="177" spans="1:9" x14ac:dyDescent="0.35">
      <c r="A177" s="20">
        <v>43918</v>
      </c>
      <c r="B177" s="8" t="str">
        <f t="shared" si="6"/>
        <v>USA</v>
      </c>
      <c r="C177" s="8" t="str">
        <f t="shared" si="7"/>
        <v>California</v>
      </c>
      <c r="D177" s="8" t="str">
        <f t="shared" si="8"/>
        <v>San Diego</v>
      </c>
      <c r="E177" s="8" t="s">
        <v>78</v>
      </c>
      <c r="F177" s="8" t="s">
        <v>110</v>
      </c>
      <c r="G177" s="8">
        <v>11</v>
      </c>
      <c r="I177" s="8" t="s">
        <v>16</v>
      </c>
    </row>
    <row r="178" spans="1:9" x14ac:dyDescent="0.35">
      <c r="A178" s="20">
        <v>43918</v>
      </c>
      <c r="B178" s="8" t="str">
        <f t="shared" si="6"/>
        <v>USA</v>
      </c>
      <c r="C178" s="8" t="str">
        <f t="shared" si="7"/>
        <v>California</v>
      </c>
      <c r="D178" s="8" t="str">
        <f t="shared" si="8"/>
        <v>San Diego</v>
      </c>
      <c r="E178" s="8" t="s">
        <v>79</v>
      </c>
      <c r="F178" s="8" t="s">
        <v>110</v>
      </c>
      <c r="G178" s="8">
        <v>7</v>
      </c>
      <c r="I178" s="8" t="s">
        <v>16</v>
      </c>
    </row>
    <row r="179" spans="1:9" x14ac:dyDescent="0.35">
      <c r="A179" s="20">
        <v>43918</v>
      </c>
      <c r="B179" s="8" t="str">
        <f t="shared" si="6"/>
        <v>USA</v>
      </c>
      <c r="C179" s="8" t="str">
        <f t="shared" si="7"/>
        <v>California</v>
      </c>
      <c r="D179" s="8" t="str">
        <f t="shared" si="8"/>
        <v>San Diego</v>
      </c>
      <c r="E179" s="8" t="s">
        <v>80</v>
      </c>
      <c r="F179" s="8" t="s">
        <v>110</v>
      </c>
      <c r="G179" s="8">
        <v>314</v>
      </c>
      <c r="I179" s="8" t="s">
        <v>16</v>
      </c>
    </row>
    <row r="180" spans="1:9" x14ac:dyDescent="0.35">
      <c r="A180" s="20">
        <v>43918</v>
      </c>
      <c r="B180" s="8" t="str">
        <f t="shared" si="6"/>
        <v>USA</v>
      </c>
      <c r="C180" s="8" t="str">
        <f t="shared" si="7"/>
        <v>California</v>
      </c>
      <c r="D180" s="8" t="str">
        <f t="shared" si="8"/>
        <v>San Diego</v>
      </c>
      <c r="E180" s="8" t="s">
        <v>81</v>
      </c>
      <c r="F180" s="8" t="s">
        <v>110</v>
      </c>
      <c r="G180" s="8">
        <v>4</v>
      </c>
      <c r="I180" s="8" t="s">
        <v>16</v>
      </c>
    </row>
    <row r="181" spans="1:9" x14ac:dyDescent="0.35">
      <c r="A181" s="20">
        <v>43918</v>
      </c>
      <c r="B181" s="8" t="str">
        <f t="shared" si="6"/>
        <v>USA</v>
      </c>
      <c r="C181" s="8" t="str">
        <f t="shared" si="7"/>
        <v>California</v>
      </c>
      <c r="D181" s="8" t="str">
        <f t="shared" si="8"/>
        <v>San Diego</v>
      </c>
      <c r="E181" s="8" t="s">
        <v>82</v>
      </c>
      <c r="F181" s="8" t="s">
        <v>110</v>
      </c>
      <c r="G181" s="8">
        <v>2</v>
      </c>
      <c r="I181" s="8" t="s">
        <v>16</v>
      </c>
    </row>
    <row r="182" spans="1:9" x14ac:dyDescent="0.35">
      <c r="A182" s="20">
        <v>43918</v>
      </c>
      <c r="B182" s="8" t="str">
        <f t="shared" si="6"/>
        <v>USA</v>
      </c>
      <c r="C182" s="8" t="str">
        <f t="shared" si="7"/>
        <v>California</v>
      </c>
      <c r="D182" s="8" t="str">
        <f t="shared" si="8"/>
        <v>San Diego</v>
      </c>
      <c r="E182" s="8" t="s">
        <v>83</v>
      </c>
      <c r="F182" s="8" t="s">
        <v>110</v>
      </c>
      <c r="G182" s="8">
        <v>2</v>
      </c>
      <c r="I182" s="8" t="s">
        <v>16</v>
      </c>
    </row>
    <row r="183" spans="1:9" x14ac:dyDescent="0.35">
      <c r="A183" s="20">
        <v>43918</v>
      </c>
      <c r="B183" s="8" t="str">
        <f t="shared" si="6"/>
        <v>USA</v>
      </c>
      <c r="C183" s="8" t="str">
        <f t="shared" si="7"/>
        <v>California</v>
      </c>
      <c r="D183" s="8" t="str">
        <f t="shared" si="8"/>
        <v>San Diego</v>
      </c>
      <c r="E183" s="8" t="s">
        <v>84</v>
      </c>
      <c r="F183" s="8" t="s">
        <v>110</v>
      </c>
      <c r="G183" s="8">
        <v>10</v>
      </c>
      <c r="I183" s="8" t="s">
        <v>16</v>
      </c>
    </row>
    <row r="184" spans="1:9" x14ac:dyDescent="0.35">
      <c r="A184" s="20">
        <v>43918</v>
      </c>
      <c r="B184" s="8" t="str">
        <f t="shared" si="6"/>
        <v>USA</v>
      </c>
      <c r="C184" s="8" t="str">
        <f t="shared" si="7"/>
        <v>California</v>
      </c>
      <c r="D184" s="8" t="str">
        <f t="shared" si="8"/>
        <v>San Diego</v>
      </c>
      <c r="E184" s="8" t="s">
        <v>89</v>
      </c>
      <c r="F184" s="8" t="s">
        <v>111</v>
      </c>
      <c r="G184" s="8">
        <v>2</v>
      </c>
      <c r="I184" s="8" t="s">
        <v>16</v>
      </c>
    </row>
    <row r="185" spans="1:9" x14ac:dyDescent="0.35">
      <c r="A185" s="20">
        <v>43918</v>
      </c>
      <c r="B185" s="8" t="str">
        <f t="shared" si="6"/>
        <v>USA</v>
      </c>
      <c r="C185" s="8" t="str">
        <f t="shared" si="7"/>
        <v>California</v>
      </c>
      <c r="D185" s="8" t="str">
        <f t="shared" si="8"/>
        <v>San Diego</v>
      </c>
      <c r="E185" s="8" t="s">
        <v>85</v>
      </c>
      <c r="F185" s="8" t="s">
        <v>111</v>
      </c>
      <c r="G185" s="8">
        <v>4</v>
      </c>
      <c r="I185" s="8" t="s">
        <v>16</v>
      </c>
    </row>
    <row r="186" spans="1:9" x14ac:dyDescent="0.35">
      <c r="A186" s="20">
        <v>43918</v>
      </c>
      <c r="B186" s="8" t="str">
        <f t="shared" si="6"/>
        <v>USA</v>
      </c>
      <c r="C186" s="8" t="str">
        <f t="shared" si="7"/>
        <v>California</v>
      </c>
      <c r="D186" s="8" t="str">
        <f t="shared" si="8"/>
        <v>San Diego</v>
      </c>
      <c r="E186" s="8" t="s">
        <v>86</v>
      </c>
      <c r="F186" s="8" t="s">
        <v>111</v>
      </c>
      <c r="G186" s="8">
        <v>3</v>
      </c>
      <c r="I186" s="8" t="s">
        <v>16</v>
      </c>
    </row>
    <row r="187" spans="1:9" x14ac:dyDescent="0.35">
      <c r="A187" s="20">
        <v>43918</v>
      </c>
      <c r="B187" s="8" t="str">
        <f t="shared" si="6"/>
        <v>USA</v>
      </c>
      <c r="C187" s="8" t="str">
        <f t="shared" si="7"/>
        <v>California</v>
      </c>
      <c r="D187" s="8" t="str">
        <f t="shared" si="8"/>
        <v>San Diego</v>
      </c>
      <c r="E187" s="8" t="s">
        <v>87</v>
      </c>
      <c r="F187" s="8" t="s">
        <v>111</v>
      </c>
      <c r="G187" s="8">
        <v>4</v>
      </c>
      <c r="I187" s="8" t="s">
        <v>16</v>
      </c>
    </row>
    <row r="188" spans="1:9" x14ac:dyDescent="0.35">
      <c r="A188" s="20">
        <v>43918</v>
      </c>
      <c r="B188" s="8" t="str">
        <f t="shared" si="6"/>
        <v>USA</v>
      </c>
      <c r="C188" s="8" t="str">
        <f t="shared" si="7"/>
        <v>California</v>
      </c>
      <c r="D188" s="8" t="str">
        <f t="shared" si="8"/>
        <v>San Diego</v>
      </c>
      <c r="E188" s="8" t="s">
        <v>88</v>
      </c>
      <c r="F188" s="8" t="s">
        <v>111</v>
      </c>
      <c r="G188" s="8">
        <v>7</v>
      </c>
      <c r="I188" s="8" t="s">
        <v>16</v>
      </c>
    </row>
    <row r="189" spans="1:9" x14ac:dyDescent="0.35">
      <c r="A189" s="20">
        <v>43918</v>
      </c>
      <c r="B189" s="8" t="str">
        <f t="shared" si="6"/>
        <v>USA</v>
      </c>
      <c r="C189" s="8" t="str">
        <f t="shared" si="7"/>
        <v>California</v>
      </c>
      <c r="D189" s="8" t="str">
        <f t="shared" si="8"/>
        <v>San Diego</v>
      </c>
      <c r="E189" s="8" t="s">
        <v>90</v>
      </c>
      <c r="F189" s="8" t="s">
        <v>111</v>
      </c>
      <c r="G189" s="8">
        <v>9</v>
      </c>
      <c r="I189" s="8" t="s">
        <v>16</v>
      </c>
    </row>
    <row r="190" spans="1:9" x14ac:dyDescent="0.35">
      <c r="A190" s="20">
        <v>43918</v>
      </c>
      <c r="B190" s="8" t="str">
        <f t="shared" si="6"/>
        <v>USA</v>
      </c>
      <c r="C190" s="8" t="str">
        <f t="shared" si="7"/>
        <v>California</v>
      </c>
      <c r="D190" s="8" t="str">
        <f t="shared" si="8"/>
        <v>San Diego</v>
      </c>
      <c r="E190" s="8" t="s">
        <v>80</v>
      </c>
      <c r="F190" s="8" t="s">
        <v>112</v>
      </c>
      <c r="G190" s="8">
        <v>18</v>
      </c>
      <c r="I190" s="8" t="s">
        <v>16</v>
      </c>
    </row>
    <row r="191" spans="1:9" x14ac:dyDescent="0.35">
      <c r="A191" s="20">
        <v>43919</v>
      </c>
      <c r="B191" s="8" t="str">
        <f t="shared" si="6"/>
        <v>USA</v>
      </c>
      <c r="C191" s="8" t="str">
        <f t="shared" si="7"/>
        <v>California</v>
      </c>
      <c r="D191" s="8" t="str">
        <f t="shared" si="8"/>
        <v>San Diego</v>
      </c>
      <c r="E191" s="8" t="s">
        <v>70</v>
      </c>
      <c r="F191" s="8" t="s">
        <v>110</v>
      </c>
      <c r="G191" s="8">
        <v>24</v>
      </c>
      <c r="I191" s="8" t="s">
        <v>16</v>
      </c>
    </row>
    <row r="192" spans="1:9" x14ac:dyDescent="0.35">
      <c r="A192" s="20">
        <v>43919</v>
      </c>
      <c r="B192" s="8" t="str">
        <f t="shared" si="6"/>
        <v>USA</v>
      </c>
      <c r="C192" s="8" t="str">
        <f t="shared" si="7"/>
        <v>California</v>
      </c>
      <c r="D192" s="8" t="str">
        <f t="shared" si="8"/>
        <v>San Diego</v>
      </c>
      <c r="E192" s="8" t="s">
        <v>71</v>
      </c>
      <c r="F192" s="8" t="s">
        <v>110</v>
      </c>
      <c r="G192" s="8">
        <v>32</v>
      </c>
      <c r="I192" s="8" t="s">
        <v>16</v>
      </c>
    </row>
    <row r="193" spans="1:9" x14ac:dyDescent="0.35">
      <c r="A193" s="20">
        <v>43919</v>
      </c>
      <c r="B193" s="8" t="str">
        <f t="shared" si="6"/>
        <v>USA</v>
      </c>
      <c r="C193" s="8" t="str">
        <f t="shared" si="7"/>
        <v>California</v>
      </c>
      <c r="D193" s="8" t="str">
        <f t="shared" si="8"/>
        <v>San Diego</v>
      </c>
      <c r="E193" s="8" t="s">
        <v>94</v>
      </c>
      <c r="F193" s="8" t="s">
        <v>110</v>
      </c>
      <c r="G193" s="8">
        <v>1</v>
      </c>
      <c r="I193" s="8" t="s">
        <v>16</v>
      </c>
    </row>
    <row r="194" spans="1:9" x14ac:dyDescent="0.35">
      <c r="A194" s="20">
        <v>43919</v>
      </c>
      <c r="B194" s="8" t="str">
        <f t="shared" ref="B194:B257" si="9">"USA"</f>
        <v>USA</v>
      </c>
      <c r="C194" s="8" t="str">
        <f t="shared" ref="C194:C257" si="10">"California"</f>
        <v>California</v>
      </c>
      <c r="D194" s="8" t="str">
        <f t="shared" ref="D194:D257" si="11">"San Diego"</f>
        <v>San Diego</v>
      </c>
      <c r="E194" s="8" t="s">
        <v>72</v>
      </c>
      <c r="F194" s="8" t="s">
        <v>110</v>
      </c>
      <c r="G194" s="8">
        <v>6</v>
      </c>
      <c r="I194" s="8" t="s">
        <v>16</v>
      </c>
    </row>
    <row r="195" spans="1:9" x14ac:dyDescent="0.35">
      <c r="A195" s="20">
        <v>43919</v>
      </c>
      <c r="B195" s="8" t="str">
        <f t="shared" si="9"/>
        <v>USA</v>
      </c>
      <c r="C195" s="8" t="str">
        <f t="shared" si="10"/>
        <v>California</v>
      </c>
      <c r="D195" s="8" t="str">
        <f t="shared" si="11"/>
        <v>San Diego</v>
      </c>
      <c r="E195" s="8" t="s">
        <v>73</v>
      </c>
      <c r="F195" s="8" t="s">
        <v>110</v>
      </c>
      <c r="G195" s="8">
        <v>34</v>
      </c>
      <c r="I195" s="8" t="s">
        <v>16</v>
      </c>
    </row>
    <row r="196" spans="1:9" x14ac:dyDescent="0.35">
      <c r="A196" s="20">
        <v>43919</v>
      </c>
      <c r="B196" s="8" t="str">
        <f t="shared" si="9"/>
        <v>USA</v>
      </c>
      <c r="C196" s="8" t="str">
        <f t="shared" si="10"/>
        <v>California</v>
      </c>
      <c r="D196" s="8" t="str">
        <f t="shared" si="11"/>
        <v>San Diego</v>
      </c>
      <c r="E196" s="8" t="s">
        <v>74</v>
      </c>
      <c r="F196" s="8" t="s">
        <v>110</v>
      </c>
      <c r="G196" s="8">
        <v>19</v>
      </c>
      <c r="I196" s="8" t="s">
        <v>16</v>
      </c>
    </row>
    <row r="197" spans="1:9" x14ac:dyDescent="0.35">
      <c r="A197" s="20">
        <v>43919</v>
      </c>
      <c r="B197" s="8" t="str">
        <f t="shared" si="9"/>
        <v>USA</v>
      </c>
      <c r="C197" s="8" t="str">
        <f t="shared" si="10"/>
        <v>California</v>
      </c>
      <c r="D197" s="8" t="str">
        <f t="shared" si="11"/>
        <v>San Diego</v>
      </c>
      <c r="E197" s="8" t="s">
        <v>75</v>
      </c>
      <c r="F197" s="8" t="s">
        <v>110</v>
      </c>
      <c r="G197" s="8">
        <v>10</v>
      </c>
      <c r="I197" s="8" t="s">
        <v>16</v>
      </c>
    </row>
    <row r="198" spans="1:9" x14ac:dyDescent="0.35">
      <c r="A198" s="20">
        <v>43919</v>
      </c>
      <c r="B198" s="8" t="str">
        <f t="shared" si="9"/>
        <v>USA</v>
      </c>
      <c r="C198" s="8" t="str">
        <f t="shared" si="10"/>
        <v>California</v>
      </c>
      <c r="D198" s="8" t="str">
        <f t="shared" si="11"/>
        <v>San Diego</v>
      </c>
      <c r="E198" s="8" t="s">
        <v>76</v>
      </c>
      <c r="F198" s="8" t="s">
        <v>110</v>
      </c>
      <c r="G198" s="8">
        <v>6</v>
      </c>
      <c r="I198" s="8" t="s">
        <v>16</v>
      </c>
    </row>
    <row r="199" spans="1:9" x14ac:dyDescent="0.35">
      <c r="A199" s="20">
        <v>43919</v>
      </c>
      <c r="B199" s="8" t="str">
        <f t="shared" si="9"/>
        <v>USA</v>
      </c>
      <c r="C199" s="8" t="str">
        <f t="shared" si="10"/>
        <v>California</v>
      </c>
      <c r="D199" s="8" t="str">
        <f t="shared" si="11"/>
        <v>San Diego</v>
      </c>
      <c r="E199" s="8" t="s">
        <v>91</v>
      </c>
      <c r="F199" s="8" t="s">
        <v>110</v>
      </c>
      <c r="G199" s="8">
        <v>4</v>
      </c>
      <c r="I199" s="8" t="s">
        <v>16</v>
      </c>
    </row>
    <row r="200" spans="1:9" x14ac:dyDescent="0.35">
      <c r="A200" s="20">
        <v>43919</v>
      </c>
      <c r="B200" s="8" t="str">
        <f t="shared" si="9"/>
        <v>USA</v>
      </c>
      <c r="C200" s="8" t="str">
        <f t="shared" si="10"/>
        <v>California</v>
      </c>
      <c r="D200" s="8" t="str">
        <f t="shared" si="11"/>
        <v>San Diego</v>
      </c>
      <c r="E200" s="8" t="s">
        <v>77</v>
      </c>
      <c r="F200" s="8" t="s">
        <v>110</v>
      </c>
      <c r="G200" s="8">
        <v>8</v>
      </c>
      <c r="I200" s="8" t="s">
        <v>16</v>
      </c>
    </row>
    <row r="201" spans="1:9" x14ac:dyDescent="0.35">
      <c r="A201" s="20">
        <v>43919</v>
      </c>
      <c r="B201" s="8" t="str">
        <f t="shared" si="9"/>
        <v>USA</v>
      </c>
      <c r="C201" s="8" t="str">
        <f t="shared" si="10"/>
        <v>California</v>
      </c>
      <c r="D201" s="8" t="str">
        <f t="shared" si="11"/>
        <v>San Diego</v>
      </c>
      <c r="E201" s="8" t="s">
        <v>78</v>
      </c>
      <c r="F201" s="8" t="s">
        <v>110</v>
      </c>
      <c r="G201" s="8">
        <v>14</v>
      </c>
      <c r="I201" s="8" t="s">
        <v>16</v>
      </c>
    </row>
    <row r="202" spans="1:9" x14ac:dyDescent="0.35">
      <c r="A202" s="20">
        <v>43919</v>
      </c>
      <c r="B202" s="8" t="str">
        <f t="shared" si="9"/>
        <v>USA</v>
      </c>
      <c r="C202" s="8" t="str">
        <f t="shared" si="10"/>
        <v>California</v>
      </c>
      <c r="D202" s="8" t="str">
        <f t="shared" si="11"/>
        <v>San Diego</v>
      </c>
      <c r="E202" s="8" t="s">
        <v>79</v>
      </c>
      <c r="F202" s="8" t="s">
        <v>110</v>
      </c>
      <c r="G202" s="8">
        <v>7</v>
      </c>
      <c r="I202" s="8" t="s">
        <v>16</v>
      </c>
    </row>
    <row r="203" spans="1:9" x14ac:dyDescent="0.35">
      <c r="A203" s="20">
        <v>43919</v>
      </c>
      <c r="B203" s="8" t="str">
        <f t="shared" si="9"/>
        <v>USA</v>
      </c>
      <c r="C203" s="8" t="str">
        <f t="shared" si="10"/>
        <v>California</v>
      </c>
      <c r="D203" s="8" t="str">
        <f t="shared" si="11"/>
        <v>San Diego</v>
      </c>
      <c r="E203" s="8" t="s">
        <v>80</v>
      </c>
      <c r="F203" s="8" t="s">
        <v>110</v>
      </c>
      <c r="G203" s="8">
        <v>350</v>
      </c>
      <c r="I203" s="8" t="s">
        <v>16</v>
      </c>
    </row>
    <row r="204" spans="1:9" x14ac:dyDescent="0.35">
      <c r="A204" s="20">
        <v>43919</v>
      </c>
      <c r="B204" s="8" t="str">
        <f t="shared" si="9"/>
        <v>USA</v>
      </c>
      <c r="C204" s="8" t="str">
        <f t="shared" si="10"/>
        <v>California</v>
      </c>
      <c r="D204" s="8" t="str">
        <f t="shared" si="11"/>
        <v>San Diego</v>
      </c>
      <c r="E204" s="8" t="s">
        <v>81</v>
      </c>
      <c r="F204" s="8" t="s">
        <v>110</v>
      </c>
      <c r="G204" s="8">
        <v>5</v>
      </c>
      <c r="I204" s="8" t="s">
        <v>16</v>
      </c>
    </row>
    <row r="205" spans="1:9" x14ac:dyDescent="0.35">
      <c r="A205" s="20">
        <v>43919</v>
      </c>
      <c r="B205" s="8" t="str">
        <f t="shared" si="9"/>
        <v>USA</v>
      </c>
      <c r="C205" s="8" t="str">
        <f t="shared" si="10"/>
        <v>California</v>
      </c>
      <c r="D205" s="8" t="str">
        <f t="shared" si="11"/>
        <v>San Diego</v>
      </c>
      <c r="E205" s="8" t="s">
        <v>82</v>
      </c>
      <c r="F205" s="8" t="s">
        <v>110</v>
      </c>
      <c r="G205" s="8">
        <v>3</v>
      </c>
      <c r="I205" s="8" t="s">
        <v>16</v>
      </c>
    </row>
    <row r="206" spans="1:9" x14ac:dyDescent="0.35">
      <c r="A206" s="20">
        <v>43919</v>
      </c>
      <c r="B206" s="8" t="str">
        <f t="shared" si="9"/>
        <v>USA</v>
      </c>
      <c r="C206" s="8" t="str">
        <f t="shared" si="10"/>
        <v>California</v>
      </c>
      <c r="D206" s="8" t="str">
        <f t="shared" si="11"/>
        <v>San Diego</v>
      </c>
      <c r="E206" s="8" t="s">
        <v>83</v>
      </c>
      <c r="F206" s="8" t="s">
        <v>110</v>
      </c>
      <c r="G206" s="8">
        <v>2</v>
      </c>
      <c r="I206" s="8" t="s">
        <v>16</v>
      </c>
    </row>
    <row r="207" spans="1:9" x14ac:dyDescent="0.35">
      <c r="A207" s="20">
        <v>43919</v>
      </c>
      <c r="B207" s="8" t="str">
        <f t="shared" si="9"/>
        <v>USA</v>
      </c>
      <c r="C207" s="8" t="str">
        <f t="shared" si="10"/>
        <v>California</v>
      </c>
      <c r="D207" s="8" t="str">
        <f t="shared" si="11"/>
        <v>San Diego</v>
      </c>
      <c r="E207" s="8" t="s">
        <v>84</v>
      </c>
      <c r="F207" s="8" t="s">
        <v>110</v>
      </c>
      <c r="G207" s="8">
        <v>11</v>
      </c>
      <c r="I207" s="8" t="s">
        <v>16</v>
      </c>
    </row>
    <row r="208" spans="1:9" x14ac:dyDescent="0.35">
      <c r="A208" s="20">
        <v>43919</v>
      </c>
      <c r="B208" s="8" t="str">
        <f t="shared" si="9"/>
        <v>USA</v>
      </c>
      <c r="C208" s="8" t="str">
        <f t="shared" si="10"/>
        <v>California</v>
      </c>
      <c r="D208" s="8" t="str">
        <f t="shared" si="11"/>
        <v>San Diego</v>
      </c>
      <c r="E208" s="8" t="s">
        <v>89</v>
      </c>
      <c r="F208" s="8" t="s">
        <v>111</v>
      </c>
      <c r="G208" s="8">
        <v>4</v>
      </c>
      <c r="I208" s="8" t="s">
        <v>16</v>
      </c>
    </row>
    <row r="209" spans="1:9" x14ac:dyDescent="0.35">
      <c r="A209" s="20">
        <v>43919</v>
      </c>
      <c r="B209" s="8" t="str">
        <f t="shared" si="9"/>
        <v>USA</v>
      </c>
      <c r="C209" s="8" t="str">
        <f t="shared" si="10"/>
        <v>California</v>
      </c>
      <c r="D209" s="8" t="str">
        <f t="shared" si="11"/>
        <v>San Diego</v>
      </c>
      <c r="E209" s="8" t="s">
        <v>85</v>
      </c>
      <c r="F209" s="8" t="s">
        <v>111</v>
      </c>
      <c r="G209" s="8">
        <v>4</v>
      </c>
      <c r="I209" s="8" t="s">
        <v>16</v>
      </c>
    </row>
    <row r="210" spans="1:9" x14ac:dyDescent="0.35">
      <c r="A210" s="20">
        <v>43919</v>
      </c>
      <c r="B210" s="8" t="str">
        <f t="shared" si="9"/>
        <v>USA</v>
      </c>
      <c r="C210" s="8" t="str">
        <f t="shared" si="10"/>
        <v>California</v>
      </c>
      <c r="D210" s="8" t="str">
        <f t="shared" si="11"/>
        <v>San Diego</v>
      </c>
      <c r="E210" s="8" t="s">
        <v>86</v>
      </c>
      <c r="F210" s="8" t="s">
        <v>111</v>
      </c>
      <c r="G210" s="8">
        <v>4</v>
      </c>
      <c r="I210" s="8" t="s">
        <v>16</v>
      </c>
    </row>
    <row r="211" spans="1:9" x14ac:dyDescent="0.35">
      <c r="A211" s="20">
        <v>43919</v>
      </c>
      <c r="B211" s="8" t="str">
        <f t="shared" si="9"/>
        <v>USA</v>
      </c>
      <c r="C211" s="8" t="str">
        <f t="shared" si="10"/>
        <v>California</v>
      </c>
      <c r="D211" s="8" t="str">
        <f t="shared" si="11"/>
        <v>San Diego</v>
      </c>
      <c r="E211" s="8" t="s">
        <v>87</v>
      </c>
      <c r="F211" s="8" t="s">
        <v>111</v>
      </c>
      <c r="G211" s="8">
        <v>4</v>
      </c>
      <c r="I211" s="8" t="s">
        <v>16</v>
      </c>
    </row>
    <row r="212" spans="1:9" x14ac:dyDescent="0.35">
      <c r="A212" s="20">
        <v>43919</v>
      </c>
      <c r="B212" s="8" t="str">
        <f t="shared" si="9"/>
        <v>USA</v>
      </c>
      <c r="C212" s="8" t="str">
        <f t="shared" si="10"/>
        <v>California</v>
      </c>
      <c r="D212" s="8" t="str">
        <f t="shared" si="11"/>
        <v>San Diego</v>
      </c>
      <c r="E212" s="8" t="s">
        <v>88</v>
      </c>
      <c r="F212" s="8" t="s">
        <v>111</v>
      </c>
      <c r="G212" s="8">
        <v>10</v>
      </c>
      <c r="I212" s="8" t="s">
        <v>16</v>
      </c>
    </row>
    <row r="213" spans="1:9" x14ac:dyDescent="0.35">
      <c r="A213" s="20">
        <v>43919</v>
      </c>
      <c r="B213" s="8" t="str">
        <f t="shared" si="9"/>
        <v>USA</v>
      </c>
      <c r="C213" s="8" t="str">
        <f t="shared" si="10"/>
        <v>California</v>
      </c>
      <c r="D213" s="8" t="str">
        <f t="shared" si="11"/>
        <v>San Diego</v>
      </c>
      <c r="E213" s="8" t="s">
        <v>90</v>
      </c>
      <c r="F213" s="8" t="s">
        <v>111</v>
      </c>
      <c r="G213" s="8">
        <v>12</v>
      </c>
      <c r="I213" s="8" t="s">
        <v>16</v>
      </c>
    </row>
    <row r="214" spans="1:9" x14ac:dyDescent="0.35">
      <c r="A214" s="20">
        <v>43919</v>
      </c>
      <c r="B214" s="8" t="str">
        <f t="shared" si="9"/>
        <v>USA</v>
      </c>
      <c r="C214" s="8" t="str">
        <f t="shared" si="10"/>
        <v>California</v>
      </c>
      <c r="D214" s="8" t="str">
        <f t="shared" si="11"/>
        <v>San Diego</v>
      </c>
      <c r="E214" s="8" t="s">
        <v>80</v>
      </c>
      <c r="F214" s="8" t="s">
        <v>112</v>
      </c>
      <c r="G214" s="8">
        <v>29</v>
      </c>
      <c r="I214" s="8" t="s">
        <v>16</v>
      </c>
    </row>
    <row r="215" spans="1:9" x14ac:dyDescent="0.35">
      <c r="A215" s="20">
        <v>43920</v>
      </c>
      <c r="B215" s="8" t="str">
        <f t="shared" si="9"/>
        <v>USA</v>
      </c>
      <c r="C215" s="8" t="str">
        <f t="shared" si="10"/>
        <v>California</v>
      </c>
      <c r="D215" s="8" t="str">
        <f t="shared" si="11"/>
        <v>San Diego</v>
      </c>
      <c r="E215" s="8" t="s">
        <v>70</v>
      </c>
      <c r="F215" s="8" t="s">
        <v>110</v>
      </c>
      <c r="G215" s="8">
        <v>27</v>
      </c>
      <c r="I215" s="8" t="s">
        <v>16</v>
      </c>
    </row>
    <row r="216" spans="1:9" x14ac:dyDescent="0.35">
      <c r="A216" s="20">
        <v>43920</v>
      </c>
      <c r="B216" s="8" t="str">
        <f t="shared" si="9"/>
        <v>USA</v>
      </c>
      <c r="C216" s="8" t="str">
        <f t="shared" si="10"/>
        <v>California</v>
      </c>
      <c r="D216" s="8" t="str">
        <f t="shared" si="11"/>
        <v>San Diego</v>
      </c>
      <c r="E216" s="8" t="s">
        <v>71</v>
      </c>
      <c r="F216" s="8" t="s">
        <v>110</v>
      </c>
      <c r="G216" s="8">
        <v>38</v>
      </c>
      <c r="I216" s="8" t="s">
        <v>16</v>
      </c>
    </row>
    <row r="217" spans="1:9" x14ac:dyDescent="0.35">
      <c r="A217" s="20">
        <v>43920</v>
      </c>
      <c r="B217" s="8" t="str">
        <f t="shared" si="9"/>
        <v>USA</v>
      </c>
      <c r="C217" s="8" t="str">
        <f t="shared" si="10"/>
        <v>California</v>
      </c>
      <c r="D217" s="8" t="str">
        <f t="shared" si="11"/>
        <v>San Diego</v>
      </c>
      <c r="E217" s="8" t="s">
        <v>94</v>
      </c>
      <c r="F217" s="8" t="s">
        <v>110</v>
      </c>
      <c r="G217" s="8">
        <v>1</v>
      </c>
      <c r="I217" s="8" t="s">
        <v>16</v>
      </c>
    </row>
    <row r="218" spans="1:9" x14ac:dyDescent="0.35">
      <c r="A218" s="20">
        <v>43920</v>
      </c>
      <c r="B218" s="8" t="str">
        <f t="shared" si="9"/>
        <v>USA</v>
      </c>
      <c r="C218" s="8" t="str">
        <f t="shared" si="10"/>
        <v>California</v>
      </c>
      <c r="D218" s="8" t="str">
        <f t="shared" si="11"/>
        <v>San Diego</v>
      </c>
      <c r="E218" s="8" t="s">
        <v>72</v>
      </c>
      <c r="F218" s="8" t="s">
        <v>110</v>
      </c>
      <c r="G218" s="8">
        <v>5</v>
      </c>
      <c r="I218" s="8" t="s">
        <v>16</v>
      </c>
    </row>
    <row r="219" spans="1:9" x14ac:dyDescent="0.35">
      <c r="A219" s="20">
        <v>43920</v>
      </c>
      <c r="B219" s="8" t="str">
        <f t="shared" si="9"/>
        <v>USA</v>
      </c>
      <c r="C219" s="8" t="str">
        <f t="shared" si="10"/>
        <v>California</v>
      </c>
      <c r="D219" s="8" t="str">
        <f t="shared" si="11"/>
        <v>San Diego</v>
      </c>
      <c r="E219" s="8" t="s">
        <v>73</v>
      </c>
      <c r="F219" s="8" t="s">
        <v>110</v>
      </c>
      <c r="G219" s="8">
        <v>36</v>
      </c>
      <c r="I219" s="8" t="s">
        <v>16</v>
      </c>
    </row>
    <row r="220" spans="1:9" x14ac:dyDescent="0.35">
      <c r="A220" s="20">
        <v>43920</v>
      </c>
      <c r="B220" s="8" t="str">
        <f t="shared" si="9"/>
        <v>USA</v>
      </c>
      <c r="C220" s="8" t="str">
        <f t="shared" si="10"/>
        <v>California</v>
      </c>
      <c r="D220" s="8" t="str">
        <f t="shared" si="11"/>
        <v>San Diego</v>
      </c>
      <c r="E220" s="8" t="s">
        <v>74</v>
      </c>
      <c r="F220" s="8" t="s">
        <v>110</v>
      </c>
      <c r="G220" s="8">
        <v>20</v>
      </c>
      <c r="I220" s="8" t="s">
        <v>16</v>
      </c>
    </row>
    <row r="221" spans="1:9" x14ac:dyDescent="0.35">
      <c r="A221" s="20">
        <v>43920</v>
      </c>
      <c r="B221" s="8" t="str">
        <f t="shared" si="9"/>
        <v>USA</v>
      </c>
      <c r="C221" s="8" t="str">
        <f t="shared" si="10"/>
        <v>California</v>
      </c>
      <c r="D221" s="8" t="str">
        <f t="shared" si="11"/>
        <v>San Diego</v>
      </c>
      <c r="E221" s="8" t="s">
        <v>75</v>
      </c>
      <c r="F221" s="8" t="s">
        <v>110</v>
      </c>
      <c r="G221" s="8">
        <v>11</v>
      </c>
      <c r="I221" s="8" t="s">
        <v>16</v>
      </c>
    </row>
    <row r="222" spans="1:9" x14ac:dyDescent="0.35">
      <c r="A222" s="20">
        <v>43920</v>
      </c>
      <c r="B222" s="8" t="str">
        <f t="shared" si="9"/>
        <v>USA</v>
      </c>
      <c r="C222" s="8" t="str">
        <f t="shared" si="10"/>
        <v>California</v>
      </c>
      <c r="D222" s="8" t="str">
        <f t="shared" si="11"/>
        <v>San Diego</v>
      </c>
      <c r="E222" s="8" t="s">
        <v>95</v>
      </c>
      <c r="F222" s="8" t="s">
        <v>110</v>
      </c>
      <c r="G222" s="8">
        <v>0</v>
      </c>
      <c r="I222" s="8" t="s">
        <v>16</v>
      </c>
    </row>
    <row r="223" spans="1:9" x14ac:dyDescent="0.35">
      <c r="A223" s="20">
        <v>43920</v>
      </c>
      <c r="B223" s="8" t="str">
        <f t="shared" si="9"/>
        <v>USA</v>
      </c>
      <c r="C223" s="8" t="str">
        <f t="shared" si="10"/>
        <v>California</v>
      </c>
      <c r="D223" s="8" t="str">
        <f t="shared" si="11"/>
        <v>San Diego</v>
      </c>
      <c r="E223" s="8" t="s">
        <v>76</v>
      </c>
      <c r="F223" s="8" t="s">
        <v>110</v>
      </c>
      <c r="G223" s="8">
        <v>8</v>
      </c>
      <c r="I223" s="8" t="s">
        <v>16</v>
      </c>
    </row>
    <row r="224" spans="1:9" x14ac:dyDescent="0.35">
      <c r="A224" s="20">
        <v>43920</v>
      </c>
      <c r="B224" s="8" t="str">
        <f t="shared" si="9"/>
        <v>USA</v>
      </c>
      <c r="C224" s="8" t="str">
        <f t="shared" si="10"/>
        <v>California</v>
      </c>
      <c r="D224" s="8" t="str">
        <f t="shared" si="11"/>
        <v>San Diego</v>
      </c>
      <c r="E224" s="8" t="s">
        <v>91</v>
      </c>
      <c r="F224" s="8" t="s">
        <v>110</v>
      </c>
      <c r="G224" s="8">
        <v>5</v>
      </c>
      <c r="I224" s="8" t="s">
        <v>16</v>
      </c>
    </row>
    <row r="225" spans="1:9" x14ac:dyDescent="0.35">
      <c r="A225" s="20">
        <v>43920</v>
      </c>
      <c r="B225" s="8" t="str">
        <f t="shared" si="9"/>
        <v>USA</v>
      </c>
      <c r="C225" s="8" t="str">
        <f t="shared" si="10"/>
        <v>California</v>
      </c>
      <c r="D225" s="8" t="str">
        <f t="shared" si="11"/>
        <v>San Diego</v>
      </c>
      <c r="E225" s="8" t="s">
        <v>77</v>
      </c>
      <c r="F225" s="8" t="s">
        <v>110</v>
      </c>
      <c r="G225" s="8">
        <v>10</v>
      </c>
      <c r="I225" s="8" t="s">
        <v>16</v>
      </c>
    </row>
    <row r="226" spans="1:9" x14ac:dyDescent="0.35">
      <c r="A226" s="20">
        <v>43920</v>
      </c>
      <c r="B226" s="8" t="str">
        <f t="shared" si="9"/>
        <v>USA</v>
      </c>
      <c r="C226" s="8" t="str">
        <f t="shared" si="10"/>
        <v>California</v>
      </c>
      <c r="D226" s="8" t="str">
        <f t="shared" si="11"/>
        <v>San Diego</v>
      </c>
      <c r="E226" s="8" t="s">
        <v>78</v>
      </c>
      <c r="F226" s="8" t="s">
        <v>110</v>
      </c>
      <c r="G226" s="8">
        <v>17</v>
      </c>
      <c r="I226" s="8" t="s">
        <v>16</v>
      </c>
    </row>
    <row r="227" spans="1:9" x14ac:dyDescent="0.35">
      <c r="A227" s="20">
        <v>43920</v>
      </c>
      <c r="B227" s="8" t="str">
        <f t="shared" si="9"/>
        <v>USA</v>
      </c>
      <c r="C227" s="8" t="str">
        <f t="shared" si="10"/>
        <v>California</v>
      </c>
      <c r="D227" s="8" t="str">
        <f t="shared" si="11"/>
        <v>San Diego</v>
      </c>
      <c r="E227" s="8" t="s">
        <v>79</v>
      </c>
      <c r="F227" s="8" t="s">
        <v>110</v>
      </c>
      <c r="G227" s="8">
        <v>7</v>
      </c>
      <c r="I227" s="8" t="s">
        <v>16</v>
      </c>
    </row>
    <row r="228" spans="1:9" x14ac:dyDescent="0.35">
      <c r="A228" s="20">
        <v>43920</v>
      </c>
      <c r="B228" s="8" t="str">
        <f t="shared" si="9"/>
        <v>USA</v>
      </c>
      <c r="C228" s="8" t="str">
        <f t="shared" si="10"/>
        <v>California</v>
      </c>
      <c r="D228" s="8" t="str">
        <f t="shared" si="11"/>
        <v>San Diego</v>
      </c>
      <c r="E228" s="8" t="s">
        <v>80</v>
      </c>
      <c r="F228" s="8" t="s">
        <v>110</v>
      </c>
      <c r="G228" s="8">
        <v>422</v>
      </c>
      <c r="I228" s="8" t="s">
        <v>16</v>
      </c>
    </row>
    <row r="229" spans="1:9" x14ac:dyDescent="0.35">
      <c r="A229" s="20">
        <v>43920</v>
      </c>
      <c r="B229" s="8" t="str">
        <f t="shared" si="9"/>
        <v>USA</v>
      </c>
      <c r="C229" s="8" t="str">
        <f t="shared" si="10"/>
        <v>California</v>
      </c>
      <c r="D229" s="8" t="str">
        <f t="shared" si="11"/>
        <v>San Diego</v>
      </c>
      <c r="E229" s="8" t="s">
        <v>81</v>
      </c>
      <c r="F229" s="8" t="s">
        <v>110</v>
      </c>
      <c r="G229" s="8">
        <v>5</v>
      </c>
      <c r="I229" s="8" t="s">
        <v>16</v>
      </c>
    </row>
    <row r="230" spans="1:9" x14ac:dyDescent="0.35">
      <c r="A230" s="20">
        <v>43920</v>
      </c>
      <c r="B230" s="8" t="str">
        <f t="shared" si="9"/>
        <v>USA</v>
      </c>
      <c r="C230" s="8" t="str">
        <f t="shared" si="10"/>
        <v>California</v>
      </c>
      <c r="D230" s="8" t="str">
        <f t="shared" si="11"/>
        <v>San Diego</v>
      </c>
      <c r="E230" s="8" t="s">
        <v>82</v>
      </c>
      <c r="F230" s="8" t="s">
        <v>110</v>
      </c>
      <c r="G230" s="8">
        <v>5</v>
      </c>
      <c r="I230" s="8" t="s">
        <v>16</v>
      </c>
    </row>
    <row r="231" spans="1:9" x14ac:dyDescent="0.35">
      <c r="A231" s="20">
        <v>43920</v>
      </c>
      <c r="B231" s="8" t="str">
        <f t="shared" si="9"/>
        <v>USA</v>
      </c>
      <c r="C231" s="8" t="str">
        <f t="shared" si="10"/>
        <v>California</v>
      </c>
      <c r="D231" s="8" t="str">
        <f t="shared" si="11"/>
        <v>San Diego</v>
      </c>
      <c r="E231" s="8" t="s">
        <v>83</v>
      </c>
      <c r="F231" s="8" t="s">
        <v>110</v>
      </c>
      <c r="G231" s="8">
        <v>3</v>
      </c>
      <c r="I231" s="8" t="s">
        <v>16</v>
      </c>
    </row>
    <row r="232" spans="1:9" x14ac:dyDescent="0.35">
      <c r="A232" s="20">
        <v>43920</v>
      </c>
      <c r="B232" s="8" t="str">
        <f t="shared" si="9"/>
        <v>USA</v>
      </c>
      <c r="C232" s="8" t="str">
        <f t="shared" si="10"/>
        <v>California</v>
      </c>
      <c r="D232" s="8" t="str">
        <f t="shared" si="11"/>
        <v>San Diego</v>
      </c>
      <c r="E232" s="8" t="s">
        <v>84</v>
      </c>
      <c r="F232" s="8" t="s">
        <v>110</v>
      </c>
      <c r="G232" s="8">
        <v>8</v>
      </c>
      <c r="I232" s="8" t="s">
        <v>16</v>
      </c>
    </row>
    <row r="233" spans="1:9" x14ac:dyDescent="0.35">
      <c r="A233" s="20">
        <v>43920</v>
      </c>
      <c r="B233" s="8" t="str">
        <f t="shared" si="9"/>
        <v>USA</v>
      </c>
      <c r="C233" s="8" t="str">
        <f t="shared" si="10"/>
        <v>California</v>
      </c>
      <c r="D233" s="8" t="str">
        <f t="shared" si="11"/>
        <v>San Diego</v>
      </c>
      <c r="E233" s="8" t="s">
        <v>89</v>
      </c>
      <c r="F233" s="8" t="s">
        <v>111</v>
      </c>
      <c r="G233" s="8">
        <v>3</v>
      </c>
      <c r="I233" s="8" t="s">
        <v>16</v>
      </c>
    </row>
    <row r="234" spans="1:9" x14ac:dyDescent="0.35">
      <c r="A234" s="20">
        <v>43920</v>
      </c>
      <c r="B234" s="8" t="str">
        <f t="shared" si="9"/>
        <v>USA</v>
      </c>
      <c r="C234" s="8" t="str">
        <f t="shared" si="10"/>
        <v>California</v>
      </c>
      <c r="D234" s="8" t="str">
        <f t="shared" si="11"/>
        <v>San Diego</v>
      </c>
      <c r="E234" s="8" t="s">
        <v>85</v>
      </c>
      <c r="F234" s="8" t="s">
        <v>111</v>
      </c>
      <c r="G234" s="8">
        <v>4</v>
      </c>
      <c r="I234" s="8" t="s">
        <v>16</v>
      </c>
    </row>
    <row r="235" spans="1:9" x14ac:dyDescent="0.35">
      <c r="A235" s="20">
        <v>43920</v>
      </c>
      <c r="B235" s="8" t="str">
        <f t="shared" si="9"/>
        <v>USA</v>
      </c>
      <c r="C235" s="8" t="str">
        <f t="shared" si="10"/>
        <v>California</v>
      </c>
      <c r="D235" s="8" t="str">
        <f t="shared" si="11"/>
        <v>San Diego</v>
      </c>
      <c r="E235" s="8" t="s">
        <v>86</v>
      </c>
      <c r="F235" s="8" t="s">
        <v>111</v>
      </c>
      <c r="G235" s="8">
        <v>5</v>
      </c>
      <c r="I235" s="8" t="s">
        <v>16</v>
      </c>
    </row>
    <row r="236" spans="1:9" x14ac:dyDescent="0.35">
      <c r="A236" s="20">
        <v>43920</v>
      </c>
      <c r="B236" s="8" t="str">
        <f t="shared" si="9"/>
        <v>USA</v>
      </c>
      <c r="C236" s="8" t="str">
        <f t="shared" si="10"/>
        <v>California</v>
      </c>
      <c r="D236" s="8" t="str">
        <f t="shared" si="11"/>
        <v>San Diego</v>
      </c>
      <c r="E236" s="8" t="s">
        <v>87</v>
      </c>
      <c r="F236" s="8" t="s">
        <v>111</v>
      </c>
      <c r="G236" s="8">
        <v>4</v>
      </c>
      <c r="I236" s="8" t="s">
        <v>16</v>
      </c>
    </row>
    <row r="237" spans="1:9" x14ac:dyDescent="0.35">
      <c r="A237" s="20">
        <v>43920</v>
      </c>
      <c r="B237" s="8" t="str">
        <f t="shared" si="9"/>
        <v>USA</v>
      </c>
      <c r="C237" s="8" t="str">
        <f t="shared" si="10"/>
        <v>California</v>
      </c>
      <c r="D237" s="8" t="str">
        <f t="shared" si="11"/>
        <v>San Diego</v>
      </c>
      <c r="E237" s="8" t="s">
        <v>88</v>
      </c>
      <c r="F237" s="8" t="s">
        <v>111</v>
      </c>
      <c r="G237" s="8">
        <v>11</v>
      </c>
      <c r="I237" s="8" t="s">
        <v>16</v>
      </c>
    </row>
    <row r="238" spans="1:9" x14ac:dyDescent="0.35">
      <c r="A238" s="20">
        <v>43920</v>
      </c>
      <c r="B238" s="8" t="str">
        <f t="shared" si="9"/>
        <v>USA</v>
      </c>
      <c r="C238" s="8" t="str">
        <f t="shared" si="10"/>
        <v>California</v>
      </c>
      <c r="D238" s="8" t="str">
        <f t="shared" si="11"/>
        <v>San Diego</v>
      </c>
      <c r="E238" s="8" t="s">
        <v>90</v>
      </c>
      <c r="F238" s="8" t="s">
        <v>111</v>
      </c>
      <c r="G238" s="8">
        <v>17</v>
      </c>
      <c r="I238" s="8" t="s">
        <v>16</v>
      </c>
    </row>
    <row r="239" spans="1:9" x14ac:dyDescent="0.35">
      <c r="A239" s="20">
        <v>43920</v>
      </c>
      <c r="B239" s="8" t="str">
        <f t="shared" si="9"/>
        <v>USA</v>
      </c>
      <c r="C239" s="8" t="str">
        <f t="shared" si="10"/>
        <v>California</v>
      </c>
      <c r="D239" s="8" t="str">
        <f t="shared" si="11"/>
        <v>San Diego</v>
      </c>
      <c r="E239" s="8" t="s">
        <v>80</v>
      </c>
      <c r="F239" s="8" t="s">
        <v>114</v>
      </c>
      <c r="G239" s="8">
        <v>26</v>
      </c>
      <c r="I239" s="8" t="s">
        <v>16</v>
      </c>
    </row>
    <row r="240" spans="1:9" x14ac:dyDescent="0.35">
      <c r="A240" s="20">
        <v>43920</v>
      </c>
      <c r="B240" s="8" t="str">
        <f t="shared" si="9"/>
        <v>USA</v>
      </c>
      <c r="C240" s="8" t="str">
        <f t="shared" si="10"/>
        <v>California</v>
      </c>
      <c r="D240" s="8" t="str">
        <f t="shared" si="11"/>
        <v>San Diego</v>
      </c>
      <c r="E240" s="8" t="s">
        <v>80</v>
      </c>
      <c r="F240" s="8" t="s">
        <v>112</v>
      </c>
      <c r="G240" s="8">
        <v>36</v>
      </c>
      <c r="I240" s="8" t="s">
        <v>16</v>
      </c>
    </row>
    <row r="241" spans="1:9" x14ac:dyDescent="0.35">
      <c r="A241" s="20">
        <v>43921</v>
      </c>
      <c r="B241" s="8" t="str">
        <f t="shared" si="9"/>
        <v>USA</v>
      </c>
      <c r="C241" s="8" t="str">
        <f t="shared" si="10"/>
        <v>California</v>
      </c>
      <c r="D241" s="8" t="str">
        <f t="shared" si="11"/>
        <v>San Diego</v>
      </c>
      <c r="E241" s="8" t="s">
        <v>70</v>
      </c>
      <c r="F241" s="8" t="s">
        <v>110</v>
      </c>
      <c r="G241" s="8">
        <v>30</v>
      </c>
      <c r="I241" s="8" t="s">
        <v>16</v>
      </c>
    </row>
    <row r="242" spans="1:9" x14ac:dyDescent="0.35">
      <c r="A242" s="20">
        <v>43921</v>
      </c>
      <c r="B242" s="8" t="str">
        <f t="shared" si="9"/>
        <v>USA</v>
      </c>
      <c r="C242" s="8" t="str">
        <f t="shared" si="10"/>
        <v>California</v>
      </c>
      <c r="D242" s="8" t="str">
        <f t="shared" si="11"/>
        <v>San Diego</v>
      </c>
      <c r="E242" s="8" t="s">
        <v>71</v>
      </c>
      <c r="F242" s="8" t="s">
        <v>110</v>
      </c>
      <c r="G242" s="8">
        <v>52</v>
      </c>
      <c r="I242" s="8" t="s">
        <v>16</v>
      </c>
    </row>
    <row r="243" spans="1:9" x14ac:dyDescent="0.35">
      <c r="A243" s="20">
        <v>43921</v>
      </c>
      <c r="B243" s="8" t="str">
        <f t="shared" si="9"/>
        <v>USA</v>
      </c>
      <c r="C243" s="8" t="str">
        <f t="shared" si="10"/>
        <v>California</v>
      </c>
      <c r="D243" s="8" t="str">
        <f t="shared" si="11"/>
        <v>San Diego</v>
      </c>
      <c r="E243" s="8" t="s">
        <v>94</v>
      </c>
      <c r="F243" s="8" t="s">
        <v>110</v>
      </c>
      <c r="G243" s="8">
        <v>2</v>
      </c>
      <c r="I243" s="8" t="s">
        <v>16</v>
      </c>
    </row>
    <row r="244" spans="1:9" x14ac:dyDescent="0.35">
      <c r="A244" s="20">
        <v>43921</v>
      </c>
      <c r="B244" s="8" t="str">
        <f t="shared" si="9"/>
        <v>USA</v>
      </c>
      <c r="C244" s="8" t="str">
        <f t="shared" si="10"/>
        <v>California</v>
      </c>
      <c r="D244" s="8" t="str">
        <f t="shared" si="11"/>
        <v>San Diego</v>
      </c>
      <c r="E244" s="8" t="s">
        <v>72</v>
      </c>
      <c r="F244" s="8" t="s">
        <v>110</v>
      </c>
      <c r="G244" s="8">
        <v>5</v>
      </c>
      <c r="I244" s="8" t="s">
        <v>16</v>
      </c>
    </row>
    <row r="245" spans="1:9" x14ac:dyDescent="0.35">
      <c r="A245" s="20">
        <v>43921</v>
      </c>
      <c r="B245" s="8" t="str">
        <f t="shared" si="9"/>
        <v>USA</v>
      </c>
      <c r="C245" s="8" t="str">
        <f t="shared" si="10"/>
        <v>California</v>
      </c>
      <c r="D245" s="8" t="str">
        <f t="shared" si="11"/>
        <v>San Diego</v>
      </c>
      <c r="E245" s="8" t="s">
        <v>73</v>
      </c>
      <c r="F245" s="8" t="s">
        <v>110</v>
      </c>
      <c r="G245" s="8">
        <v>38</v>
      </c>
      <c r="I245" s="8" t="s">
        <v>16</v>
      </c>
    </row>
    <row r="246" spans="1:9" x14ac:dyDescent="0.35">
      <c r="A246" s="20">
        <v>43921</v>
      </c>
      <c r="B246" s="8" t="str">
        <f t="shared" si="9"/>
        <v>USA</v>
      </c>
      <c r="C246" s="8" t="str">
        <f t="shared" si="10"/>
        <v>California</v>
      </c>
      <c r="D246" s="8" t="str">
        <f t="shared" si="11"/>
        <v>San Diego</v>
      </c>
      <c r="E246" s="8" t="s">
        <v>74</v>
      </c>
      <c r="F246" s="8" t="s">
        <v>110</v>
      </c>
      <c r="G246" s="8">
        <v>24</v>
      </c>
      <c r="I246" s="8" t="s">
        <v>16</v>
      </c>
    </row>
    <row r="247" spans="1:9" x14ac:dyDescent="0.35">
      <c r="A247" s="20">
        <v>43921</v>
      </c>
      <c r="B247" s="8" t="str">
        <f t="shared" si="9"/>
        <v>USA</v>
      </c>
      <c r="C247" s="8" t="str">
        <f t="shared" si="10"/>
        <v>California</v>
      </c>
      <c r="D247" s="8" t="str">
        <f t="shared" si="11"/>
        <v>San Diego</v>
      </c>
      <c r="E247" s="8" t="s">
        <v>75</v>
      </c>
      <c r="F247" s="8" t="s">
        <v>110</v>
      </c>
      <c r="G247" s="8">
        <v>14</v>
      </c>
      <c r="I247" s="8" t="s">
        <v>16</v>
      </c>
    </row>
    <row r="248" spans="1:9" x14ac:dyDescent="0.35">
      <c r="A248" s="20">
        <v>43921</v>
      </c>
      <c r="B248" s="8" t="str">
        <f t="shared" si="9"/>
        <v>USA</v>
      </c>
      <c r="C248" s="8" t="str">
        <f t="shared" si="10"/>
        <v>California</v>
      </c>
      <c r="D248" s="8" t="str">
        <f t="shared" si="11"/>
        <v>San Diego</v>
      </c>
      <c r="E248" s="8" t="s">
        <v>95</v>
      </c>
      <c r="F248" s="8" t="s">
        <v>110</v>
      </c>
      <c r="G248" s="8">
        <v>0</v>
      </c>
      <c r="I248" s="8" t="s">
        <v>16</v>
      </c>
    </row>
    <row r="249" spans="1:9" x14ac:dyDescent="0.35">
      <c r="A249" s="20">
        <v>43921</v>
      </c>
      <c r="B249" s="8" t="str">
        <f t="shared" si="9"/>
        <v>USA</v>
      </c>
      <c r="C249" s="8" t="str">
        <f t="shared" si="10"/>
        <v>California</v>
      </c>
      <c r="D249" s="8" t="str">
        <f t="shared" si="11"/>
        <v>San Diego</v>
      </c>
      <c r="E249" s="8" t="s">
        <v>76</v>
      </c>
      <c r="F249" s="8" t="s">
        <v>110</v>
      </c>
      <c r="G249" s="8">
        <v>11</v>
      </c>
      <c r="I249" s="8" t="s">
        <v>16</v>
      </c>
    </row>
    <row r="250" spans="1:9" x14ac:dyDescent="0.35">
      <c r="A250" s="20">
        <v>43921</v>
      </c>
      <c r="B250" s="8" t="str">
        <f t="shared" si="9"/>
        <v>USA</v>
      </c>
      <c r="C250" s="8" t="str">
        <f t="shared" si="10"/>
        <v>California</v>
      </c>
      <c r="D250" s="8" t="str">
        <f t="shared" si="11"/>
        <v>San Diego</v>
      </c>
      <c r="E250" s="8" t="s">
        <v>91</v>
      </c>
      <c r="F250" s="8" t="s">
        <v>110</v>
      </c>
      <c r="G250" s="8">
        <v>5</v>
      </c>
      <c r="I250" s="8" t="s">
        <v>16</v>
      </c>
    </row>
    <row r="251" spans="1:9" x14ac:dyDescent="0.35">
      <c r="A251" s="20">
        <v>43921</v>
      </c>
      <c r="B251" s="8" t="str">
        <f t="shared" si="9"/>
        <v>USA</v>
      </c>
      <c r="C251" s="8" t="str">
        <f t="shared" si="10"/>
        <v>California</v>
      </c>
      <c r="D251" s="8" t="str">
        <f t="shared" si="11"/>
        <v>San Diego</v>
      </c>
      <c r="E251" s="8" t="s">
        <v>77</v>
      </c>
      <c r="F251" s="8" t="s">
        <v>110</v>
      </c>
      <c r="G251" s="8">
        <v>11</v>
      </c>
      <c r="I251" s="8" t="s">
        <v>16</v>
      </c>
    </row>
    <row r="252" spans="1:9" x14ac:dyDescent="0.35">
      <c r="A252" s="20">
        <v>43921</v>
      </c>
      <c r="B252" s="8" t="str">
        <f t="shared" si="9"/>
        <v>USA</v>
      </c>
      <c r="C252" s="8" t="str">
        <f t="shared" si="10"/>
        <v>California</v>
      </c>
      <c r="D252" s="8" t="str">
        <f t="shared" si="11"/>
        <v>San Diego</v>
      </c>
      <c r="E252" s="8" t="s">
        <v>78</v>
      </c>
      <c r="F252" s="8" t="s">
        <v>110</v>
      </c>
      <c r="G252" s="8">
        <v>20</v>
      </c>
      <c r="I252" s="8" t="s">
        <v>16</v>
      </c>
    </row>
    <row r="253" spans="1:9" x14ac:dyDescent="0.35">
      <c r="A253" s="20">
        <v>43921</v>
      </c>
      <c r="B253" s="8" t="str">
        <f t="shared" si="9"/>
        <v>USA</v>
      </c>
      <c r="C253" s="8" t="str">
        <f t="shared" si="10"/>
        <v>California</v>
      </c>
      <c r="D253" s="8" t="str">
        <f t="shared" si="11"/>
        <v>San Diego</v>
      </c>
      <c r="E253" s="8" t="s">
        <v>79</v>
      </c>
      <c r="F253" s="8" t="s">
        <v>110</v>
      </c>
      <c r="G253" s="8">
        <v>9</v>
      </c>
      <c r="I253" s="8" t="s">
        <v>16</v>
      </c>
    </row>
    <row r="254" spans="1:9" x14ac:dyDescent="0.35">
      <c r="A254" s="20">
        <v>43921</v>
      </c>
      <c r="B254" s="8" t="str">
        <f t="shared" si="9"/>
        <v>USA</v>
      </c>
      <c r="C254" s="8" t="str">
        <f t="shared" si="10"/>
        <v>California</v>
      </c>
      <c r="D254" s="8" t="str">
        <f t="shared" si="11"/>
        <v>San Diego</v>
      </c>
      <c r="E254" s="8" t="s">
        <v>80</v>
      </c>
      <c r="F254" s="8" t="s">
        <v>110</v>
      </c>
      <c r="G254" s="8">
        <v>486</v>
      </c>
      <c r="I254" s="8" t="s">
        <v>16</v>
      </c>
    </row>
    <row r="255" spans="1:9" x14ac:dyDescent="0.35">
      <c r="A255" s="20">
        <v>43921</v>
      </c>
      <c r="B255" s="8" t="str">
        <f t="shared" si="9"/>
        <v>USA</v>
      </c>
      <c r="C255" s="8" t="str">
        <f t="shared" si="10"/>
        <v>California</v>
      </c>
      <c r="D255" s="8" t="str">
        <f t="shared" si="11"/>
        <v>San Diego</v>
      </c>
      <c r="E255" s="8" t="s">
        <v>81</v>
      </c>
      <c r="F255" s="8" t="s">
        <v>110</v>
      </c>
      <c r="G255" s="8">
        <v>10</v>
      </c>
      <c r="I255" s="8" t="s">
        <v>16</v>
      </c>
    </row>
    <row r="256" spans="1:9" x14ac:dyDescent="0.35">
      <c r="A256" s="20">
        <v>43921</v>
      </c>
      <c r="B256" s="8" t="str">
        <f t="shared" si="9"/>
        <v>USA</v>
      </c>
      <c r="C256" s="8" t="str">
        <f t="shared" si="10"/>
        <v>California</v>
      </c>
      <c r="D256" s="8" t="str">
        <f t="shared" si="11"/>
        <v>San Diego</v>
      </c>
      <c r="E256" s="8" t="s">
        <v>82</v>
      </c>
      <c r="F256" s="8" t="s">
        <v>110</v>
      </c>
      <c r="G256" s="8">
        <v>5</v>
      </c>
      <c r="I256" s="8" t="s">
        <v>16</v>
      </c>
    </row>
    <row r="257" spans="1:9" x14ac:dyDescent="0.35">
      <c r="A257" s="20">
        <v>43921</v>
      </c>
      <c r="B257" s="8" t="str">
        <f t="shared" si="9"/>
        <v>USA</v>
      </c>
      <c r="C257" s="8" t="str">
        <f t="shared" si="10"/>
        <v>California</v>
      </c>
      <c r="D257" s="8" t="str">
        <f t="shared" si="11"/>
        <v>San Diego</v>
      </c>
      <c r="E257" s="8" t="s">
        <v>83</v>
      </c>
      <c r="F257" s="8" t="s">
        <v>110</v>
      </c>
      <c r="G257" s="8">
        <v>3</v>
      </c>
      <c r="I257" s="8" t="s">
        <v>16</v>
      </c>
    </row>
    <row r="258" spans="1:9" x14ac:dyDescent="0.35">
      <c r="A258" s="20">
        <v>43921</v>
      </c>
      <c r="B258" s="8" t="str">
        <f t="shared" ref="B258:B321" si="12">"USA"</f>
        <v>USA</v>
      </c>
      <c r="C258" s="8" t="str">
        <f t="shared" ref="C258:C321" si="13">"California"</f>
        <v>California</v>
      </c>
      <c r="D258" s="8" t="str">
        <f t="shared" ref="D258:D321" si="14">"San Diego"</f>
        <v>San Diego</v>
      </c>
      <c r="E258" s="8" t="s">
        <v>84</v>
      </c>
      <c r="F258" s="8" t="s">
        <v>110</v>
      </c>
      <c r="G258" s="8">
        <v>9</v>
      </c>
      <c r="I258" s="8" t="s">
        <v>16</v>
      </c>
    </row>
    <row r="259" spans="1:9" x14ac:dyDescent="0.35">
      <c r="A259" s="20">
        <v>43921</v>
      </c>
      <c r="B259" s="8" t="str">
        <f t="shared" si="12"/>
        <v>USA</v>
      </c>
      <c r="C259" s="8" t="str">
        <f t="shared" si="13"/>
        <v>California</v>
      </c>
      <c r="D259" s="8" t="str">
        <f t="shared" si="14"/>
        <v>San Diego</v>
      </c>
      <c r="E259" s="8" t="s">
        <v>89</v>
      </c>
      <c r="F259" s="8" t="s">
        <v>111</v>
      </c>
      <c r="G259" s="8">
        <v>6</v>
      </c>
      <c r="I259" s="8" t="s">
        <v>16</v>
      </c>
    </row>
    <row r="260" spans="1:9" x14ac:dyDescent="0.35">
      <c r="A260" s="20">
        <v>43921</v>
      </c>
      <c r="B260" s="8" t="str">
        <f t="shared" si="12"/>
        <v>USA</v>
      </c>
      <c r="C260" s="8" t="str">
        <f t="shared" si="13"/>
        <v>California</v>
      </c>
      <c r="D260" s="8" t="str">
        <f t="shared" si="14"/>
        <v>San Diego</v>
      </c>
      <c r="E260" s="8" t="s">
        <v>85</v>
      </c>
      <c r="F260" s="8" t="s">
        <v>111</v>
      </c>
      <c r="G260" s="8">
        <v>4</v>
      </c>
      <c r="I260" s="8" t="s">
        <v>16</v>
      </c>
    </row>
    <row r="261" spans="1:9" x14ac:dyDescent="0.35">
      <c r="A261" s="20">
        <v>43921</v>
      </c>
      <c r="B261" s="8" t="str">
        <f t="shared" si="12"/>
        <v>USA</v>
      </c>
      <c r="C261" s="8" t="str">
        <f t="shared" si="13"/>
        <v>California</v>
      </c>
      <c r="D261" s="8" t="str">
        <f t="shared" si="14"/>
        <v>San Diego</v>
      </c>
      <c r="E261" s="8" t="s">
        <v>86</v>
      </c>
      <c r="F261" s="8" t="s">
        <v>111</v>
      </c>
      <c r="G261" s="8">
        <v>8</v>
      </c>
      <c r="I261" s="8" t="s">
        <v>16</v>
      </c>
    </row>
    <row r="262" spans="1:9" x14ac:dyDescent="0.35">
      <c r="A262" s="20">
        <v>43921</v>
      </c>
      <c r="B262" s="8" t="str">
        <f t="shared" si="12"/>
        <v>USA</v>
      </c>
      <c r="C262" s="8" t="str">
        <f t="shared" si="13"/>
        <v>California</v>
      </c>
      <c r="D262" s="8" t="str">
        <f t="shared" si="14"/>
        <v>San Diego</v>
      </c>
      <c r="E262" s="8" t="s">
        <v>96</v>
      </c>
      <c r="F262" s="8" t="s">
        <v>111</v>
      </c>
      <c r="G262" s="8">
        <v>1</v>
      </c>
      <c r="I262" s="8" t="s">
        <v>16</v>
      </c>
    </row>
    <row r="263" spans="1:9" x14ac:dyDescent="0.35">
      <c r="A263" s="20">
        <v>43921</v>
      </c>
      <c r="B263" s="8" t="str">
        <f t="shared" si="12"/>
        <v>USA</v>
      </c>
      <c r="C263" s="8" t="str">
        <f t="shared" si="13"/>
        <v>California</v>
      </c>
      <c r="D263" s="8" t="str">
        <f t="shared" si="14"/>
        <v>San Diego</v>
      </c>
      <c r="E263" s="8" t="s">
        <v>87</v>
      </c>
      <c r="F263" s="8" t="s">
        <v>111</v>
      </c>
      <c r="G263" s="8">
        <v>4</v>
      </c>
      <c r="I263" s="8" t="s">
        <v>16</v>
      </c>
    </row>
    <row r="264" spans="1:9" x14ac:dyDescent="0.35">
      <c r="A264" s="20">
        <v>43921</v>
      </c>
      <c r="B264" s="8" t="str">
        <f t="shared" si="12"/>
        <v>USA</v>
      </c>
      <c r="C264" s="8" t="str">
        <f t="shared" si="13"/>
        <v>California</v>
      </c>
      <c r="D264" s="8" t="str">
        <f t="shared" si="14"/>
        <v>San Diego</v>
      </c>
      <c r="E264" s="8" t="s">
        <v>88</v>
      </c>
      <c r="F264" s="8" t="s">
        <v>111</v>
      </c>
      <c r="G264" s="8">
        <v>12</v>
      </c>
      <c r="I264" s="8" t="s">
        <v>16</v>
      </c>
    </row>
    <row r="265" spans="1:9" x14ac:dyDescent="0.35">
      <c r="A265" s="20">
        <v>43921</v>
      </c>
      <c r="B265" s="8" t="str">
        <f t="shared" si="12"/>
        <v>USA</v>
      </c>
      <c r="C265" s="8" t="str">
        <f t="shared" si="13"/>
        <v>California</v>
      </c>
      <c r="D265" s="8" t="str">
        <f t="shared" si="14"/>
        <v>San Diego</v>
      </c>
      <c r="E265" s="8" t="s">
        <v>90</v>
      </c>
      <c r="F265" s="8" t="s">
        <v>111</v>
      </c>
      <c r="G265" s="8">
        <v>18</v>
      </c>
      <c r="I265" s="8" t="s">
        <v>16</v>
      </c>
    </row>
    <row r="266" spans="1:9" x14ac:dyDescent="0.35">
      <c r="A266" s="20">
        <v>43921</v>
      </c>
      <c r="B266" s="8" t="str">
        <f t="shared" si="12"/>
        <v>USA</v>
      </c>
      <c r="C266" s="8" t="str">
        <f t="shared" si="13"/>
        <v>California</v>
      </c>
      <c r="D266" s="8" t="str">
        <f t="shared" si="14"/>
        <v>San Diego</v>
      </c>
      <c r="E266" s="8" t="s">
        <v>80</v>
      </c>
      <c r="F266" s="8" t="s">
        <v>114</v>
      </c>
      <c r="G266" s="8">
        <v>34</v>
      </c>
      <c r="I266" s="8" t="s">
        <v>16</v>
      </c>
    </row>
    <row r="267" spans="1:9" x14ac:dyDescent="0.35">
      <c r="A267" s="20">
        <v>43921</v>
      </c>
      <c r="B267" s="8" t="str">
        <f t="shared" si="12"/>
        <v>USA</v>
      </c>
      <c r="C267" s="8" t="str">
        <f t="shared" si="13"/>
        <v>California</v>
      </c>
      <c r="D267" s="8" t="str">
        <f t="shared" si="14"/>
        <v>San Diego</v>
      </c>
      <c r="E267" s="8" t="s">
        <v>80</v>
      </c>
      <c r="F267" s="8" t="s">
        <v>112</v>
      </c>
      <c r="G267" s="8">
        <v>28</v>
      </c>
      <c r="I267" s="8" t="s">
        <v>16</v>
      </c>
    </row>
    <row r="268" spans="1:9" x14ac:dyDescent="0.35">
      <c r="A268" s="20">
        <v>43922</v>
      </c>
      <c r="B268" s="8" t="str">
        <f t="shared" si="12"/>
        <v>USA</v>
      </c>
      <c r="C268" s="8" t="str">
        <f t="shared" si="13"/>
        <v>California</v>
      </c>
      <c r="D268" s="8" t="str">
        <f t="shared" si="14"/>
        <v>San Diego</v>
      </c>
      <c r="E268" s="8" t="s">
        <v>70</v>
      </c>
      <c r="F268" s="8" t="s">
        <v>110</v>
      </c>
      <c r="G268" s="8">
        <v>32</v>
      </c>
      <c r="I268" s="8" t="s">
        <v>16</v>
      </c>
    </row>
    <row r="269" spans="1:9" x14ac:dyDescent="0.35">
      <c r="A269" s="20">
        <v>43922</v>
      </c>
      <c r="B269" s="8" t="str">
        <f t="shared" si="12"/>
        <v>USA</v>
      </c>
      <c r="C269" s="8" t="str">
        <f t="shared" si="13"/>
        <v>California</v>
      </c>
      <c r="D269" s="8" t="str">
        <f t="shared" si="14"/>
        <v>San Diego</v>
      </c>
      <c r="E269" s="8" t="s">
        <v>71</v>
      </c>
      <c r="F269" s="8" t="s">
        <v>110</v>
      </c>
      <c r="G269" s="8">
        <v>65</v>
      </c>
      <c r="I269" s="8" t="s">
        <v>16</v>
      </c>
    </row>
    <row r="270" spans="1:9" x14ac:dyDescent="0.35">
      <c r="A270" s="20">
        <v>43922</v>
      </c>
      <c r="B270" s="8" t="str">
        <f t="shared" si="12"/>
        <v>USA</v>
      </c>
      <c r="C270" s="8" t="str">
        <f t="shared" si="13"/>
        <v>California</v>
      </c>
      <c r="D270" s="8" t="str">
        <f t="shared" si="14"/>
        <v>San Diego</v>
      </c>
      <c r="E270" s="8" t="s">
        <v>94</v>
      </c>
      <c r="F270" s="8" t="s">
        <v>110</v>
      </c>
      <c r="G270" s="8">
        <v>2</v>
      </c>
      <c r="I270" s="8" t="s">
        <v>16</v>
      </c>
    </row>
    <row r="271" spans="1:9" x14ac:dyDescent="0.35">
      <c r="A271" s="20">
        <v>43922</v>
      </c>
      <c r="B271" s="8" t="str">
        <f t="shared" si="12"/>
        <v>USA</v>
      </c>
      <c r="C271" s="8" t="str">
        <f t="shared" si="13"/>
        <v>California</v>
      </c>
      <c r="D271" s="8" t="str">
        <f t="shared" si="14"/>
        <v>San Diego</v>
      </c>
      <c r="E271" s="8" t="s">
        <v>72</v>
      </c>
      <c r="F271" s="8" t="s">
        <v>110</v>
      </c>
      <c r="G271" s="8">
        <v>5</v>
      </c>
      <c r="I271" s="8" t="s">
        <v>16</v>
      </c>
    </row>
    <row r="272" spans="1:9" x14ac:dyDescent="0.35">
      <c r="A272" s="20">
        <v>43922</v>
      </c>
      <c r="B272" s="8" t="str">
        <f t="shared" si="12"/>
        <v>USA</v>
      </c>
      <c r="C272" s="8" t="str">
        <f t="shared" si="13"/>
        <v>California</v>
      </c>
      <c r="D272" s="8" t="str">
        <f t="shared" si="14"/>
        <v>San Diego</v>
      </c>
      <c r="E272" s="8" t="s">
        <v>73</v>
      </c>
      <c r="F272" s="8" t="s">
        <v>110</v>
      </c>
      <c r="G272" s="8">
        <v>43</v>
      </c>
      <c r="I272" s="8" t="s">
        <v>16</v>
      </c>
    </row>
    <row r="273" spans="1:9" x14ac:dyDescent="0.35">
      <c r="A273" s="20">
        <v>43922</v>
      </c>
      <c r="B273" s="8" t="str">
        <f t="shared" si="12"/>
        <v>USA</v>
      </c>
      <c r="C273" s="8" t="str">
        <f t="shared" si="13"/>
        <v>California</v>
      </c>
      <c r="D273" s="8" t="str">
        <f t="shared" si="14"/>
        <v>San Diego</v>
      </c>
      <c r="E273" s="8" t="s">
        <v>74</v>
      </c>
      <c r="F273" s="8" t="s">
        <v>110</v>
      </c>
      <c r="G273" s="8">
        <v>25</v>
      </c>
      <c r="I273" s="8" t="s">
        <v>16</v>
      </c>
    </row>
    <row r="274" spans="1:9" x14ac:dyDescent="0.35">
      <c r="A274" s="20">
        <v>43922</v>
      </c>
      <c r="B274" s="8" t="str">
        <f t="shared" si="12"/>
        <v>USA</v>
      </c>
      <c r="C274" s="8" t="str">
        <f t="shared" si="13"/>
        <v>California</v>
      </c>
      <c r="D274" s="8" t="str">
        <f t="shared" si="14"/>
        <v>San Diego</v>
      </c>
      <c r="E274" s="8" t="s">
        <v>75</v>
      </c>
      <c r="F274" s="8" t="s">
        <v>110</v>
      </c>
      <c r="G274" s="8">
        <v>23</v>
      </c>
      <c r="I274" s="8" t="s">
        <v>16</v>
      </c>
    </row>
    <row r="275" spans="1:9" x14ac:dyDescent="0.35">
      <c r="A275" s="20">
        <v>43922</v>
      </c>
      <c r="B275" s="8" t="str">
        <f t="shared" si="12"/>
        <v>USA</v>
      </c>
      <c r="C275" s="8" t="str">
        <f t="shared" si="13"/>
        <v>California</v>
      </c>
      <c r="D275" s="8" t="str">
        <f t="shared" si="14"/>
        <v>San Diego</v>
      </c>
      <c r="E275" s="8" t="s">
        <v>95</v>
      </c>
      <c r="F275" s="8" t="s">
        <v>110</v>
      </c>
      <c r="G275" s="8">
        <v>1</v>
      </c>
      <c r="I275" s="8" t="s">
        <v>16</v>
      </c>
    </row>
    <row r="276" spans="1:9" x14ac:dyDescent="0.35">
      <c r="A276" s="20">
        <v>43922</v>
      </c>
      <c r="B276" s="8" t="str">
        <f t="shared" si="12"/>
        <v>USA</v>
      </c>
      <c r="C276" s="8" t="str">
        <f t="shared" si="13"/>
        <v>California</v>
      </c>
      <c r="D276" s="8" t="str">
        <f t="shared" si="14"/>
        <v>San Diego</v>
      </c>
      <c r="E276" s="8" t="s">
        <v>76</v>
      </c>
      <c r="F276" s="8" t="s">
        <v>110</v>
      </c>
      <c r="G276" s="8">
        <v>12</v>
      </c>
      <c r="I276" s="8" t="s">
        <v>16</v>
      </c>
    </row>
    <row r="277" spans="1:9" x14ac:dyDescent="0.35">
      <c r="A277" s="20">
        <v>43922</v>
      </c>
      <c r="B277" s="8" t="str">
        <f t="shared" si="12"/>
        <v>USA</v>
      </c>
      <c r="C277" s="8" t="str">
        <f t="shared" si="13"/>
        <v>California</v>
      </c>
      <c r="D277" s="8" t="str">
        <f t="shared" si="14"/>
        <v>San Diego</v>
      </c>
      <c r="E277" s="8" t="s">
        <v>91</v>
      </c>
      <c r="F277" s="8" t="s">
        <v>110</v>
      </c>
      <c r="G277" s="8">
        <v>8</v>
      </c>
      <c r="I277" s="8" t="s">
        <v>16</v>
      </c>
    </row>
    <row r="278" spans="1:9" x14ac:dyDescent="0.35">
      <c r="A278" s="20">
        <v>43922</v>
      </c>
      <c r="B278" s="8" t="str">
        <f t="shared" si="12"/>
        <v>USA</v>
      </c>
      <c r="C278" s="8" t="str">
        <f t="shared" si="13"/>
        <v>California</v>
      </c>
      <c r="D278" s="8" t="str">
        <f t="shared" si="14"/>
        <v>San Diego</v>
      </c>
      <c r="E278" s="8" t="s">
        <v>77</v>
      </c>
      <c r="F278" s="8" t="s">
        <v>110</v>
      </c>
      <c r="G278" s="8">
        <v>12</v>
      </c>
      <c r="I278" s="8" t="s">
        <v>16</v>
      </c>
    </row>
    <row r="279" spans="1:9" x14ac:dyDescent="0.35">
      <c r="A279" s="20">
        <v>43922</v>
      </c>
      <c r="B279" s="8" t="str">
        <f t="shared" si="12"/>
        <v>USA</v>
      </c>
      <c r="C279" s="8" t="str">
        <f t="shared" si="13"/>
        <v>California</v>
      </c>
      <c r="D279" s="8" t="str">
        <f t="shared" si="14"/>
        <v>San Diego</v>
      </c>
      <c r="E279" s="8" t="s">
        <v>78</v>
      </c>
      <c r="F279" s="8" t="s">
        <v>110</v>
      </c>
      <c r="G279" s="8">
        <v>22</v>
      </c>
      <c r="I279" s="8" t="s">
        <v>16</v>
      </c>
    </row>
    <row r="280" spans="1:9" x14ac:dyDescent="0.35">
      <c r="A280" s="20">
        <v>43922</v>
      </c>
      <c r="B280" s="8" t="str">
        <f t="shared" si="12"/>
        <v>USA</v>
      </c>
      <c r="C280" s="8" t="str">
        <f t="shared" si="13"/>
        <v>California</v>
      </c>
      <c r="D280" s="8" t="str">
        <f t="shared" si="14"/>
        <v>San Diego</v>
      </c>
      <c r="E280" s="8" t="s">
        <v>79</v>
      </c>
      <c r="F280" s="8" t="s">
        <v>110</v>
      </c>
      <c r="G280" s="8">
        <v>10</v>
      </c>
      <c r="I280" s="8" t="s">
        <v>16</v>
      </c>
    </row>
    <row r="281" spans="1:9" x14ac:dyDescent="0.35">
      <c r="A281" s="20">
        <v>43922</v>
      </c>
      <c r="B281" s="8" t="str">
        <f t="shared" si="12"/>
        <v>USA</v>
      </c>
      <c r="C281" s="8" t="str">
        <f t="shared" si="13"/>
        <v>California</v>
      </c>
      <c r="D281" s="8" t="str">
        <f t="shared" si="14"/>
        <v>San Diego</v>
      </c>
      <c r="E281" s="8" t="s">
        <v>80</v>
      </c>
      <c r="F281" s="8" t="s">
        <v>110</v>
      </c>
      <c r="G281" s="8">
        <v>540</v>
      </c>
      <c r="I281" s="8" t="s">
        <v>16</v>
      </c>
    </row>
    <row r="282" spans="1:9" x14ac:dyDescent="0.35">
      <c r="A282" s="20">
        <v>43922</v>
      </c>
      <c r="B282" s="8" t="str">
        <f t="shared" si="12"/>
        <v>USA</v>
      </c>
      <c r="C282" s="8" t="str">
        <f t="shared" si="13"/>
        <v>California</v>
      </c>
      <c r="D282" s="8" t="str">
        <f t="shared" si="14"/>
        <v>San Diego</v>
      </c>
      <c r="E282" s="8" t="s">
        <v>81</v>
      </c>
      <c r="F282" s="8" t="s">
        <v>110</v>
      </c>
      <c r="G282" s="8">
        <v>12</v>
      </c>
      <c r="I282" s="8" t="s">
        <v>16</v>
      </c>
    </row>
    <row r="283" spans="1:9" x14ac:dyDescent="0.35">
      <c r="A283" s="20">
        <v>43922</v>
      </c>
      <c r="B283" s="8" t="str">
        <f t="shared" si="12"/>
        <v>USA</v>
      </c>
      <c r="C283" s="8" t="str">
        <f t="shared" si="13"/>
        <v>California</v>
      </c>
      <c r="D283" s="8" t="str">
        <f t="shared" si="14"/>
        <v>San Diego</v>
      </c>
      <c r="E283" s="8" t="s">
        <v>82</v>
      </c>
      <c r="F283" s="8" t="s">
        <v>110</v>
      </c>
      <c r="G283" s="8">
        <v>10</v>
      </c>
      <c r="I283" s="8" t="s">
        <v>16</v>
      </c>
    </row>
    <row r="284" spans="1:9" x14ac:dyDescent="0.35">
      <c r="A284" s="20">
        <v>43922</v>
      </c>
      <c r="B284" s="8" t="str">
        <f t="shared" si="12"/>
        <v>USA</v>
      </c>
      <c r="C284" s="8" t="str">
        <f t="shared" si="13"/>
        <v>California</v>
      </c>
      <c r="D284" s="8" t="str">
        <f t="shared" si="14"/>
        <v>San Diego</v>
      </c>
      <c r="E284" s="8" t="s">
        <v>83</v>
      </c>
      <c r="F284" s="8" t="s">
        <v>110</v>
      </c>
      <c r="G284" s="8">
        <v>5</v>
      </c>
      <c r="I284" s="8" t="s">
        <v>16</v>
      </c>
    </row>
    <row r="285" spans="1:9" x14ac:dyDescent="0.35">
      <c r="A285" s="20">
        <v>43922</v>
      </c>
      <c r="B285" s="8" t="str">
        <f t="shared" si="12"/>
        <v>USA</v>
      </c>
      <c r="C285" s="8" t="str">
        <f t="shared" si="13"/>
        <v>California</v>
      </c>
      <c r="D285" s="8" t="str">
        <f t="shared" si="14"/>
        <v>San Diego</v>
      </c>
      <c r="E285" s="8" t="s">
        <v>84</v>
      </c>
      <c r="F285" s="8" t="s">
        <v>110</v>
      </c>
      <c r="G285" s="8">
        <v>9</v>
      </c>
      <c r="I285" s="8" t="s">
        <v>16</v>
      </c>
    </row>
    <row r="286" spans="1:9" x14ac:dyDescent="0.35">
      <c r="A286" s="20">
        <v>43922</v>
      </c>
      <c r="B286" s="8" t="str">
        <f t="shared" si="12"/>
        <v>USA</v>
      </c>
      <c r="C286" s="8" t="str">
        <f t="shared" si="13"/>
        <v>California</v>
      </c>
      <c r="D286" s="8" t="str">
        <f t="shared" si="14"/>
        <v>San Diego</v>
      </c>
      <c r="E286" s="8" t="s">
        <v>89</v>
      </c>
      <c r="F286" s="8" t="s">
        <v>111</v>
      </c>
      <c r="G286" s="8">
        <v>6</v>
      </c>
      <c r="I286" s="8" t="s">
        <v>16</v>
      </c>
    </row>
    <row r="287" spans="1:9" x14ac:dyDescent="0.35">
      <c r="A287" s="20">
        <v>43922</v>
      </c>
      <c r="B287" s="8" t="str">
        <f t="shared" si="12"/>
        <v>USA</v>
      </c>
      <c r="C287" s="8" t="str">
        <f t="shared" si="13"/>
        <v>California</v>
      </c>
      <c r="D287" s="8" t="str">
        <f t="shared" si="14"/>
        <v>San Diego</v>
      </c>
      <c r="E287" s="8" t="s">
        <v>85</v>
      </c>
      <c r="F287" s="8" t="s">
        <v>111</v>
      </c>
      <c r="G287" s="8">
        <v>6</v>
      </c>
      <c r="I287" s="8" t="s">
        <v>16</v>
      </c>
    </row>
    <row r="288" spans="1:9" x14ac:dyDescent="0.35">
      <c r="A288" s="20">
        <v>43922</v>
      </c>
      <c r="B288" s="8" t="str">
        <f t="shared" si="12"/>
        <v>USA</v>
      </c>
      <c r="C288" s="8" t="str">
        <f t="shared" si="13"/>
        <v>California</v>
      </c>
      <c r="D288" s="8" t="str">
        <f t="shared" si="14"/>
        <v>San Diego</v>
      </c>
      <c r="E288" s="8" t="s">
        <v>86</v>
      </c>
      <c r="F288" s="8" t="s">
        <v>111</v>
      </c>
      <c r="G288" s="8">
        <v>8</v>
      </c>
      <c r="I288" s="8" t="s">
        <v>16</v>
      </c>
    </row>
    <row r="289" spans="1:9" x14ac:dyDescent="0.35">
      <c r="A289" s="20">
        <v>43922</v>
      </c>
      <c r="B289" s="8" t="str">
        <f t="shared" si="12"/>
        <v>USA</v>
      </c>
      <c r="C289" s="8" t="str">
        <f t="shared" si="13"/>
        <v>California</v>
      </c>
      <c r="D289" s="8" t="str">
        <f t="shared" si="14"/>
        <v>San Diego</v>
      </c>
      <c r="E289" s="8" t="s">
        <v>96</v>
      </c>
      <c r="F289" s="8" t="s">
        <v>111</v>
      </c>
      <c r="G289" s="8">
        <v>2</v>
      </c>
      <c r="I289" s="8" t="s">
        <v>16</v>
      </c>
    </row>
    <row r="290" spans="1:9" x14ac:dyDescent="0.35">
      <c r="A290" s="20">
        <v>43922</v>
      </c>
      <c r="B290" s="8" t="str">
        <f t="shared" si="12"/>
        <v>USA</v>
      </c>
      <c r="C290" s="8" t="str">
        <f t="shared" si="13"/>
        <v>California</v>
      </c>
      <c r="D290" s="8" t="str">
        <f t="shared" si="14"/>
        <v>San Diego</v>
      </c>
      <c r="E290" s="8" t="s">
        <v>87</v>
      </c>
      <c r="F290" s="8" t="s">
        <v>111</v>
      </c>
      <c r="G290" s="8">
        <v>4</v>
      </c>
      <c r="I290" s="8" t="s">
        <v>16</v>
      </c>
    </row>
    <row r="291" spans="1:9" x14ac:dyDescent="0.35">
      <c r="A291" s="20">
        <v>43922</v>
      </c>
      <c r="B291" s="8" t="str">
        <f t="shared" si="12"/>
        <v>USA</v>
      </c>
      <c r="C291" s="8" t="str">
        <f t="shared" si="13"/>
        <v>California</v>
      </c>
      <c r="D291" s="8" t="str">
        <f t="shared" si="14"/>
        <v>San Diego</v>
      </c>
      <c r="E291" s="8" t="s">
        <v>88</v>
      </c>
      <c r="F291" s="8" t="s">
        <v>111</v>
      </c>
      <c r="G291" s="8">
        <v>14</v>
      </c>
      <c r="I291" s="8" t="s">
        <v>16</v>
      </c>
    </row>
    <row r="292" spans="1:9" x14ac:dyDescent="0.35">
      <c r="A292" s="20">
        <v>43922</v>
      </c>
      <c r="B292" s="8" t="str">
        <f t="shared" si="12"/>
        <v>USA</v>
      </c>
      <c r="C292" s="8" t="str">
        <f t="shared" si="13"/>
        <v>California</v>
      </c>
      <c r="D292" s="8" t="str">
        <f t="shared" si="14"/>
        <v>San Diego</v>
      </c>
      <c r="E292" s="8" t="s">
        <v>90</v>
      </c>
      <c r="F292" s="8" t="s">
        <v>111</v>
      </c>
      <c r="G292" s="8">
        <v>21</v>
      </c>
      <c r="I292" s="8" t="s">
        <v>16</v>
      </c>
    </row>
    <row r="293" spans="1:9" x14ac:dyDescent="0.35">
      <c r="A293" s="20">
        <v>43922</v>
      </c>
      <c r="B293" s="8" t="str">
        <f t="shared" si="12"/>
        <v>USA</v>
      </c>
      <c r="C293" s="8" t="str">
        <f t="shared" si="13"/>
        <v>California</v>
      </c>
      <c r="D293" s="8" t="str">
        <f t="shared" si="14"/>
        <v>San Diego</v>
      </c>
      <c r="E293" s="8" t="s">
        <v>80</v>
      </c>
      <c r="F293" s="8" t="s">
        <v>114</v>
      </c>
      <c r="G293" s="8">
        <v>40</v>
      </c>
      <c r="I293" s="8" t="s">
        <v>16</v>
      </c>
    </row>
    <row r="294" spans="1:9" x14ac:dyDescent="0.35">
      <c r="A294" s="20">
        <v>43922</v>
      </c>
      <c r="B294" s="8" t="str">
        <f t="shared" si="12"/>
        <v>USA</v>
      </c>
      <c r="C294" s="8" t="str">
        <f t="shared" si="13"/>
        <v>California</v>
      </c>
      <c r="D294" s="8" t="str">
        <f t="shared" si="14"/>
        <v>San Diego</v>
      </c>
      <c r="E294" s="8" t="s">
        <v>80</v>
      </c>
      <c r="F294" s="8" t="s">
        <v>112</v>
      </c>
      <c r="G294" s="8">
        <v>29</v>
      </c>
      <c r="I294" s="8" t="s">
        <v>16</v>
      </c>
    </row>
    <row r="295" spans="1:9" x14ac:dyDescent="0.35">
      <c r="A295" s="20">
        <v>43923</v>
      </c>
      <c r="B295" s="8" t="str">
        <f t="shared" si="12"/>
        <v>USA</v>
      </c>
      <c r="C295" s="8" t="str">
        <f t="shared" si="13"/>
        <v>California</v>
      </c>
      <c r="D295" s="8" t="str">
        <f t="shared" si="14"/>
        <v>San Diego</v>
      </c>
      <c r="E295" s="8" t="s">
        <v>70</v>
      </c>
      <c r="F295" s="8" t="s">
        <v>110</v>
      </c>
      <c r="G295" s="8">
        <v>37</v>
      </c>
      <c r="I295" s="8" t="s">
        <v>16</v>
      </c>
    </row>
    <row r="296" spans="1:9" x14ac:dyDescent="0.35">
      <c r="A296" s="20">
        <v>43923</v>
      </c>
      <c r="B296" s="8" t="str">
        <f t="shared" si="12"/>
        <v>USA</v>
      </c>
      <c r="C296" s="8" t="str">
        <f t="shared" si="13"/>
        <v>California</v>
      </c>
      <c r="D296" s="8" t="str">
        <f t="shared" si="14"/>
        <v>San Diego</v>
      </c>
      <c r="E296" s="8" t="s">
        <v>71</v>
      </c>
      <c r="F296" s="8" t="s">
        <v>110</v>
      </c>
      <c r="G296" s="8">
        <v>75</v>
      </c>
      <c r="I296" s="8" t="s">
        <v>16</v>
      </c>
    </row>
    <row r="297" spans="1:9" x14ac:dyDescent="0.35">
      <c r="A297" s="20">
        <v>43923</v>
      </c>
      <c r="B297" s="8" t="str">
        <f t="shared" si="12"/>
        <v>USA</v>
      </c>
      <c r="C297" s="8" t="str">
        <f t="shared" si="13"/>
        <v>California</v>
      </c>
      <c r="D297" s="8" t="str">
        <f t="shared" si="14"/>
        <v>San Diego</v>
      </c>
      <c r="E297" s="8" t="s">
        <v>94</v>
      </c>
      <c r="F297" s="8" t="s">
        <v>110</v>
      </c>
      <c r="G297" s="8">
        <v>4</v>
      </c>
      <c r="I297" s="8" t="s">
        <v>16</v>
      </c>
    </row>
    <row r="298" spans="1:9" x14ac:dyDescent="0.35">
      <c r="A298" s="20">
        <v>43923</v>
      </c>
      <c r="B298" s="8" t="str">
        <f t="shared" si="12"/>
        <v>USA</v>
      </c>
      <c r="C298" s="8" t="str">
        <f t="shared" si="13"/>
        <v>California</v>
      </c>
      <c r="D298" s="8" t="str">
        <f t="shared" si="14"/>
        <v>San Diego</v>
      </c>
      <c r="E298" s="8" t="s">
        <v>72</v>
      </c>
      <c r="F298" s="8" t="s">
        <v>110</v>
      </c>
      <c r="G298" s="8">
        <v>7</v>
      </c>
      <c r="I298" s="8" t="s">
        <v>16</v>
      </c>
    </row>
    <row r="299" spans="1:9" x14ac:dyDescent="0.35">
      <c r="A299" s="20">
        <v>43923</v>
      </c>
      <c r="B299" s="8" t="str">
        <f t="shared" si="12"/>
        <v>USA</v>
      </c>
      <c r="C299" s="8" t="str">
        <f t="shared" si="13"/>
        <v>California</v>
      </c>
      <c r="D299" s="8" t="str">
        <f t="shared" si="14"/>
        <v>San Diego</v>
      </c>
      <c r="E299" s="8" t="s">
        <v>73</v>
      </c>
      <c r="F299" s="8" t="s">
        <v>110</v>
      </c>
      <c r="G299" s="8">
        <v>60</v>
      </c>
      <c r="I299" s="8" t="s">
        <v>16</v>
      </c>
    </row>
    <row r="300" spans="1:9" x14ac:dyDescent="0.35">
      <c r="A300" s="20">
        <v>43923</v>
      </c>
      <c r="B300" s="8" t="str">
        <f t="shared" si="12"/>
        <v>USA</v>
      </c>
      <c r="C300" s="8" t="str">
        <f t="shared" si="13"/>
        <v>California</v>
      </c>
      <c r="D300" s="8" t="str">
        <f t="shared" si="14"/>
        <v>San Diego</v>
      </c>
      <c r="E300" s="8" t="s">
        <v>74</v>
      </c>
      <c r="F300" s="8" t="s">
        <v>110</v>
      </c>
      <c r="G300" s="8">
        <v>27</v>
      </c>
      <c r="I300" s="8" t="s">
        <v>16</v>
      </c>
    </row>
    <row r="301" spans="1:9" x14ac:dyDescent="0.35">
      <c r="A301" s="20">
        <v>43923</v>
      </c>
      <c r="B301" s="8" t="str">
        <f t="shared" si="12"/>
        <v>USA</v>
      </c>
      <c r="C301" s="8" t="str">
        <f t="shared" si="13"/>
        <v>California</v>
      </c>
      <c r="D301" s="8" t="str">
        <f t="shared" si="14"/>
        <v>San Diego</v>
      </c>
      <c r="E301" s="8" t="s">
        <v>75</v>
      </c>
      <c r="F301" s="8" t="s">
        <v>110</v>
      </c>
      <c r="G301" s="8">
        <v>26</v>
      </c>
      <c r="I301" s="8" t="s">
        <v>16</v>
      </c>
    </row>
    <row r="302" spans="1:9" x14ac:dyDescent="0.35">
      <c r="A302" s="20">
        <v>43923</v>
      </c>
      <c r="B302" s="8" t="str">
        <f t="shared" si="12"/>
        <v>USA</v>
      </c>
      <c r="C302" s="8" t="str">
        <f t="shared" si="13"/>
        <v>California</v>
      </c>
      <c r="D302" s="8" t="str">
        <f t="shared" si="14"/>
        <v>San Diego</v>
      </c>
      <c r="E302" s="8" t="s">
        <v>95</v>
      </c>
      <c r="F302" s="8" t="s">
        <v>110</v>
      </c>
      <c r="G302" s="8">
        <v>2</v>
      </c>
      <c r="I302" s="8" t="s">
        <v>16</v>
      </c>
    </row>
    <row r="303" spans="1:9" x14ac:dyDescent="0.35">
      <c r="A303" s="20">
        <v>43923</v>
      </c>
      <c r="B303" s="8" t="str">
        <f t="shared" si="12"/>
        <v>USA</v>
      </c>
      <c r="C303" s="8" t="str">
        <f t="shared" si="13"/>
        <v>California</v>
      </c>
      <c r="D303" s="8" t="str">
        <f t="shared" si="14"/>
        <v>San Diego</v>
      </c>
      <c r="E303" s="8" t="s">
        <v>76</v>
      </c>
      <c r="F303" s="8" t="s">
        <v>110</v>
      </c>
      <c r="G303" s="8">
        <v>15</v>
      </c>
      <c r="I303" s="8" t="s">
        <v>16</v>
      </c>
    </row>
    <row r="304" spans="1:9" x14ac:dyDescent="0.35">
      <c r="A304" s="20">
        <v>43923</v>
      </c>
      <c r="B304" s="8" t="str">
        <f t="shared" si="12"/>
        <v>USA</v>
      </c>
      <c r="C304" s="8" t="str">
        <f t="shared" si="13"/>
        <v>California</v>
      </c>
      <c r="D304" s="8" t="str">
        <f t="shared" si="14"/>
        <v>San Diego</v>
      </c>
      <c r="E304" s="8" t="s">
        <v>91</v>
      </c>
      <c r="F304" s="8" t="s">
        <v>110</v>
      </c>
      <c r="G304" s="8">
        <v>10</v>
      </c>
      <c r="I304" s="8" t="s">
        <v>16</v>
      </c>
    </row>
    <row r="305" spans="1:9" x14ac:dyDescent="0.35">
      <c r="A305" s="20">
        <v>43923</v>
      </c>
      <c r="B305" s="8" t="str">
        <f t="shared" si="12"/>
        <v>USA</v>
      </c>
      <c r="C305" s="8" t="str">
        <f t="shared" si="13"/>
        <v>California</v>
      </c>
      <c r="D305" s="8" t="str">
        <f t="shared" si="14"/>
        <v>San Diego</v>
      </c>
      <c r="E305" s="8" t="s">
        <v>77</v>
      </c>
      <c r="F305" s="8" t="s">
        <v>110</v>
      </c>
      <c r="G305" s="8">
        <v>18</v>
      </c>
      <c r="I305" s="8" t="s">
        <v>16</v>
      </c>
    </row>
    <row r="306" spans="1:9" x14ac:dyDescent="0.35">
      <c r="A306" s="20">
        <v>43923</v>
      </c>
      <c r="B306" s="8" t="str">
        <f t="shared" si="12"/>
        <v>USA</v>
      </c>
      <c r="C306" s="8" t="str">
        <f t="shared" si="13"/>
        <v>California</v>
      </c>
      <c r="D306" s="8" t="str">
        <f t="shared" si="14"/>
        <v>San Diego</v>
      </c>
      <c r="E306" s="8" t="s">
        <v>78</v>
      </c>
      <c r="F306" s="8" t="s">
        <v>110</v>
      </c>
      <c r="G306" s="8">
        <v>27</v>
      </c>
      <c r="I306" s="8" t="s">
        <v>16</v>
      </c>
    </row>
    <row r="307" spans="1:9" x14ac:dyDescent="0.35">
      <c r="A307" s="20">
        <v>43923</v>
      </c>
      <c r="B307" s="8" t="str">
        <f t="shared" si="12"/>
        <v>USA</v>
      </c>
      <c r="C307" s="8" t="str">
        <f t="shared" si="13"/>
        <v>California</v>
      </c>
      <c r="D307" s="8" t="str">
        <f t="shared" si="14"/>
        <v>San Diego</v>
      </c>
      <c r="E307" s="8" t="s">
        <v>79</v>
      </c>
      <c r="F307" s="8" t="s">
        <v>110</v>
      </c>
      <c r="G307" s="8">
        <v>13</v>
      </c>
      <c r="I307" s="8" t="s">
        <v>16</v>
      </c>
    </row>
    <row r="308" spans="1:9" x14ac:dyDescent="0.35">
      <c r="A308" s="20">
        <v>43923</v>
      </c>
      <c r="B308" s="8" t="str">
        <f t="shared" si="12"/>
        <v>USA</v>
      </c>
      <c r="C308" s="8" t="str">
        <f t="shared" si="13"/>
        <v>California</v>
      </c>
      <c r="D308" s="8" t="str">
        <f t="shared" si="14"/>
        <v>San Diego</v>
      </c>
      <c r="E308" s="8" t="s">
        <v>80</v>
      </c>
      <c r="F308" s="8" t="s">
        <v>110</v>
      </c>
      <c r="G308" s="8">
        <v>614</v>
      </c>
      <c r="I308" s="8" t="s">
        <v>16</v>
      </c>
    </row>
    <row r="309" spans="1:9" x14ac:dyDescent="0.35">
      <c r="A309" s="20">
        <v>43923</v>
      </c>
      <c r="B309" s="8" t="str">
        <f t="shared" si="12"/>
        <v>USA</v>
      </c>
      <c r="C309" s="8" t="str">
        <f t="shared" si="13"/>
        <v>California</v>
      </c>
      <c r="D309" s="8" t="str">
        <f t="shared" si="14"/>
        <v>San Diego</v>
      </c>
      <c r="E309" s="8" t="s">
        <v>81</v>
      </c>
      <c r="F309" s="8" t="s">
        <v>110</v>
      </c>
      <c r="G309" s="8">
        <v>13</v>
      </c>
      <c r="I309" s="8" t="s">
        <v>16</v>
      </c>
    </row>
    <row r="310" spans="1:9" x14ac:dyDescent="0.35">
      <c r="A310" s="20">
        <v>43923</v>
      </c>
      <c r="B310" s="8" t="str">
        <f t="shared" si="12"/>
        <v>USA</v>
      </c>
      <c r="C310" s="8" t="str">
        <f t="shared" si="13"/>
        <v>California</v>
      </c>
      <c r="D310" s="8" t="str">
        <f t="shared" si="14"/>
        <v>San Diego</v>
      </c>
      <c r="E310" s="8" t="s">
        <v>82</v>
      </c>
      <c r="F310" s="8" t="s">
        <v>110</v>
      </c>
      <c r="G310" s="8">
        <v>12</v>
      </c>
      <c r="I310" s="8" t="s">
        <v>16</v>
      </c>
    </row>
    <row r="311" spans="1:9" x14ac:dyDescent="0.35">
      <c r="A311" s="20">
        <v>43923</v>
      </c>
      <c r="B311" s="8" t="str">
        <f t="shared" si="12"/>
        <v>USA</v>
      </c>
      <c r="C311" s="8" t="str">
        <f t="shared" si="13"/>
        <v>California</v>
      </c>
      <c r="D311" s="8" t="str">
        <f t="shared" si="14"/>
        <v>San Diego</v>
      </c>
      <c r="E311" s="8" t="s">
        <v>83</v>
      </c>
      <c r="F311" s="8" t="s">
        <v>110</v>
      </c>
      <c r="G311" s="8">
        <v>5</v>
      </c>
      <c r="I311" s="8" t="s">
        <v>16</v>
      </c>
    </row>
    <row r="312" spans="1:9" x14ac:dyDescent="0.35">
      <c r="A312" s="20">
        <v>43923</v>
      </c>
      <c r="B312" s="8" t="str">
        <f t="shared" si="12"/>
        <v>USA</v>
      </c>
      <c r="C312" s="8" t="str">
        <f t="shared" si="13"/>
        <v>California</v>
      </c>
      <c r="D312" s="8" t="str">
        <f t="shared" si="14"/>
        <v>San Diego</v>
      </c>
      <c r="E312" s="8" t="s">
        <v>84</v>
      </c>
      <c r="F312" s="8" t="s">
        <v>110</v>
      </c>
      <c r="G312" s="8">
        <v>15</v>
      </c>
      <c r="I312" s="8" t="s">
        <v>16</v>
      </c>
    </row>
    <row r="313" spans="1:9" x14ac:dyDescent="0.35">
      <c r="A313" s="20">
        <v>43923</v>
      </c>
      <c r="B313" s="8" t="str">
        <f t="shared" si="12"/>
        <v>USA</v>
      </c>
      <c r="C313" s="8" t="str">
        <f t="shared" si="13"/>
        <v>California</v>
      </c>
      <c r="D313" s="8" t="str">
        <f t="shared" si="14"/>
        <v>San Diego</v>
      </c>
      <c r="E313" s="8" t="s">
        <v>97</v>
      </c>
      <c r="F313" s="8" t="s">
        <v>111</v>
      </c>
      <c r="G313" s="8">
        <v>1</v>
      </c>
      <c r="I313" s="8" t="s">
        <v>16</v>
      </c>
    </row>
    <row r="314" spans="1:9" x14ac:dyDescent="0.35">
      <c r="A314" s="20">
        <v>43923</v>
      </c>
      <c r="B314" s="8" t="str">
        <f t="shared" si="12"/>
        <v>USA</v>
      </c>
      <c r="C314" s="8" t="str">
        <f t="shared" si="13"/>
        <v>California</v>
      </c>
      <c r="D314" s="8" t="str">
        <f t="shared" si="14"/>
        <v>San Diego</v>
      </c>
      <c r="E314" s="8" t="s">
        <v>89</v>
      </c>
      <c r="F314" s="8" t="s">
        <v>111</v>
      </c>
      <c r="G314" s="8">
        <v>7</v>
      </c>
      <c r="I314" s="8" t="s">
        <v>16</v>
      </c>
    </row>
    <row r="315" spans="1:9" x14ac:dyDescent="0.35">
      <c r="A315" s="20">
        <v>43923</v>
      </c>
      <c r="B315" s="8" t="str">
        <f t="shared" si="12"/>
        <v>USA</v>
      </c>
      <c r="C315" s="8" t="str">
        <f t="shared" si="13"/>
        <v>California</v>
      </c>
      <c r="D315" s="8" t="str">
        <f t="shared" si="14"/>
        <v>San Diego</v>
      </c>
      <c r="E315" s="8" t="s">
        <v>98</v>
      </c>
      <c r="F315" s="8" t="s">
        <v>111</v>
      </c>
      <c r="G315" s="8">
        <v>1</v>
      </c>
      <c r="I315" s="8" t="s">
        <v>16</v>
      </c>
    </row>
    <row r="316" spans="1:9" x14ac:dyDescent="0.35">
      <c r="A316" s="20">
        <v>43923</v>
      </c>
      <c r="B316" s="8" t="str">
        <f t="shared" si="12"/>
        <v>USA</v>
      </c>
      <c r="C316" s="8" t="str">
        <f t="shared" si="13"/>
        <v>California</v>
      </c>
      <c r="D316" s="8" t="str">
        <f t="shared" si="14"/>
        <v>San Diego</v>
      </c>
      <c r="E316" s="8" t="s">
        <v>99</v>
      </c>
      <c r="F316" s="8" t="s">
        <v>111</v>
      </c>
      <c r="G316" s="8">
        <v>1</v>
      </c>
      <c r="I316" s="8" t="s">
        <v>16</v>
      </c>
    </row>
    <row r="317" spans="1:9" x14ac:dyDescent="0.35">
      <c r="A317" s="20">
        <v>43923</v>
      </c>
      <c r="B317" s="8" t="str">
        <f t="shared" si="12"/>
        <v>USA</v>
      </c>
      <c r="C317" s="8" t="str">
        <f t="shared" si="13"/>
        <v>California</v>
      </c>
      <c r="D317" s="8" t="str">
        <f t="shared" si="14"/>
        <v>San Diego</v>
      </c>
      <c r="E317" s="8" t="s">
        <v>85</v>
      </c>
      <c r="F317" s="8" t="s">
        <v>111</v>
      </c>
      <c r="G317" s="8">
        <v>5</v>
      </c>
      <c r="I317" s="8" t="s">
        <v>16</v>
      </c>
    </row>
    <row r="318" spans="1:9" x14ac:dyDescent="0.35">
      <c r="A318" s="20">
        <v>43923</v>
      </c>
      <c r="B318" s="8" t="str">
        <f t="shared" si="12"/>
        <v>USA</v>
      </c>
      <c r="C318" s="8" t="str">
        <f t="shared" si="13"/>
        <v>California</v>
      </c>
      <c r="D318" s="8" t="str">
        <f t="shared" si="14"/>
        <v>San Diego</v>
      </c>
      <c r="E318" s="8" t="s">
        <v>92</v>
      </c>
      <c r="F318" s="8" t="s">
        <v>111</v>
      </c>
      <c r="G318" s="8">
        <v>1</v>
      </c>
      <c r="I318" s="8" t="s">
        <v>16</v>
      </c>
    </row>
    <row r="319" spans="1:9" x14ac:dyDescent="0.35">
      <c r="A319" s="20">
        <v>43923</v>
      </c>
      <c r="B319" s="8" t="str">
        <f t="shared" si="12"/>
        <v>USA</v>
      </c>
      <c r="C319" s="8" t="str">
        <f t="shared" si="13"/>
        <v>California</v>
      </c>
      <c r="D319" s="8" t="str">
        <f t="shared" si="14"/>
        <v>San Diego</v>
      </c>
      <c r="E319" s="8" t="s">
        <v>86</v>
      </c>
      <c r="F319" s="8" t="s">
        <v>111</v>
      </c>
      <c r="G319" s="8">
        <v>8</v>
      </c>
      <c r="I319" s="8" t="s">
        <v>16</v>
      </c>
    </row>
    <row r="320" spans="1:9" x14ac:dyDescent="0.35">
      <c r="A320" s="20">
        <v>43923</v>
      </c>
      <c r="B320" s="8" t="str">
        <f t="shared" si="12"/>
        <v>USA</v>
      </c>
      <c r="C320" s="8" t="str">
        <f t="shared" si="13"/>
        <v>California</v>
      </c>
      <c r="D320" s="8" t="str">
        <f t="shared" si="14"/>
        <v>San Diego</v>
      </c>
      <c r="E320" s="8" t="s">
        <v>96</v>
      </c>
      <c r="F320" s="8" t="s">
        <v>111</v>
      </c>
      <c r="G320" s="8">
        <v>2</v>
      </c>
      <c r="I320" s="8" t="s">
        <v>16</v>
      </c>
    </row>
    <row r="321" spans="1:9" x14ac:dyDescent="0.35">
      <c r="A321" s="20">
        <v>43923</v>
      </c>
      <c r="B321" s="8" t="str">
        <f t="shared" si="12"/>
        <v>USA</v>
      </c>
      <c r="C321" s="8" t="str">
        <f t="shared" si="13"/>
        <v>California</v>
      </c>
      <c r="D321" s="8" t="str">
        <f t="shared" si="14"/>
        <v>San Diego</v>
      </c>
      <c r="E321" s="8" t="s">
        <v>87</v>
      </c>
      <c r="F321" s="8" t="s">
        <v>111</v>
      </c>
      <c r="G321" s="8">
        <v>6</v>
      </c>
      <c r="I321" s="8" t="s">
        <v>16</v>
      </c>
    </row>
    <row r="322" spans="1:9" x14ac:dyDescent="0.35">
      <c r="A322" s="20">
        <v>43923</v>
      </c>
      <c r="B322" s="8" t="str">
        <f t="shared" ref="B322:B385" si="15">"USA"</f>
        <v>USA</v>
      </c>
      <c r="C322" s="8" t="str">
        <f t="shared" ref="C322:C385" si="16">"California"</f>
        <v>California</v>
      </c>
      <c r="D322" s="8" t="str">
        <f t="shared" ref="D322:D385" si="17">"San Diego"</f>
        <v>San Diego</v>
      </c>
      <c r="E322" s="8" t="s">
        <v>100</v>
      </c>
      <c r="F322" s="8" t="s">
        <v>111</v>
      </c>
      <c r="G322" s="8">
        <v>2</v>
      </c>
      <c r="I322" s="8" t="s">
        <v>16</v>
      </c>
    </row>
    <row r="323" spans="1:9" x14ac:dyDescent="0.35">
      <c r="A323" s="20">
        <v>43923</v>
      </c>
      <c r="B323" s="8" t="str">
        <f t="shared" si="15"/>
        <v>USA</v>
      </c>
      <c r="C323" s="8" t="str">
        <f t="shared" si="16"/>
        <v>California</v>
      </c>
      <c r="D323" s="8" t="str">
        <f t="shared" si="17"/>
        <v>San Diego</v>
      </c>
      <c r="E323" s="8" t="s">
        <v>88</v>
      </c>
      <c r="F323" s="8" t="s">
        <v>111</v>
      </c>
      <c r="G323" s="8">
        <v>13</v>
      </c>
      <c r="I323" s="8" t="s">
        <v>16</v>
      </c>
    </row>
    <row r="324" spans="1:9" x14ac:dyDescent="0.35">
      <c r="A324" s="20">
        <v>43923</v>
      </c>
      <c r="B324" s="8" t="str">
        <f t="shared" si="15"/>
        <v>USA</v>
      </c>
      <c r="C324" s="8" t="str">
        <f t="shared" si="16"/>
        <v>California</v>
      </c>
      <c r="D324" s="8" t="str">
        <f t="shared" si="17"/>
        <v>San Diego</v>
      </c>
      <c r="E324" s="8" t="s">
        <v>90</v>
      </c>
      <c r="F324" s="8" t="s">
        <v>111</v>
      </c>
      <c r="G324" s="8">
        <v>23</v>
      </c>
      <c r="I324" s="8" t="s">
        <v>16</v>
      </c>
    </row>
    <row r="325" spans="1:9" x14ac:dyDescent="0.35">
      <c r="A325" s="20">
        <v>43923</v>
      </c>
      <c r="B325" s="8" t="str">
        <f t="shared" si="15"/>
        <v>USA</v>
      </c>
      <c r="C325" s="8" t="str">
        <f t="shared" si="16"/>
        <v>California</v>
      </c>
      <c r="D325" s="8" t="str">
        <f t="shared" si="17"/>
        <v>San Diego</v>
      </c>
      <c r="E325" s="8" t="s">
        <v>101</v>
      </c>
      <c r="F325" s="8" t="s">
        <v>111</v>
      </c>
      <c r="G325" s="8">
        <v>1</v>
      </c>
      <c r="I325" s="8" t="s">
        <v>16</v>
      </c>
    </row>
    <row r="326" spans="1:9" x14ac:dyDescent="0.35">
      <c r="A326" s="20">
        <v>43923</v>
      </c>
      <c r="B326" s="8" t="str">
        <f t="shared" si="15"/>
        <v>USA</v>
      </c>
      <c r="C326" s="8" t="str">
        <f t="shared" si="16"/>
        <v>California</v>
      </c>
      <c r="D326" s="8" t="str">
        <f t="shared" si="17"/>
        <v>San Diego</v>
      </c>
      <c r="E326" s="8" t="s">
        <v>80</v>
      </c>
      <c r="F326" s="8" t="s">
        <v>114</v>
      </c>
      <c r="G326" s="8">
        <v>46</v>
      </c>
      <c r="I326" s="8" t="s">
        <v>16</v>
      </c>
    </row>
    <row r="327" spans="1:9" x14ac:dyDescent="0.35">
      <c r="A327" s="20">
        <v>43923</v>
      </c>
      <c r="B327" s="8" t="str">
        <f t="shared" si="15"/>
        <v>USA</v>
      </c>
      <c r="C327" s="8" t="str">
        <f t="shared" si="16"/>
        <v>California</v>
      </c>
      <c r="D327" s="8" t="str">
        <f t="shared" si="17"/>
        <v>San Diego</v>
      </c>
      <c r="E327" s="8" t="s">
        <v>80</v>
      </c>
      <c r="F327" s="8" t="s">
        <v>112</v>
      </c>
      <c r="G327" s="8">
        <v>15</v>
      </c>
      <c r="I327" s="8" t="s">
        <v>16</v>
      </c>
    </row>
    <row r="328" spans="1:9" x14ac:dyDescent="0.35">
      <c r="A328" s="20">
        <v>43924</v>
      </c>
      <c r="B328" s="8" t="str">
        <f t="shared" si="15"/>
        <v>USA</v>
      </c>
      <c r="C328" s="8" t="str">
        <f t="shared" si="16"/>
        <v>California</v>
      </c>
      <c r="D328" s="8" t="str">
        <f t="shared" si="17"/>
        <v>San Diego</v>
      </c>
      <c r="E328" s="8" t="s">
        <v>70</v>
      </c>
      <c r="F328" s="8" t="s">
        <v>110</v>
      </c>
      <c r="G328" s="8">
        <v>39</v>
      </c>
      <c r="I328" s="8" t="s">
        <v>16</v>
      </c>
    </row>
    <row r="329" spans="1:9" x14ac:dyDescent="0.35">
      <c r="A329" s="20">
        <v>43924</v>
      </c>
      <c r="B329" s="8" t="str">
        <f t="shared" si="15"/>
        <v>USA</v>
      </c>
      <c r="C329" s="8" t="str">
        <f t="shared" si="16"/>
        <v>California</v>
      </c>
      <c r="D329" s="8" t="str">
        <f t="shared" si="17"/>
        <v>San Diego</v>
      </c>
      <c r="E329" s="8" t="s">
        <v>71</v>
      </c>
      <c r="F329" s="8" t="s">
        <v>110</v>
      </c>
      <c r="G329" s="8">
        <v>86</v>
      </c>
      <c r="I329" s="8" t="s">
        <v>16</v>
      </c>
    </row>
    <row r="330" spans="1:9" x14ac:dyDescent="0.35">
      <c r="A330" s="20">
        <v>43924</v>
      </c>
      <c r="B330" s="8" t="str">
        <f t="shared" si="15"/>
        <v>USA</v>
      </c>
      <c r="C330" s="8" t="str">
        <f t="shared" si="16"/>
        <v>California</v>
      </c>
      <c r="D330" s="8" t="str">
        <f t="shared" si="17"/>
        <v>San Diego</v>
      </c>
      <c r="E330" s="8" t="s">
        <v>94</v>
      </c>
      <c r="F330" s="8" t="s">
        <v>110</v>
      </c>
      <c r="G330" s="8">
        <v>4</v>
      </c>
      <c r="I330" s="8" t="s">
        <v>16</v>
      </c>
    </row>
    <row r="331" spans="1:9" x14ac:dyDescent="0.35">
      <c r="A331" s="20">
        <v>43924</v>
      </c>
      <c r="B331" s="8" t="str">
        <f t="shared" si="15"/>
        <v>USA</v>
      </c>
      <c r="C331" s="8" t="str">
        <f t="shared" si="16"/>
        <v>California</v>
      </c>
      <c r="D331" s="8" t="str">
        <f t="shared" si="17"/>
        <v>San Diego</v>
      </c>
      <c r="E331" s="8" t="s">
        <v>72</v>
      </c>
      <c r="F331" s="8" t="s">
        <v>110</v>
      </c>
      <c r="G331" s="8">
        <v>7</v>
      </c>
      <c r="I331" s="8" t="s">
        <v>16</v>
      </c>
    </row>
    <row r="332" spans="1:9" x14ac:dyDescent="0.35">
      <c r="A332" s="20">
        <v>43924</v>
      </c>
      <c r="B332" s="8" t="str">
        <f t="shared" si="15"/>
        <v>USA</v>
      </c>
      <c r="C332" s="8" t="str">
        <f t="shared" si="16"/>
        <v>California</v>
      </c>
      <c r="D332" s="8" t="str">
        <f t="shared" si="17"/>
        <v>San Diego</v>
      </c>
      <c r="E332" s="8" t="s">
        <v>73</v>
      </c>
      <c r="F332" s="8" t="s">
        <v>110</v>
      </c>
      <c r="G332" s="8">
        <v>67</v>
      </c>
      <c r="I332" s="8" t="s">
        <v>16</v>
      </c>
    </row>
    <row r="333" spans="1:9" x14ac:dyDescent="0.35">
      <c r="A333" s="20">
        <v>43924</v>
      </c>
      <c r="B333" s="8" t="str">
        <f t="shared" si="15"/>
        <v>USA</v>
      </c>
      <c r="C333" s="8" t="str">
        <f t="shared" si="16"/>
        <v>California</v>
      </c>
      <c r="D333" s="8" t="str">
        <f t="shared" si="17"/>
        <v>San Diego</v>
      </c>
      <c r="E333" s="8" t="s">
        <v>74</v>
      </c>
      <c r="F333" s="8" t="s">
        <v>110</v>
      </c>
      <c r="G333" s="8">
        <v>27</v>
      </c>
      <c r="I333" s="8" t="s">
        <v>16</v>
      </c>
    </row>
    <row r="334" spans="1:9" x14ac:dyDescent="0.35">
      <c r="A334" s="20">
        <v>43924</v>
      </c>
      <c r="B334" s="8" t="str">
        <f t="shared" si="15"/>
        <v>USA</v>
      </c>
      <c r="C334" s="8" t="str">
        <f t="shared" si="16"/>
        <v>California</v>
      </c>
      <c r="D334" s="8" t="str">
        <f t="shared" si="17"/>
        <v>San Diego</v>
      </c>
      <c r="E334" s="8" t="s">
        <v>75</v>
      </c>
      <c r="F334" s="8" t="s">
        <v>110</v>
      </c>
      <c r="G334" s="8">
        <v>27</v>
      </c>
      <c r="I334" s="8" t="s">
        <v>16</v>
      </c>
    </row>
    <row r="335" spans="1:9" x14ac:dyDescent="0.35">
      <c r="A335" s="20">
        <v>43924</v>
      </c>
      <c r="B335" s="8" t="str">
        <f t="shared" si="15"/>
        <v>USA</v>
      </c>
      <c r="C335" s="8" t="str">
        <f t="shared" si="16"/>
        <v>California</v>
      </c>
      <c r="D335" s="8" t="str">
        <f t="shared" si="17"/>
        <v>San Diego</v>
      </c>
      <c r="E335" s="8" t="s">
        <v>95</v>
      </c>
      <c r="F335" s="8" t="s">
        <v>110</v>
      </c>
      <c r="G335" s="8">
        <v>3</v>
      </c>
      <c r="I335" s="8" t="s">
        <v>16</v>
      </c>
    </row>
    <row r="336" spans="1:9" x14ac:dyDescent="0.35">
      <c r="A336" s="20">
        <v>43924</v>
      </c>
      <c r="B336" s="8" t="str">
        <f t="shared" si="15"/>
        <v>USA</v>
      </c>
      <c r="C336" s="8" t="str">
        <f t="shared" si="16"/>
        <v>California</v>
      </c>
      <c r="D336" s="8" t="str">
        <f t="shared" si="17"/>
        <v>San Diego</v>
      </c>
      <c r="E336" s="8" t="s">
        <v>76</v>
      </c>
      <c r="F336" s="8" t="s">
        <v>110</v>
      </c>
      <c r="G336" s="8">
        <v>18</v>
      </c>
      <c r="I336" s="8" t="s">
        <v>16</v>
      </c>
    </row>
    <row r="337" spans="1:9" x14ac:dyDescent="0.35">
      <c r="A337" s="20">
        <v>43924</v>
      </c>
      <c r="B337" s="8" t="str">
        <f t="shared" si="15"/>
        <v>USA</v>
      </c>
      <c r="C337" s="8" t="str">
        <f t="shared" si="16"/>
        <v>California</v>
      </c>
      <c r="D337" s="8" t="str">
        <f t="shared" si="17"/>
        <v>San Diego</v>
      </c>
      <c r="E337" s="8" t="s">
        <v>91</v>
      </c>
      <c r="F337" s="8" t="s">
        <v>110</v>
      </c>
      <c r="G337" s="8">
        <v>13</v>
      </c>
      <c r="I337" s="8" t="s">
        <v>16</v>
      </c>
    </row>
    <row r="338" spans="1:9" x14ac:dyDescent="0.35">
      <c r="A338" s="20">
        <v>43924</v>
      </c>
      <c r="B338" s="8" t="str">
        <f t="shared" si="15"/>
        <v>USA</v>
      </c>
      <c r="C338" s="8" t="str">
        <f t="shared" si="16"/>
        <v>California</v>
      </c>
      <c r="D338" s="8" t="str">
        <f t="shared" si="17"/>
        <v>San Diego</v>
      </c>
      <c r="E338" s="8" t="s">
        <v>77</v>
      </c>
      <c r="F338" s="8" t="s">
        <v>110</v>
      </c>
      <c r="G338" s="8">
        <v>18</v>
      </c>
      <c r="I338" s="8" t="s">
        <v>16</v>
      </c>
    </row>
    <row r="339" spans="1:9" x14ac:dyDescent="0.35">
      <c r="A339" s="20">
        <v>43924</v>
      </c>
      <c r="B339" s="8" t="str">
        <f t="shared" si="15"/>
        <v>USA</v>
      </c>
      <c r="C339" s="8" t="str">
        <f t="shared" si="16"/>
        <v>California</v>
      </c>
      <c r="D339" s="8" t="str">
        <f t="shared" si="17"/>
        <v>San Diego</v>
      </c>
      <c r="E339" s="8" t="s">
        <v>78</v>
      </c>
      <c r="F339" s="8" t="s">
        <v>110</v>
      </c>
      <c r="G339" s="8">
        <v>29</v>
      </c>
      <c r="I339" s="8" t="s">
        <v>16</v>
      </c>
    </row>
    <row r="340" spans="1:9" x14ac:dyDescent="0.35">
      <c r="A340" s="20">
        <v>43924</v>
      </c>
      <c r="B340" s="8" t="str">
        <f t="shared" si="15"/>
        <v>USA</v>
      </c>
      <c r="C340" s="8" t="str">
        <f t="shared" si="16"/>
        <v>California</v>
      </c>
      <c r="D340" s="8" t="str">
        <f t="shared" si="17"/>
        <v>San Diego</v>
      </c>
      <c r="E340" s="8" t="s">
        <v>79</v>
      </c>
      <c r="F340" s="8" t="s">
        <v>110</v>
      </c>
      <c r="G340" s="8">
        <v>13</v>
      </c>
      <c r="I340" s="8" t="s">
        <v>16</v>
      </c>
    </row>
    <row r="341" spans="1:9" x14ac:dyDescent="0.35">
      <c r="A341" s="20">
        <v>43924</v>
      </c>
      <c r="B341" s="8" t="str">
        <f t="shared" si="15"/>
        <v>USA</v>
      </c>
      <c r="C341" s="8" t="str">
        <f t="shared" si="16"/>
        <v>California</v>
      </c>
      <c r="D341" s="8" t="str">
        <f t="shared" si="17"/>
        <v>San Diego</v>
      </c>
      <c r="E341" s="8" t="s">
        <v>80</v>
      </c>
      <c r="F341" s="8" t="s">
        <v>110</v>
      </c>
      <c r="G341" s="8">
        <v>649</v>
      </c>
      <c r="I341" s="8" t="s">
        <v>16</v>
      </c>
    </row>
    <row r="342" spans="1:9" x14ac:dyDescent="0.35">
      <c r="A342" s="20">
        <v>43924</v>
      </c>
      <c r="B342" s="8" t="str">
        <f t="shared" si="15"/>
        <v>USA</v>
      </c>
      <c r="C342" s="8" t="str">
        <f t="shared" si="16"/>
        <v>California</v>
      </c>
      <c r="D342" s="8" t="str">
        <f t="shared" si="17"/>
        <v>San Diego</v>
      </c>
      <c r="E342" s="8" t="s">
        <v>81</v>
      </c>
      <c r="F342" s="8" t="s">
        <v>110</v>
      </c>
      <c r="G342" s="8">
        <v>17</v>
      </c>
      <c r="I342" s="8" t="s">
        <v>16</v>
      </c>
    </row>
    <row r="343" spans="1:9" x14ac:dyDescent="0.35">
      <c r="A343" s="20">
        <v>43924</v>
      </c>
      <c r="B343" s="8" t="str">
        <f t="shared" si="15"/>
        <v>USA</v>
      </c>
      <c r="C343" s="8" t="str">
        <f t="shared" si="16"/>
        <v>California</v>
      </c>
      <c r="D343" s="8" t="str">
        <f t="shared" si="17"/>
        <v>San Diego</v>
      </c>
      <c r="E343" s="8" t="s">
        <v>82</v>
      </c>
      <c r="F343" s="8" t="s">
        <v>110</v>
      </c>
      <c r="G343" s="8">
        <v>15</v>
      </c>
      <c r="I343" s="8" t="s">
        <v>16</v>
      </c>
    </row>
    <row r="344" spans="1:9" x14ac:dyDescent="0.35">
      <c r="A344" s="20">
        <v>43924</v>
      </c>
      <c r="B344" s="8" t="str">
        <f t="shared" si="15"/>
        <v>USA</v>
      </c>
      <c r="C344" s="8" t="str">
        <f t="shared" si="16"/>
        <v>California</v>
      </c>
      <c r="D344" s="8" t="str">
        <f t="shared" si="17"/>
        <v>San Diego</v>
      </c>
      <c r="E344" s="8" t="s">
        <v>83</v>
      </c>
      <c r="F344" s="8" t="s">
        <v>110</v>
      </c>
      <c r="G344" s="8">
        <v>5</v>
      </c>
      <c r="I344" s="8" t="s">
        <v>16</v>
      </c>
    </row>
    <row r="345" spans="1:9" x14ac:dyDescent="0.35">
      <c r="A345" s="20">
        <v>43924</v>
      </c>
      <c r="B345" s="8" t="str">
        <f t="shared" si="15"/>
        <v>USA</v>
      </c>
      <c r="C345" s="8" t="str">
        <f t="shared" si="16"/>
        <v>California</v>
      </c>
      <c r="D345" s="8" t="str">
        <f t="shared" si="17"/>
        <v>San Diego</v>
      </c>
      <c r="E345" s="8" t="s">
        <v>84</v>
      </c>
      <c r="F345" s="8" t="s">
        <v>110</v>
      </c>
      <c r="G345" s="8">
        <v>17</v>
      </c>
      <c r="I345" s="8" t="s">
        <v>16</v>
      </c>
    </row>
    <row r="346" spans="1:9" x14ac:dyDescent="0.35">
      <c r="A346" s="20">
        <v>43924</v>
      </c>
      <c r="B346" s="8" t="str">
        <f t="shared" si="15"/>
        <v>USA</v>
      </c>
      <c r="C346" s="8" t="str">
        <f t="shared" si="16"/>
        <v>California</v>
      </c>
      <c r="D346" s="8" t="str">
        <f t="shared" si="17"/>
        <v>San Diego</v>
      </c>
      <c r="E346" s="8" t="s">
        <v>97</v>
      </c>
      <c r="F346" s="8" t="s">
        <v>111</v>
      </c>
      <c r="G346" s="8">
        <v>1</v>
      </c>
      <c r="I346" s="8" t="s">
        <v>16</v>
      </c>
    </row>
    <row r="347" spans="1:9" x14ac:dyDescent="0.35">
      <c r="A347" s="20">
        <v>43924</v>
      </c>
      <c r="B347" s="8" t="str">
        <f t="shared" si="15"/>
        <v>USA</v>
      </c>
      <c r="C347" s="8" t="str">
        <f t="shared" si="16"/>
        <v>California</v>
      </c>
      <c r="D347" s="8" t="str">
        <f t="shared" si="17"/>
        <v>San Diego</v>
      </c>
      <c r="E347" s="8" t="s">
        <v>89</v>
      </c>
      <c r="F347" s="8" t="s">
        <v>111</v>
      </c>
      <c r="G347" s="8">
        <v>8</v>
      </c>
      <c r="I347" s="8" t="s">
        <v>16</v>
      </c>
    </row>
    <row r="348" spans="1:9" x14ac:dyDescent="0.35">
      <c r="A348" s="20">
        <v>43924</v>
      </c>
      <c r="B348" s="8" t="str">
        <f t="shared" si="15"/>
        <v>USA</v>
      </c>
      <c r="C348" s="8" t="str">
        <f t="shared" si="16"/>
        <v>California</v>
      </c>
      <c r="D348" s="8" t="str">
        <f t="shared" si="17"/>
        <v>San Diego</v>
      </c>
      <c r="E348" s="8" t="s">
        <v>98</v>
      </c>
      <c r="F348" s="8" t="s">
        <v>111</v>
      </c>
      <c r="G348" s="8">
        <v>1</v>
      </c>
      <c r="I348" s="8" t="s">
        <v>16</v>
      </c>
    </row>
    <row r="349" spans="1:9" x14ac:dyDescent="0.35">
      <c r="A349" s="20">
        <v>43924</v>
      </c>
      <c r="B349" s="8" t="str">
        <f t="shared" si="15"/>
        <v>USA</v>
      </c>
      <c r="C349" s="8" t="str">
        <f t="shared" si="16"/>
        <v>California</v>
      </c>
      <c r="D349" s="8" t="str">
        <f t="shared" si="17"/>
        <v>San Diego</v>
      </c>
      <c r="E349" s="8" t="s">
        <v>99</v>
      </c>
      <c r="F349" s="8" t="s">
        <v>111</v>
      </c>
      <c r="G349" s="8">
        <v>1</v>
      </c>
      <c r="I349" s="8" t="s">
        <v>16</v>
      </c>
    </row>
    <row r="350" spans="1:9" x14ac:dyDescent="0.35">
      <c r="A350" s="20">
        <v>43924</v>
      </c>
      <c r="B350" s="8" t="str">
        <f t="shared" si="15"/>
        <v>USA</v>
      </c>
      <c r="C350" s="8" t="str">
        <f t="shared" si="16"/>
        <v>California</v>
      </c>
      <c r="D350" s="8" t="str">
        <f t="shared" si="17"/>
        <v>San Diego</v>
      </c>
      <c r="E350" s="8" t="s">
        <v>85</v>
      </c>
      <c r="F350" s="8" t="s">
        <v>111</v>
      </c>
      <c r="G350" s="8">
        <v>6</v>
      </c>
      <c r="I350" s="8" t="s">
        <v>16</v>
      </c>
    </row>
    <row r="351" spans="1:9" x14ac:dyDescent="0.35">
      <c r="A351" s="20">
        <v>43924</v>
      </c>
      <c r="B351" s="8" t="str">
        <f t="shared" si="15"/>
        <v>USA</v>
      </c>
      <c r="C351" s="8" t="str">
        <f t="shared" si="16"/>
        <v>California</v>
      </c>
      <c r="D351" s="8" t="str">
        <f t="shared" si="17"/>
        <v>San Diego</v>
      </c>
      <c r="E351" s="8" t="s">
        <v>92</v>
      </c>
      <c r="F351" s="8" t="s">
        <v>111</v>
      </c>
      <c r="G351" s="8">
        <v>1</v>
      </c>
      <c r="I351" s="8" t="s">
        <v>16</v>
      </c>
    </row>
    <row r="352" spans="1:9" x14ac:dyDescent="0.35">
      <c r="A352" s="20">
        <v>43924</v>
      </c>
      <c r="B352" s="8" t="str">
        <f t="shared" si="15"/>
        <v>USA</v>
      </c>
      <c r="C352" s="8" t="str">
        <f t="shared" si="16"/>
        <v>California</v>
      </c>
      <c r="D352" s="8" t="str">
        <f t="shared" si="17"/>
        <v>San Diego</v>
      </c>
      <c r="E352" s="8" t="s">
        <v>86</v>
      </c>
      <c r="F352" s="8" t="s">
        <v>111</v>
      </c>
      <c r="G352" s="8">
        <v>9</v>
      </c>
      <c r="I352" s="8" t="s">
        <v>16</v>
      </c>
    </row>
    <row r="353" spans="1:9" x14ac:dyDescent="0.35">
      <c r="A353" s="20">
        <v>43924</v>
      </c>
      <c r="B353" s="8" t="str">
        <f t="shared" si="15"/>
        <v>USA</v>
      </c>
      <c r="C353" s="8" t="str">
        <f t="shared" si="16"/>
        <v>California</v>
      </c>
      <c r="D353" s="8" t="str">
        <f t="shared" si="17"/>
        <v>San Diego</v>
      </c>
      <c r="E353" s="8" t="s">
        <v>96</v>
      </c>
      <c r="F353" s="8" t="s">
        <v>111</v>
      </c>
      <c r="G353" s="8">
        <v>2</v>
      </c>
      <c r="I353" s="8" t="s">
        <v>16</v>
      </c>
    </row>
    <row r="354" spans="1:9" x14ac:dyDescent="0.35">
      <c r="A354" s="20">
        <v>43924</v>
      </c>
      <c r="B354" s="8" t="str">
        <f t="shared" si="15"/>
        <v>USA</v>
      </c>
      <c r="C354" s="8" t="str">
        <f t="shared" si="16"/>
        <v>California</v>
      </c>
      <c r="D354" s="8" t="str">
        <f t="shared" si="17"/>
        <v>San Diego</v>
      </c>
      <c r="E354" s="8" t="s">
        <v>87</v>
      </c>
      <c r="F354" s="8" t="s">
        <v>111</v>
      </c>
      <c r="G354" s="8">
        <v>7</v>
      </c>
      <c r="I354" s="8" t="s">
        <v>16</v>
      </c>
    </row>
    <row r="355" spans="1:9" x14ac:dyDescent="0.35">
      <c r="A355" s="20">
        <v>43924</v>
      </c>
      <c r="B355" s="8" t="str">
        <f t="shared" si="15"/>
        <v>USA</v>
      </c>
      <c r="C355" s="8" t="str">
        <f t="shared" si="16"/>
        <v>California</v>
      </c>
      <c r="D355" s="8" t="str">
        <f t="shared" si="17"/>
        <v>San Diego</v>
      </c>
      <c r="E355" s="8" t="s">
        <v>100</v>
      </c>
      <c r="F355" s="8" t="s">
        <v>111</v>
      </c>
      <c r="G355" s="8">
        <v>2</v>
      </c>
      <c r="I355" s="8" t="s">
        <v>16</v>
      </c>
    </row>
    <row r="356" spans="1:9" x14ac:dyDescent="0.35">
      <c r="A356" s="20">
        <v>43924</v>
      </c>
      <c r="B356" s="8" t="str">
        <f t="shared" si="15"/>
        <v>USA</v>
      </c>
      <c r="C356" s="8" t="str">
        <f t="shared" si="16"/>
        <v>California</v>
      </c>
      <c r="D356" s="8" t="str">
        <f t="shared" si="17"/>
        <v>San Diego</v>
      </c>
      <c r="E356" s="8" t="s">
        <v>88</v>
      </c>
      <c r="F356" s="8" t="s">
        <v>111</v>
      </c>
      <c r="G356" s="8">
        <v>14</v>
      </c>
      <c r="I356" s="8" t="s">
        <v>16</v>
      </c>
    </row>
    <row r="357" spans="1:9" x14ac:dyDescent="0.35">
      <c r="A357" s="20">
        <v>43924</v>
      </c>
      <c r="B357" s="8" t="str">
        <f t="shared" si="15"/>
        <v>USA</v>
      </c>
      <c r="C357" s="8" t="str">
        <f t="shared" si="16"/>
        <v>California</v>
      </c>
      <c r="D357" s="8" t="str">
        <f t="shared" si="17"/>
        <v>San Diego</v>
      </c>
      <c r="E357" s="8" t="s">
        <v>90</v>
      </c>
      <c r="F357" s="8" t="s">
        <v>111</v>
      </c>
      <c r="G357" s="8">
        <v>27</v>
      </c>
      <c r="I357" s="8" t="s">
        <v>16</v>
      </c>
    </row>
    <row r="358" spans="1:9" x14ac:dyDescent="0.35">
      <c r="A358" s="20">
        <v>43924</v>
      </c>
      <c r="B358" s="8" t="str">
        <f t="shared" si="15"/>
        <v>USA</v>
      </c>
      <c r="C358" s="8" t="str">
        <f t="shared" si="16"/>
        <v>California</v>
      </c>
      <c r="D358" s="8" t="str">
        <f t="shared" si="17"/>
        <v>San Diego</v>
      </c>
      <c r="E358" s="8" t="s">
        <v>101</v>
      </c>
      <c r="F358" s="8" t="s">
        <v>111</v>
      </c>
      <c r="G358" s="8">
        <v>3</v>
      </c>
      <c r="I358" s="8" t="s">
        <v>16</v>
      </c>
    </row>
    <row r="359" spans="1:9" x14ac:dyDescent="0.35">
      <c r="A359" s="20">
        <v>43924</v>
      </c>
      <c r="B359" s="8" t="str">
        <f t="shared" si="15"/>
        <v>USA</v>
      </c>
      <c r="C359" s="8" t="str">
        <f t="shared" si="16"/>
        <v>California</v>
      </c>
      <c r="D359" s="8" t="str">
        <f t="shared" si="17"/>
        <v>San Diego</v>
      </c>
      <c r="E359" s="8" t="s">
        <v>80</v>
      </c>
      <c r="F359" s="8" t="s">
        <v>114</v>
      </c>
      <c r="G359" s="8">
        <v>54</v>
      </c>
      <c r="I359" s="8" t="s">
        <v>16</v>
      </c>
    </row>
    <row r="360" spans="1:9" x14ac:dyDescent="0.35">
      <c r="A360" s="20">
        <v>43924</v>
      </c>
      <c r="B360" s="8" t="str">
        <f t="shared" si="15"/>
        <v>USA</v>
      </c>
      <c r="C360" s="8" t="str">
        <f t="shared" si="16"/>
        <v>California</v>
      </c>
      <c r="D360" s="8" t="str">
        <f t="shared" si="17"/>
        <v>San Diego</v>
      </c>
      <c r="E360" s="8" t="s">
        <v>80</v>
      </c>
      <c r="F360" s="8" t="s">
        <v>112</v>
      </c>
      <c r="G360" s="8">
        <v>19</v>
      </c>
      <c r="I360" s="8" t="s">
        <v>16</v>
      </c>
    </row>
    <row r="361" spans="1:9" x14ac:dyDescent="0.35">
      <c r="A361" s="20">
        <v>43925</v>
      </c>
      <c r="B361" s="8" t="str">
        <f t="shared" si="15"/>
        <v>USA</v>
      </c>
      <c r="C361" s="8" t="str">
        <f t="shared" si="16"/>
        <v>California</v>
      </c>
      <c r="D361" s="8" t="str">
        <f t="shared" si="17"/>
        <v>San Diego</v>
      </c>
      <c r="E361" s="8" t="s">
        <v>70</v>
      </c>
      <c r="F361" s="8" t="s">
        <v>110</v>
      </c>
      <c r="G361" s="8">
        <v>41</v>
      </c>
      <c r="I361" s="8" t="s">
        <v>16</v>
      </c>
    </row>
    <row r="362" spans="1:9" x14ac:dyDescent="0.35">
      <c r="A362" s="20">
        <v>43925</v>
      </c>
      <c r="B362" s="8" t="str">
        <f t="shared" si="15"/>
        <v>USA</v>
      </c>
      <c r="C362" s="8" t="str">
        <f t="shared" si="16"/>
        <v>California</v>
      </c>
      <c r="D362" s="8" t="str">
        <f t="shared" si="17"/>
        <v>San Diego</v>
      </c>
      <c r="E362" s="8" t="s">
        <v>71</v>
      </c>
      <c r="F362" s="8" t="s">
        <v>110</v>
      </c>
      <c r="G362" s="8">
        <v>95</v>
      </c>
      <c r="I362" s="8" t="s">
        <v>16</v>
      </c>
    </row>
    <row r="363" spans="1:9" x14ac:dyDescent="0.35">
      <c r="A363" s="20">
        <v>43925</v>
      </c>
      <c r="B363" s="8" t="str">
        <f t="shared" si="15"/>
        <v>USA</v>
      </c>
      <c r="C363" s="8" t="str">
        <f t="shared" si="16"/>
        <v>California</v>
      </c>
      <c r="D363" s="8" t="str">
        <f t="shared" si="17"/>
        <v>San Diego</v>
      </c>
      <c r="E363" s="8" t="s">
        <v>94</v>
      </c>
      <c r="F363" s="8" t="s">
        <v>110</v>
      </c>
      <c r="G363" s="8">
        <v>4</v>
      </c>
      <c r="I363" s="8" t="s">
        <v>16</v>
      </c>
    </row>
    <row r="364" spans="1:9" x14ac:dyDescent="0.35">
      <c r="A364" s="20">
        <v>43925</v>
      </c>
      <c r="B364" s="8" t="str">
        <f t="shared" si="15"/>
        <v>USA</v>
      </c>
      <c r="C364" s="8" t="str">
        <f t="shared" si="16"/>
        <v>California</v>
      </c>
      <c r="D364" s="8" t="str">
        <f t="shared" si="17"/>
        <v>San Diego</v>
      </c>
      <c r="E364" s="8" t="s">
        <v>72</v>
      </c>
      <c r="F364" s="8" t="s">
        <v>110</v>
      </c>
      <c r="G364" s="8">
        <v>8</v>
      </c>
      <c r="I364" s="8" t="s">
        <v>16</v>
      </c>
    </row>
    <row r="365" spans="1:9" x14ac:dyDescent="0.35">
      <c r="A365" s="20">
        <v>43925</v>
      </c>
      <c r="B365" s="8" t="str">
        <f t="shared" si="15"/>
        <v>USA</v>
      </c>
      <c r="C365" s="8" t="str">
        <f t="shared" si="16"/>
        <v>California</v>
      </c>
      <c r="D365" s="8" t="str">
        <f t="shared" si="17"/>
        <v>San Diego</v>
      </c>
      <c r="E365" s="8" t="s">
        <v>73</v>
      </c>
      <c r="F365" s="8" t="s">
        <v>110</v>
      </c>
      <c r="G365" s="8">
        <v>72</v>
      </c>
      <c r="I365" s="8" t="s">
        <v>16</v>
      </c>
    </row>
    <row r="366" spans="1:9" x14ac:dyDescent="0.35">
      <c r="A366" s="20">
        <v>43925</v>
      </c>
      <c r="B366" s="8" t="str">
        <f t="shared" si="15"/>
        <v>USA</v>
      </c>
      <c r="C366" s="8" t="str">
        <f t="shared" si="16"/>
        <v>California</v>
      </c>
      <c r="D366" s="8" t="str">
        <f t="shared" si="17"/>
        <v>San Diego</v>
      </c>
      <c r="E366" s="8" t="s">
        <v>74</v>
      </c>
      <c r="F366" s="8" t="s">
        <v>110</v>
      </c>
      <c r="G366" s="8">
        <v>29</v>
      </c>
      <c r="I366" s="8" t="s">
        <v>16</v>
      </c>
    </row>
    <row r="367" spans="1:9" x14ac:dyDescent="0.35">
      <c r="A367" s="20">
        <v>43925</v>
      </c>
      <c r="B367" s="8" t="str">
        <f t="shared" si="15"/>
        <v>USA</v>
      </c>
      <c r="C367" s="8" t="str">
        <f t="shared" si="16"/>
        <v>California</v>
      </c>
      <c r="D367" s="8" t="str">
        <f t="shared" si="17"/>
        <v>San Diego</v>
      </c>
      <c r="E367" s="8" t="s">
        <v>75</v>
      </c>
      <c r="F367" s="8" t="s">
        <v>110</v>
      </c>
      <c r="G367" s="8">
        <v>28</v>
      </c>
      <c r="I367" s="8" t="s">
        <v>16</v>
      </c>
    </row>
    <row r="368" spans="1:9" x14ac:dyDescent="0.35">
      <c r="A368" s="20">
        <v>43925</v>
      </c>
      <c r="B368" s="8" t="str">
        <f t="shared" si="15"/>
        <v>USA</v>
      </c>
      <c r="C368" s="8" t="str">
        <f t="shared" si="16"/>
        <v>California</v>
      </c>
      <c r="D368" s="8" t="str">
        <f t="shared" si="17"/>
        <v>San Diego</v>
      </c>
      <c r="E368" s="8" t="s">
        <v>95</v>
      </c>
      <c r="F368" s="8" t="s">
        <v>110</v>
      </c>
      <c r="G368" s="8">
        <v>6</v>
      </c>
      <c r="I368" s="8" t="s">
        <v>16</v>
      </c>
    </row>
    <row r="369" spans="1:9" x14ac:dyDescent="0.35">
      <c r="A369" s="20">
        <v>43925</v>
      </c>
      <c r="B369" s="8" t="str">
        <f t="shared" si="15"/>
        <v>USA</v>
      </c>
      <c r="C369" s="8" t="str">
        <f t="shared" si="16"/>
        <v>California</v>
      </c>
      <c r="D369" s="8" t="str">
        <f t="shared" si="17"/>
        <v>San Diego</v>
      </c>
      <c r="E369" s="8" t="s">
        <v>76</v>
      </c>
      <c r="F369" s="8" t="s">
        <v>110</v>
      </c>
      <c r="G369" s="8">
        <v>18</v>
      </c>
      <c r="I369" s="8" t="s">
        <v>16</v>
      </c>
    </row>
    <row r="370" spans="1:9" x14ac:dyDescent="0.35">
      <c r="A370" s="20">
        <v>43925</v>
      </c>
      <c r="B370" s="8" t="str">
        <f t="shared" si="15"/>
        <v>USA</v>
      </c>
      <c r="C370" s="8" t="str">
        <f t="shared" si="16"/>
        <v>California</v>
      </c>
      <c r="D370" s="8" t="str">
        <f t="shared" si="17"/>
        <v>San Diego</v>
      </c>
      <c r="E370" s="8" t="s">
        <v>91</v>
      </c>
      <c r="F370" s="8" t="s">
        <v>110</v>
      </c>
      <c r="G370" s="8">
        <v>12</v>
      </c>
      <c r="I370" s="8" t="s">
        <v>16</v>
      </c>
    </row>
    <row r="371" spans="1:9" x14ac:dyDescent="0.35">
      <c r="A371" s="20">
        <v>43925</v>
      </c>
      <c r="B371" s="8" t="str">
        <f t="shared" si="15"/>
        <v>USA</v>
      </c>
      <c r="C371" s="8" t="str">
        <f t="shared" si="16"/>
        <v>California</v>
      </c>
      <c r="D371" s="8" t="str">
        <f t="shared" si="17"/>
        <v>San Diego</v>
      </c>
      <c r="E371" s="8" t="s">
        <v>77</v>
      </c>
      <c r="F371" s="8" t="s">
        <v>110</v>
      </c>
      <c r="G371" s="8">
        <v>19</v>
      </c>
      <c r="I371" s="8" t="s">
        <v>16</v>
      </c>
    </row>
    <row r="372" spans="1:9" x14ac:dyDescent="0.35">
      <c r="A372" s="20">
        <v>43925</v>
      </c>
      <c r="B372" s="8" t="str">
        <f t="shared" si="15"/>
        <v>USA</v>
      </c>
      <c r="C372" s="8" t="str">
        <f t="shared" si="16"/>
        <v>California</v>
      </c>
      <c r="D372" s="8" t="str">
        <f t="shared" si="17"/>
        <v>San Diego</v>
      </c>
      <c r="E372" s="8" t="s">
        <v>78</v>
      </c>
      <c r="F372" s="8" t="s">
        <v>110</v>
      </c>
      <c r="G372" s="8">
        <v>30</v>
      </c>
      <c r="I372" s="8" t="s">
        <v>16</v>
      </c>
    </row>
    <row r="373" spans="1:9" x14ac:dyDescent="0.35">
      <c r="A373" s="20">
        <v>43925</v>
      </c>
      <c r="B373" s="8" t="str">
        <f t="shared" si="15"/>
        <v>USA</v>
      </c>
      <c r="C373" s="8" t="str">
        <f t="shared" si="16"/>
        <v>California</v>
      </c>
      <c r="D373" s="8" t="str">
        <f t="shared" si="17"/>
        <v>San Diego</v>
      </c>
      <c r="E373" s="8" t="s">
        <v>79</v>
      </c>
      <c r="F373" s="8" t="s">
        <v>110</v>
      </c>
      <c r="G373" s="8">
        <v>13</v>
      </c>
      <c r="I373" s="8" t="s">
        <v>16</v>
      </c>
    </row>
    <row r="374" spans="1:9" x14ac:dyDescent="0.35">
      <c r="A374" s="20">
        <v>43925</v>
      </c>
      <c r="B374" s="8" t="str">
        <f t="shared" si="15"/>
        <v>USA</v>
      </c>
      <c r="C374" s="8" t="str">
        <f t="shared" si="16"/>
        <v>California</v>
      </c>
      <c r="D374" s="8" t="str">
        <f t="shared" si="17"/>
        <v>San Diego</v>
      </c>
      <c r="E374" s="8" t="s">
        <v>80</v>
      </c>
      <c r="F374" s="8" t="s">
        <v>110</v>
      </c>
      <c r="G374" s="8">
        <v>686</v>
      </c>
      <c r="I374" s="8" t="s">
        <v>16</v>
      </c>
    </row>
    <row r="375" spans="1:9" x14ac:dyDescent="0.35">
      <c r="A375" s="20">
        <v>43925</v>
      </c>
      <c r="B375" s="8" t="str">
        <f t="shared" si="15"/>
        <v>USA</v>
      </c>
      <c r="C375" s="8" t="str">
        <f t="shared" si="16"/>
        <v>California</v>
      </c>
      <c r="D375" s="8" t="str">
        <f t="shared" si="17"/>
        <v>San Diego</v>
      </c>
      <c r="E375" s="8" t="s">
        <v>81</v>
      </c>
      <c r="F375" s="8" t="s">
        <v>110</v>
      </c>
      <c r="G375" s="8">
        <v>17</v>
      </c>
      <c r="I375" s="8" t="s">
        <v>16</v>
      </c>
    </row>
    <row r="376" spans="1:9" x14ac:dyDescent="0.35">
      <c r="A376" s="20">
        <v>43925</v>
      </c>
      <c r="B376" s="8" t="str">
        <f t="shared" si="15"/>
        <v>USA</v>
      </c>
      <c r="C376" s="8" t="str">
        <f t="shared" si="16"/>
        <v>California</v>
      </c>
      <c r="D376" s="8" t="str">
        <f t="shared" si="17"/>
        <v>San Diego</v>
      </c>
      <c r="E376" s="8" t="s">
        <v>82</v>
      </c>
      <c r="F376" s="8" t="s">
        <v>110</v>
      </c>
      <c r="G376" s="8">
        <v>16</v>
      </c>
      <c r="I376" s="8" t="s">
        <v>16</v>
      </c>
    </row>
    <row r="377" spans="1:9" x14ac:dyDescent="0.35">
      <c r="A377" s="20">
        <v>43925</v>
      </c>
      <c r="B377" s="8" t="str">
        <f t="shared" si="15"/>
        <v>USA</v>
      </c>
      <c r="C377" s="8" t="str">
        <f t="shared" si="16"/>
        <v>California</v>
      </c>
      <c r="D377" s="8" t="str">
        <f t="shared" si="17"/>
        <v>San Diego</v>
      </c>
      <c r="E377" s="8" t="s">
        <v>83</v>
      </c>
      <c r="F377" s="8" t="s">
        <v>110</v>
      </c>
      <c r="G377" s="8">
        <v>5</v>
      </c>
      <c r="I377" s="8" t="s">
        <v>16</v>
      </c>
    </row>
    <row r="378" spans="1:9" x14ac:dyDescent="0.35">
      <c r="A378" s="20">
        <v>43925</v>
      </c>
      <c r="B378" s="8" t="str">
        <f t="shared" si="15"/>
        <v>USA</v>
      </c>
      <c r="C378" s="8" t="str">
        <f t="shared" si="16"/>
        <v>California</v>
      </c>
      <c r="D378" s="8" t="str">
        <f t="shared" si="17"/>
        <v>San Diego</v>
      </c>
      <c r="E378" s="8" t="s">
        <v>84</v>
      </c>
      <c r="F378" s="8" t="s">
        <v>110</v>
      </c>
      <c r="G378" s="8">
        <v>18</v>
      </c>
      <c r="I378" s="8" t="s">
        <v>16</v>
      </c>
    </row>
    <row r="379" spans="1:9" x14ac:dyDescent="0.35">
      <c r="A379" s="20">
        <v>43925</v>
      </c>
      <c r="B379" s="8" t="str">
        <f t="shared" si="15"/>
        <v>USA</v>
      </c>
      <c r="C379" s="8" t="str">
        <f t="shared" si="16"/>
        <v>California</v>
      </c>
      <c r="D379" s="8" t="str">
        <f t="shared" si="17"/>
        <v>San Diego</v>
      </c>
      <c r="E379" s="8" t="s">
        <v>97</v>
      </c>
      <c r="F379" s="8" t="s">
        <v>111</v>
      </c>
      <c r="G379" s="8">
        <v>1</v>
      </c>
      <c r="I379" s="8" t="s">
        <v>16</v>
      </c>
    </row>
    <row r="380" spans="1:9" x14ac:dyDescent="0.35">
      <c r="A380" s="20">
        <v>43925</v>
      </c>
      <c r="B380" s="8" t="str">
        <f t="shared" si="15"/>
        <v>USA</v>
      </c>
      <c r="C380" s="8" t="str">
        <f t="shared" si="16"/>
        <v>California</v>
      </c>
      <c r="D380" s="8" t="str">
        <f t="shared" si="17"/>
        <v>San Diego</v>
      </c>
      <c r="E380" s="8" t="s">
        <v>89</v>
      </c>
      <c r="F380" s="8" t="s">
        <v>111</v>
      </c>
      <c r="G380" s="8">
        <v>8</v>
      </c>
      <c r="I380" s="8" t="s">
        <v>16</v>
      </c>
    </row>
    <row r="381" spans="1:9" x14ac:dyDescent="0.35">
      <c r="A381" s="20">
        <v>43925</v>
      </c>
      <c r="B381" s="8" t="str">
        <f t="shared" si="15"/>
        <v>USA</v>
      </c>
      <c r="C381" s="8" t="str">
        <f t="shared" si="16"/>
        <v>California</v>
      </c>
      <c r="D381" s="8" t="str">
        <f t="shared" si="17"/>
        <v>San Diego</v>
      </c>
      <c r="E381" s="8" t="s">
        <v>98</v>
      </c>
      <c r="F381" s="8" t="s">
        <v>111</v>
      </c>
      <c r="G381" s="8">
        <v>1</v>
      </c>
      <c r="I381" s="8" t="s">
        <v>16</v>
      </c>
    </row>
    <row r="382" spans="1:9" x14ac:dyDescent="0.35">
      <c r="A382" s="20">
        <v>43925</v>
      </c>
      <c r="B382" s="8" t="str">
        <f t="shared" si="15"/>
        <v>USA</v>
      </c>
      <c r="C382" s="8" t="str">
        <f t="shared" si="16"/>
        <v>California</v>
      </c>
      <c r="D382" s="8" t="str">
        <f t="shared" si="17"/>
        <v>San Diego</v>
      </c>
      <c r="E382" s="8" t="s">
        <v>99</v>
      </c>
      <c r="F382" s="8" t="s">
        <v>111</v>
      </c>
      <c r="G382" s="8">
        <v>1</v>
      </c>
      <c r="I382" s="8" t="s">
        <v>16</v>
      </c>
    </row>
    <row r="383" spans="1:9" x14ac:dyDescent="0.35">
      <c r="A383" s="20">
        <v>43925</v>
      </c>
      <c r="B383" s="8" t="str">
        <f t="shared" si="15"/>
        <v>USA</v>
      </c>
      <c r="C383" s="8" t="str">
        <f t="shared" si="16"/>
        <v>California</v>
      </c>
      <c r="D383" s="8" t="str">
        <f t="shared" si="17"/>
        <v>San Diego</v>
      </c>
      <c r="E383" s="8" t="s">
        <v>85</v>
      </c>
      <c r="F383" s="8" t="s">
        <v>111</v>
      </c>
      <c r="G383" s="8">
        <v>6</v>
      </c>
      <c r="I383" s="8" t="s">
        <v>16</v>
      </c>
    </row>
    <row r="384" spans="1:9" x14ac:dyDescent="0.35">
      <c r="A384" s="20">
        <v>43925</v>
      </c>
      <c r="B384" s="8" t="str">
        <f t="shared" si="15"/>
        <v>USA</v>
      </c>
      <c r="C384" s="8" t="str">
        <f t="shared" si="16"/>
        <v>California</v>
      </c>
      <c r="D384" s="8" t="str">
        <f t="shared" si="17"/>
        <v>San Diego</v>
      </c>
      <c r="E384" s="8" t="s">
        <v>92</v>
      </c>
      <c r="F384" s="8" t="s">
        <v>111</v>
      </c>
      <c r="G384" s="8">
        <v>1</v>
      </c>
      <c r="I384" s="8" t="s">
        <v>16</v>
      </c>
    </row>
    <row r="385" spans="1:9" x14ac:dyDescent="0.35">
      <c r="A385" s="20">
        <v>43925</v>
      </c>
      <c r="B385" s="8" t="str">
        <f t="shared" si="15"/>
        <v>USA</v>
      </c>
      <c r="C385" s="8" t="str">
        <f t="shared" si="16"/>
        <v>California</v>
      </c>
      <c r="D385" s="8" t="str">
        <f t="shared" si="17"/>
        <v>San Diego</v>
      </c>
      <c r="E385" s="8" t="s">
        <v>86</v>
      </c>
      <c r="F385" s="8" t="s">
        <v>111</v>
      </c>
      <c r="G385" s="8">
        <v>10</v>
      </c>
      <c r="I385" s="8" t="s">
        <v>16</v>
      </c>
    </row>
    <row r="386" spans="1:9" x14ac:dyDescent="0.35">
      <c r="A386" s="20">
        <v>43925</v>
      </c>
      <c r="B386" s="8" t="str">
        <f t="shared" ref="B386:B449" si="18">"USA"</f>
        <v>USA</v>
      </c>
      <c r="C386" s="8" t="str">
        <f t="shared" ref="C386:C449" si="19">"California"</f>
        <v>California</v>
      </c>
      <c r="D386" s="8" t="str">
        <f t="shared" ref="D386:D449" si="20">"San Diego"</f>
        <v>San Diego</v>
      </c>
      <c r="E386" s="8" t="s">
        <v>96</v>
      </c>
      <c r="F386" s="8" t="s">
        <v>111</v>
      </c>
      <c r="G386" s="8">
        <v>2</v>
      </c>
      <c r="I386" s="8" t="s">
        <v>16</v>
      </c>
    </row>
    <row r="387" spans="1:9" x14ac:dyDescent="0.35">
      <c r="A387" s="20">
        <v>43925</v>
      </c>
      <c r="B387" s="8" t="str">
        <f t="shared" si="18"/>
        <v>USA</v>
      </c>
      <c r="C387" s="8" t="str">
        <f t="shared" si="19"/>
        <v>California</v>
      </c>
      <c r="D387" s="8" t="str">
        <f t="shared" si="20"/>
        <v>San Diego</v>
      </c>
      <c r="E387" s="8" t="s">
        <v>87</v>
      </c>
      <c r="F387" s="8" t="s">
        <v>111</v>
      </c>
      <c r="G387" s="8">
        <v>7</v>
      </c>
      <c r="I387" s="8" t="s">
        <v>16</v>
      </c>
    </row>
    <row r="388" spans="1:9" x14ac:dyDescent="0.35">
      <c r="A388" s="20">
        <v>43925</v>
      </c>
      <c r="B388" s="8" t="str">
        <f t="shared" si="18"/>
        <v>USA</v>
      </c>
      <c r="C388" s="8" t="str">
        <f t="shared" si="19"/>
        <v>California</v>
      </c>
      <c r="D388" s="8" t="str">
        <f t="shared" si="20"/>
        <v>San Diego</v>
      </c>
      <c r="E388" s="8" t="s">
        <v>100</v>
      </c>
      <c r="F388" s="8" t="s">
        <v>111</v>
      </c>
      <c r="G388" s="8">
        <v>2</v>
      </c>
      <c r="I388" s="8" t="s">
        <v>16</v>
      </c>
    </row>
    <row r="389" spans="1:9" x14ac:dyDescent="0.35">
      <c r="A389" s="20">
        <v>43925</v>
      </c>
      <c r="B389" s="8" t="str">
        <f t="shared" si="18"/>
        <v>USA</v>
      </c>
      <c r="C389" s="8" t="str">
        <f t="shared" si="19"/>
        <v>California</v>
      </c>
      <c r="D389" s="8" t="str">
        <f t="shared" si="20"/>
        <v>San Diego</v>
      </c>
      <c r="E389" s="8" t="s">
        <v>88</v>
      </c>
      <c r="F389" s="8" t="s">
        <v>111</v>
      </c>
      <c r="G389" s="8">
        <v>14</v>
      </c>
      <c r="I389" s="8" t="s">
        <v>16</v>
      </c>
    </row>
    <row r="390" spans="1:9" x14ac:dyDescent="0.35">
      <c r="A390" s="20">
        <v>43925</v>
      </c>
      <c r="B390" s="8" t="str">
        <f t="shared" si="18"/>
        <v>USA</v>
      </c>
      <c r="C390" s="8" t="str">
        <f t="shared" si="19"/>
        <v>California</v>
      </c>
      <c r="D390" s="8" t="str">
        <f t="shared" si="20"/>
        <v>San Diego</v>
      </c>
      <c r="E390" s="8" t="s">
        <v>90</v>
      </c>
      <c r="F390" s="8" t="s">
        <v>111</v>
      </c>
      <c r="G390" s="8">
        <v>28</v>
      </c>
      <c r="I390" s="8" t="s">
        <v>16</v>
      </c>
    </row>
    <row r="391" spans="1:9" x14ac:dyDescent="0.35">
      <c r="A391" s="20">
        <v>43925</v>
      </c>
      <c r="B391" s="8" t="str">
        <f t="shared" si="18"/>
        <v>USA</v>
      </c>
      <c r="C391" s="8" t="str">
        <f t="shared" si="19"/>
        <v>California</v>
      </c>
      <c r="D391" s="8" t="str">
        <f t="shared" si="20"/>
        <v>San Diego</v>
      </c>
      <c r="E391" s="8" t="s">
        <v>101</v>
      </c>
      <c r="F391" s="8" t="s">
        <v>111</v>
      </c>
      <c r="G391" s="8">
        <v>3</v>
      </c>
      <c r="I391" s="8" t="s">
        <v>16</v>
      </c>
    </row>
    <row r="392" spans="1:9" x14ac:dyDescent="0.35">
      <c r="A392" s="20">
        <v>43925</v>
      </c>
      <c r="B392" s="8" t="str">
        <f t="shared" si="18"/>
        <v>USA</v>
      </c>
      <c r="C392" s="8" t="str">
        <f t="shared" si="19"/>
        <v>California</v>
      </c>
      <c r="D392" s="8" t="str">
        <f t="shared" si="20"/>
        <v>San Diego</v>
      </c>
      <c r="E392" s="8" t="s">
        <v>80</v>
      </c>
      <c r="F392" s="8" t="s">
        <v>114</v>
      </c>
      <c r="G392" s="8">
        <v>57</v>
      </c>
      <c r="I392" s="8" t="s">
        <v>16</v>
      </c>
    </row>
    <row r="393" spans="1:9" x14ac:dyDescent="0.35">
      <c r="A393" s="20">
        <v>43925</v>
      </c>
      <c r="B393" s="8" t="str">
        <f t="shared" si="18"/>
        <v>USA</v>
      </c>
      <c r="C393" s="8" t="str">
        <f t="shared" si="19"/>
        <v>California</v>
      </c>
      <c r="D393" s="8" t="str">
        <f t="shared" si="20"/>
        <v>San Diego</v>
      </c>
      <c r="E393" s="8" t="s">
        <v>80</v>
      </c>
      <c r="F393" s="8" t="s">
        <v>112</v>
      </c>
      <c r="G393" s="8">
        <v>68</v>
      </c>
      <c r="I393" s="8" t="s">
        <v>16</v>
      </c>
    </row>
    <row r="394" spans="1:9" x14ac:dyDescent="0.35">
      <c r="A394" s="20">
        <v>43926</v>
      </c>
      <c r="B394" s="8" t="str">
        <f t="shared" si="18"/>
        <v>USA</v>
      </c>
      <c r="C394" s="8" t="str">
        <f t="shared" si="19"/>
        <v>California</v>
      </c>
      <c r="D394" s="8" t="str">
        <f t="shared" si="20"/>
        <v>San Diego</v>
      </c>
      <c r="E394" s="8" t="s">
        <v>70</v>
      </c>
      <c r="F394" s="8" t="s">
        <v>110</v>
      </c>
      <c r="G394" s="8">
        <v>42</v>
      </c>
      <c r="I394" s="8" t="s">
        <v>16</v>
      </c>
    </row>
    <row r="395" spans="1:9" x14ac:dyDescent="0.35">
      <c r="A395" s="20">
        <v>43926</v>
      </c>
      <c r="B395" s="8" t="str">
        <f t="shared" si="18"/>
        <v>USA</v>
      </c>
      <c r="C395" s="8" t="str">
        <f t="shared" si="19"/>
        <v>California</v>
      </c>
      <c r="D395" s="8" t="str">
        <f t="shared" si="20"/>
        <v>San Diego</v>
      </c>
      <c r="E395" s="8" t="s">
        <v>71</v>
      </c>
      <c r="F395" s="8" t="s">
        <v>110</v>
      </c>
      <c r="G395" s="8">
        <v>104</v>
      </c>
      <c r="I395" s="8" t="s">
        <v>16</v>
      </c>
    </row>
    <row r="396" spans="1:9" x14ac:dyDescent="0.35">
      <c r="A396" s="20">
        <v>43926</v>
      </c>
      <c r="B396" s="8" t="str">
        <f t="shared" si="18"/>
        <v>USA</v>
      </c>
      <c r="C396" s="8" t="str">
        <f t="shared" si="19"/>
        <v>California</v>
      </c>
      <c r="D396" s="8" t="str">
        <f t="shared" si="20"/>
        <v>San Diego</v>
      </c>
      <c r="E396" s="8" t="s">
        <v>94</v>
      </c>
      <c r="F396" s="8" t="s">
        <v>110</v>
      </c>
      <c r="G396" s="8">
        <v>4</v>
      </c>
      <c r="I396" s="8" t="s">
        <v>16</v>
      </c>
    </row>
    <row r="397" spans="1:9" x14ac:dyDescent="0.35">
      <c r="A397" s="20">
        <v>43926</v>
      </c>
      <c r="B397" s="8" t="str">
        <f t="shared" si="18"/>
        <v>USA</v>
      </c>
      <c r="C397" s="8" t="str">
        <f t="shared" si="19"/>
        <v>California</v>
      </c>
      <c r="D397" s="8" t="str">
        <f t="shared" si="20"/>
        <v>San Diego</v>
      </c>
      <c r="E397" s="8" t="s">
        <v>72</v>
      </c>
      <c r="F397" s="8" t="s">
        <v>110</v>
      </c>
      <c r="G397" s="8">
        <v>8</v>
      </c>
      <c r="I397" s="8" t="s">
        <v>16</v>
      </c>
    </row>
    <row r="398" spans="1:9" x14ac:dyDescent="0.35">
      <c r="A398" s="20">
        <v>43926</v>
      </c>
      <c r="B398" s="8" t="str">
        <f t="shared" si="18"/>
        <v>USA</v>
      </c>
      <c r="C398" s="8" t="str">
        <f t="shared" si="19"/>
        <v>California</v>
      </c>
      <c r="D398" s="8" t="str">
        <f t="shared" si="20"/>
        <v>San Diego</v>
      </c>
      <c r="E398" s="8" t="s">
        <v>73</v>
      </c>
      <c r="F398" s="8" t="s">
        <v>110</v>
      </c>
      <c r="G398" s="8">
        <v>74</v>
      </c>
      <c r="I398" s="8" t="s">
        <v>16</v>
      </c>
    </row>
    <row r="399" spans="1:9" x14ac:dyDescent="0.35">
      <c r="A399" s="20">
        <v>43926</v>
      </c>
      <c r="B399" s="8" t="str">
        <f t="shared" si="18"/>
        <v>USA</v>
      </c>
      <c r="C399" s="8" t="str">
        <f t="shared" si="19"/>
        <v>California</v>
      </c>
      <c r="D399" s="8" t="str">
        <f t="shared" si="20"/>
        <v>San Diego</v>
      </c>
      <c r="E399" s="8" t="s">
        <v>74</v>
      </c>
      <c r="F399" s="8" t="s">
        <v>110</v>
      </c>
      <c r="G399" s="8">
        <v>30</v>
      </c>
      <c r="I399" s="8" t="s">
        <v>16</v>
      </c>
    </row>
    <row r="400" spans="1:9" x14ac:dyDescent="0.35">
      <c r="A400" s="20">
        <v>43926</v>
      </c>
      <c r="B400" s="8" t="str">
        <f t="shared" si="18"/>
        <v>USA</v>
      </c>
      <c r="C400" s="8" t="str">
        <f t="shared" si="19"/>
        <v>California</v>
      </c>
      <c r="D400" s="8" t="str">
        <f t="shared" si="20"/>
        <v>San Diego</v>
      </c>
      <c r="E400" s="8" t="s">
        <v>75</v>
      </c>
      <c r="F400" s="8" t="s">
        <v>110</v>
      </c>
      <c r="G400" s="8">
        <v>28</v>
      </c>
      <c r="I400" s="8" t="s">
        <v>16</v>
      </c>
    </row>
    <row r="401" spans="1:9" x14ac:dyDescent="0.35">
      <c r="A401" s="20">
        <v>43926</v>
      </c>
      <c r="B401" s="8" t="str">
        <f t="shared" si="18"/>
        <v>USA</v>
      </c>
      <c r="C401" s="8" t="str">
        <f t="shared" si="19"/>
        <v>California</v>
      </c>
      <c r="D401" s="8" t="str">
        <f t="shared" si="20"/>
        <v>San Diego</v>
      </c>
      <c r="E401" s="8" t="s">
        <v>95</v>
      </c>
      <c r="F401" s="8" t="s">
        <v>110</v>
      </c>
      <c r="G401" s="8">
        <v>7</v>
      </c>
      <c r="I401" s="8" t="s">
        <v>16</v>
      </c>
    </row>
    <row r="402" spans="1:9" x14ac:dyDescent="0.35">
      <c r="A402" s="20">
        <v>43926</v>
      </c>
      <c r="B402" s="8" t="str">
        <f t="shared" si="18"/>
        <v>USA</v>
      </c>
      <c r="C402" s="8" t="str">
        <f t="shared" si="19"/>
        <v>California</v>
      </c>
      <c r="D402" s="8" t="str">
        <f t="shared" si="20"/>
        <v>San Diego</v>
      </c>
      <c r="E402" s="8" t="s">
        <v>76</v>
      </c>
      <c r="F402" s="8" t="s">
        <v>110</v>
      </c>
      <c r="G402" s="8">
        <v>23</v>
      </c>
      <c r="I402" s="8" t="s">
        <v>16</v>
      </c>
    </row>
    <row r="403" spans="1:9" x14ac:dyDescent="0.35">
      <c r="A403" s="20">
        <v>43926</v>
      </c>
      <c r="B403" s="8" t="str">
        <f t="shared" si="18"/>
        <v>USA</v>
      </c>
      <c r="C403" s="8" t="str">
        <f t="shared" si="19"/>
        <v>California</v>
      </c>
      <c r="D403" s="8" t="str">
        <f t="shared" si="20"/>
        <v>San Diego</v>
      </c>
      <c r="E403" s="8" t="s">
        <v>91</v>
      </c>
      <c r="F403" s="8" t="s">
        <v>110</v>
      </c>
      <c r="G403" s="8">
        <v>13</v>
      </c>
      <c r="I403" s="8" t="s">
        <v>16</v>
      </c>
    </row>
    <row r="404" spans="1:9" x14ac:dyDescent="0.35">
      <c r="A404" s="20">
        <v>43926</v>
      </c>
      <c r="B404" s="8" t="str">
        <f t="shared" si="18"/>
        <v>USA</v>
      </c>
      <c r="C404" s="8" t="str">
        <f t="shared" si="19"/>
        <v>California</v>
      </c>
      <c r="D404" s="8" t="str">
        <f t="shared" si="20"/>
        <v>San Diego</v>
      </c>
      <c r="E404" s="8" t="s">
        <v>77</v>
      </c>
      <c r="F404" s="8" t="s">
        <v>110</v>
      </c>
      <c r="G404" s="8">
        <v>25</v>
      </c>
      <c r="I404" s="8" t="s">
        <v>16</v>
      </c>
    </row>
    <row r="405" spans="1:9" x14ac:dyDescent="0.35">
      <c r="A405" s="20">
        <v>43926</v>
      </c>
      <c r="B405" s="8" t="str">
        <f t="shared" si="18"/>
        <v>USA</v>
      </c>
      <c r="C405" s="8" t="str">
        <f t="shared" si="19"/>
        <v>California</v>
      </c>
      <c r="D405" s="8" t="str">
        <f t="shared" si="20"/>
        <v>San Diego</v>
      </c>
      <c r="E405" s="8" t="s">
        <v>78</v>
      </c>
      <c r="F405" s="8" t="s">
        <v>110</v>
      </c>
      <c r="G405" s="8">
        <v>31</v>
      </c>
      <c r="I405" s="8" t="s">
        <v>16</v>
      </c>
    </row>
    <row r="406" spans="1:9" x14ac:dyDescent="0.35">
      <c r="A406" s="20">
        <v>43926</v>
      </c>
      <c r="B406" s="8" t="str">
        <f t="shared" si="18"/>
        <v>USA</v>
      </c>
      <c r="C406" s="8" t="str">
        <f t="shared" si="19"/>
        <v>California</v>
      </c>
      <c r="D406" s="8" t="str">
        <f t="shared" si="20"/>
        <v>San Diego</v>
      </c>
      <c r="E406" s="8" t="s">
        <v>79</v>
      </c>
      <c r="F406" s="8" t="s">
        <v>110</v>
      </c>
      <c r="G406" s="8">
        <v>14</v>
      </c>
      <c r="I406" s="8" t="s">
        <v>16</v>
      </c>
    </row>
    <row r="407" spans="1:9" x14ac:dyDescent="0.35">
      <c r="A407" s="20">
        <v>43926</v>
      </c>
      <c r="B407" s="8" t="str">
        <f t="shared" si="18"/>
        <v>USA</v>
      </c>
      <c r="C407" s="8" t="str">
        <f t="shared" si="19"/>
        <v>California</v>
      </c>
      <c r="D407" s="8" t="str">
        <f t="shared" si="20"/>
        <v>San Diego</v>
      </c>
      <c r="E407" s="8" t="s">
        <v>80</v>
      </c>
      <c r="F407" s="8" t="s">
        <v>110</v>
      </c>
      <c r="G407" s="8">
        <v>713</v>
      </c>
      <c r="I407" s="8" t="s">
        <v>16</v>
      </c>
    </row>
    <row r="408" spans="1:9" x14ac:dyDescent="0.35">
      <c r="A408" s="20">
        <v>43926</v>
      </c>
      <c r="B408" s="8" t="str">
        <f t="shared" si="18"/>
        <v>USA</v>
      </c>
      <c r="C408" s="8" t="str">
        <f t="shared" si="19"/>
        <v>California</v>
      </c>
      <c r="D408" s="8" t="str">
        <f t="shared" si="20"/>
        <v>San Diego</v>
      </c>
      <c r="E408" s="8" t="s">
        <v>81</v>
      </c>
      <c r="F408" s="8" t="s">
        <v>110</v>
      </c>
      <c r="G408" s="8">
        <v>19</v>
      </c>
      <c r="I408" s="8" t="s">
        <v>16</v>
      </c>
    </row>
    <row r="409" spans="1:9" x14ac:dyDescent="0.35">
      <c r="A409" s="20">
        <v>43926</v>
      </c>
      <c r="B409" s="8" t="str">
        <f t="shared" si="18"/>
        <v>USA</v>
      </c>
      <c r="C409" s="8" t="str">
        <f t="shared" si="19"/>
        <v>California</v>
      </c>
      <c r="D409" s="8" t="str">
        <f t="shared" si="20"/>
        <v>San Diego</v>
      </c>
      <c r="E409" s="8" t="s">
        <v>82</v>
      </c>
      <c r="F409" s="8" t="s">
        <v>110</v>
      </c>
      <c r="G409" s="8">
        <v>16</v>
      </c>
      <c r="I409" s="8" t="s">
        <v>16</v>
      </c>
    </row>
    <row r="410" spans="1:9" x14ac:dyDescent="0.35">
      <c r="A410" s="20">
        <v>43926</v>
      </c>
      <c r="B410" s="8" t="str">
        <f t="shared" si="18"/>
        <v>USA</v>
      </c>
      <c r="C410" s="8" t="str">
        <f t="shared" si="19"/>
        <v>California</v>
      </c>
      <c r="D410" s="8" t="str">
        <f t="shared" si="20"/>
        <v>San Diego</v>
      </c>
      <c r="E410" s="8" t="s">
        <v>83</v>
      </c>
      <c r="F410" s="8" t="s">
        <v>110</v>
      </c>
      <c r="G410" s="8">
        <v>5</v>
      </c>
      <c r="I410" s="8" t="s">
        <v>16</v>
      </c>
    </row>
    <row r="411" spans="1:9" x14ac:dyDescent="0.35">
      <c r="A411" s="20">
        <v>43926</v>
      </c>
      <c r="B411" s="8" t="str">
        <f t="shared" si="18"/>
        <v>USA</v>
      </c>
      <c r="C411" s="8" t="str">
        <f t="shared" si="19"/>
        <v>California</v>
      </c>
      <c r="D411" s="8" t="str">
        <f t="shared" si="20"/>
        <v>San Diego</v>
      </c>
      <c r="E411" s="8" t="s">
        <v>84</v>
      </c>
      <c r="F411" s="8" t="s">
        <v>110</v>
      </c>
      <c r="G411" s="8">
        <v>21</v>
      </c>
      <c r="I411" s="8" t="s">
        <v>16</v>
      </c>
    </row>
    <row r="412" spans="1:9" x14ac:dyDescent="0.35">
      <c r="A412" s="20">
        <v>43926</v>
      </c>
      <c r="B412" s="8" t="str">
        <f t="shared" si="18"/>
        <v>USA</v>
      </c>
      <c r="C412" s="8" t="str">
        <f t="shared" si="19"/>
        <v>California</v>
      </c>
      <c r="D412" s="8" t="str">
        <f t="shared" si="20"/>
        <v>San Diego</v>
      </c>
      <c r="E412" s="8" t="s">
        <v>97</v>
      </c>
      <c r="F412" s="8" t="s">
        <v>111</v>
      </c>
      <c r="G412" s="8">
        <v>1</v>
      </c>
      <c r="I412" s="8" t="s">
        <v>16</v>
      </c>
    </row>
    <row r="413" spans="1:9" x14ac:dyDescent="0.35">
      <c r="A413" s="20">
        <v>43926</v>
      </c>
      <c r="B413" s="8" t="str">
        <f t="shared" si="18"/>
        <v>USA</v>
      </c>
      <c r="C413" s="8" t="str">
        <f t="shared" si="19"/>
        <v>California</v>
      </c>
      <c r="D413" s="8" t="str">
        <f t="shared" si="20"/>
        <v>San Diego</v>
      </c>
      <c r="E413" s="8" t="s">
        <v>89</v>
      </c>
      <c r="F413" s="8" t="s">
        <v>111</v>
      </c>
      <c r="G413" s="8">
        <v>8</v>
      </c>
      <c r="I413" s="8" t="s">
        <v>16</v>
      </c>
    </row>
    <row r="414" spans="1:9" x14ac:dyDescent="0.35">
      <c r="A414" s="20">
        <v>43926</v>
      </c>
      <c r="B414" s="8" t="str">
        <f t="shared" si="18"/>
        <v>USA</v>
      </c>
      <c r="C414" s="8" t="str">
        <f t="shared" si="19"/>
        <v>California</v>
      </c>
      <c r="D414" s="8" t="str">
        <f t="shared" si="20"/>
        <v>San Diego</v>
      </c>
      <c r="E414" s="8" t="s">
        <v>98</v>
      </c>
      <c r="F414" s="8" t="s">
        <v>111</v>
      </c>
      <c r="G414" s="8">
        <v>1</v>
      </c>
      <c r="I414" s="8" t="s">
        <v>16</v>
      </c>
    </row>
    <row r="415" spans="1:9" x14ac:dyDescent="0.35">
      <c r="A415" s="20">
        <v>43926</v>
      </c>
      <c r="B415" s="8" t="str">
        <f t="shared" si="18"/>
        <v>USA</v>
      </c>
      <c r="C415" s="8" t="str">
        <f t="shared" si="19"/>
        <v>California</v>
      </c>
      <c r="D415" s="8" t="str">
        <f t="shared" si="20"/>
        <v>San Diego</v>
      </c>
      <c r="E415" s="8" t="s">
        <v>99</v>
      </c>
      <c r="F415" s="8" t="s">
        <v>111</v>
      </c>
      <c r="G415" s="8">
        <v>1</v>
      </c>
      <c r="I415" s="8" t="s">
        <v>16</v>
      </c>
    </row>
    <row r="416" spans="1:9" x14ac:dyDescent="0.35">
      <c r="A416" s="20">
        <v>43926</v>
      </c>
      <c r="B416" s="8" t="str">
        <f t="shared" si="18"/>
        <v>USA</v>
      </c>
      <c r="C416" s="8" t="str">
        <f t="shared" si="19"/>
        <v>California</v>
      </c>
      <c r="D416" s="8" t="str">
        <f t="shared" si="20"/>
        <v>San Diego</v>
      </c>
      <c r="E416" s="8" t="s">
        <v>85</v>
      </c>
      <c r="F416" s="8" t="s">
        <v>111</v>
      </c>
      <c r="G416" s="8">
        <v>6</v>
      </c>
      <c r="I416" s="8" t="s">
        <v>16</v>
      </c>
    </row>
    <row r="417" spans="1:9" x14ac:dyDescent="0.35">
      <c r="A417" s="20">
        <v>43926</v>
      </c>
      <c r="B417" s="8" t="str">
        <f t="shared" si="18"/>
        <v>USA</v>
      </c>
      <c r="C417" s="8" t="str">
        <f t="shared" si="19"/>
        <v>California</v>
      </c>
      <c r="D417" s="8" t="str">
        <f t="shared" si="20"/>
        <v>San Diego</v>
      </c>
      <c r="E417" s="8" t="s">
        <v>92</v>
      </c>
      <c r="F417" s="8" t="s">
        <v>111</v>
      </c>
      <c r="G417" s="8">
        <v>2</v>
      </c>
      <c r="I417" s="8" t="s">
        <v>16</v>
      </c>
    </row>
    <row r="418" spans="1:9" x14ac:dyDescent="0.35">
      <c r="A418" s="20">
        <v>43926</v>
      </c>
      <c r="B418" s="8" t="str">
        <f t="shared" si="18"/>
        <v>USA</v>
      </c>
      <c r="C418" s="8" t="str">
        <f t="shared" si="19"/>
        <v>California</v>
      </c>
      <c r="D418" s="8" t="str">
        <f t="shared" si="20"/>
        <v>San Diego</v>
      </c>
      <c r="E418" s="8" t="s">
        <v>86</v>
      </c>
      <c r="F418" s="8" t="s">
        <v>111</v>
      </c>
      <c r="G418" s="8">
        <v>12</v>
      </c>
      <c r="I418" s="8" t="s">
        <v>16</v>
      </c>
    </row>
    <row r="419" spans="1:9" x14ac:dyDescent="0.35">
      <c r="A419" s="20">
        <v>43926</v>
      </c>
      <c r="B419" s="8" t="str">
        <f t="shared" si="18"/>
        <v>USA</v>
      </c>
      <c r="C419" s="8" t="str">
        <f t="shared" si="19"/>
        <v>California</v>
      </c>
      <c r="D419" s="8" t="str">
        <f t="shared" si="20"/>
        <v>San Diego</v>
      </c>
      <c r="E419" s="8" t="s">
        <v>96</v>
      </c>
      <c r="F419" s="8" t="s">
        <v>111</v>
      </c>
      <c r="G419" s="8">
        <v>2</v>
      </c>
      <c r="I419" s="8" t="s">
        <v>16</v>
      </c>
    </row>
    <row r="420" spans="1:9" x14ac:dyDescent="0.35">
      <c r="A420" s="20">
        <v>43926</v>
      </c>
      <c r="B420" s="8" t="str">
        <f t="shared" si="18"/>
        <v>USA</v>
      </c>
      <c r="C420" s="8" t="str">
        <f t="shared" si="19"/>
        <v>California</v>
      </c>
      <c r="D420" s="8" t="str">
        <f t="shared" si="20"/>
        <v>San Diego</v>
      </c>
      <c r="E420" s="8" t="s">
        <v>87</v>
      </c>
      <c r="F420" s="8" t="s">
        <v>111</v>
      </c>
      <c r="G420" s="8">
        <v>8</v>
      </c>
      <c r="I420" s="8" t="s">
        <v>16</v>
      </c>
    </row>
    <row r="421" spans="1:9" x14ac:dyDescent="0.35">
      <c r="A421" s="20">
        <v>43926</v>
      </c>
      <c r="B421" s="8" t="str">
        <f t="shared" si="18"/>
        <v>USA</v>
      </c>
      <c r="C421" s="8" t="str">
        <f t="shared" si="19"/>
        <v>California</v>
      </c>
      <c r="D421" s="8" t="str">
        <f t="shared" si="20"/>
        <v>San Diego</v>
      </c>
      <c r="E421" s="8" t="s">
        <v>100</v>
      </c>
      <c r="F421" s="8" t="s">
        <v>111</v>
      </c>
      <c r="G421" s="8">
        <v>2</v>
      </c>
      <c r="I421" s="8" t="s">
        <v>16</v>
      </c>
    </row>
    <row r="422" spans="1:9" x14ac:dyDescent="0.35">
      <c r="A422" s="20">
        <v>43926</v>
      </c>
      <c r="B422" s="8" t="str">
        <f t="shared" si="18"/>
        <v>USA</v>
      </c>
      <c r="C422" s="8" t="str">
        <f t="shared" si="19"/>
        <v>California</v>
      </c>
      <c r="D422" s="8" t="str">
        <f t="shared" si="20"/>
        <v>San Diego</v>
      </c>
      <c r="E422" s="8" t="s">
        <v>88</v>
      </c>
      <c r="F422" s="8" t="s">
        <v>111</v>
      </c>
      <c r="G422" s="8">
        <v>14</v>
      </c>
      <c r="I422" s="8" t="s">
        <v>16</v>
      </c>
    </row>
    <row r="423" spans="1:9" x14ac:dyDescent="0.35">
      <c r="A423" s="20">
        <v>43926</v>
      </c>
      <c r="B423" s="8" t="str">
        <f t="shared" si="18"/>
        <v>USA</v>
      </c>
      <c r="C423" s="8" t="str">
        <f t="shared" si="19"/>
        <v>California</v>
      </c>
      <c r="D423" s="8" t="str">
        <f t="shared" si="20"/>
        <v>San Diego</v>
      </c>
      <c r="E423" s="8" t="s">
        <v>90</v>
      </c>
      <c r="F423" s="8" t="s">
        <v>111</v>
      </c>
      <c r="G423" s="8">
        <v>34</v>
      </c>
      <c r="I423" s="8" t="s">
        <v>16</v>
      </c>
    </row>
    <row r="424" spans="1:9" x14ac:dyDescent="0.35">
      <c r="A424" s="20">
        <v>43926</v>
      </c>
      <c r="B424" s="8" t="str">
        <f t="shared" si="18"/>
        <v>USA</v>
      </c>
      <c r="C424" s="8" t="str">
        <f t="shared" si="19"/>
        <v>California</v>
      </c>
      <c r="D424" s="8" t="str">
        <f t="shared" si="20"/>
        <v>San Diego</v>
      </c>
      <c r="E424" s="8" t="s">
        <v>101</v>
      </c>
      <c r="F424" s="8" t="s">
        <v>111</v>
      </c>
      <c r="G424" s="8">
        <v>3</v>
      </c>
      <c r="I424" s="8" t="s">
        <v>16</v>
      </c>
    </row>
    <row r="425" spans="1:9" x14ac:dyDescent="0.35">
      <c r="A425" s="20">
        <v>43926</v>
      </c>
      <c r="B425" s="8" t="str">
        <f t="shared" si="18"/>
        <v>USA</v>
      </c>
      <c r="C425" s="8" t="str">
        <f t="shared" si="19"/>
        <v>California</v>
      </c>
      <c r="D425" s="8" t="str">
        <f t="shared" si="20"/>
        <v>San Diego</v>
      </c>
      <c r="E425" s="8" t="s">
        <v>80</v>
      </c>
      <c r="F425" s="8" t="s">
        <v>114</v>
      </c>
      <c r="G425" s="8">
        <v>63</v>
      </c>
      <c r="I425" s="8" t="s">
        <v>16</v>
      </c>
    </row>
    <row r="426" spans="1:9" x14ac:dyDescent="0.35">
      <c r="A426" s="20">
        <v>43926</v>
      </c>
      <c r="B426" s="8" t="str">
        <f t="shared" si="18"/>
        <v>USA</v>
      </c>
      <c r="C426" s="8" t="str">
        <f t="shared" si="19"/>
        <v>California</v>
      </c>
      <c r="D426" s="8" t="str">
        <f t="shared" si="20"/>
        <v>San Diego</v>
      </c>
      <c r="E426" s="8" t="s">
        <v>80</v>
      </c>
      <c r="F426" s="8" t="s">
        <v>112</v>
      </c>
      <c r="G426" s="8">
        <v>70</v>
      </c>
      <c r="I426" s="8" t="s">
        <v>16</v>
      </c>
    </row>
    <row r="427" spans="1:9" x14ac:dyDescent="0.35">
      <c r="A427" s="20">
        <v>43927</v>
      </c>
      <c r="B427" s="8" t="str">
        <f t="shared" si="18"/>
        <v>USA</v>
      </c>
      <c r="C427" s="8" t="str">
        <f t="shared" si="19"/>
        <v>California</v>
      </c>
      <c r="D427" s="8" t="str">
        <f t="shared" si="20"/>
        <v>San Diego</v>
      </c>
      <c r="E427" s="8" t="s">
        <v>70</v>
      </c>
      <c r="F427" s="8" t="s">
        <v>110</v>
      </c>
      <c r="G427" s="8">
        <v>42</v>
      </c>
      <c r="I427" s="8" t="s">
        <v>16</v>
      </c>
    </row>
    <row r="428" spans="1:9" x14ac:dyDescent="0.35">
      <c r="A428" s="20">
        <v>43927</v>
      </c>
      <c r="B428" s="8" t="str">
        <f t="shared" si="18"/>
        <v>USA</v>
      </c>
      <c r="C428" s="8" t="str">
        <f t="shared" si="19"/>
        <v>California</v>
      </c>
      <c r="D428" s="8" t="str">
        <f t="shared" si="20"/>
        <v>San Diego</v>
      </c>
      <c r="E428" s="8" t="s">
        <v>71</v>
      </c>
      <c r="F428" s="8" t="s">
        <v>110</v>
      </c>
      <c r="G428" s="8">
        <v>120</v>
      </c>
      <c r="I428" s="8" t="s">
        <v>16</v>
      </c>
    </row>
    <row r="429" spans="1:9" x14ac:dyDescent="0.35">
      <c r="A429" s="20">
        <v>43927</v>
      </c>
      <c r="B429" s="8" t="str">
        <f t="shared" si="18"/>
        <v>USA</v>
      </c>
      <c r="C429" s="8" t="str">
        <f t="shared" si="19"/>
        <v>California</v>
      </c>
      <c r="D429" s="8" t="str">
        <f t="shared" si="20"/>
        <v>San Diego</v>
      </c>
      <c r="E429" s="8" t="s">
        <v>94</v>
      </c>
      <c r="F429" s="8" t="s">
        <v>110</v>
      </c>
      <c r="G429" s="8">
        <v>4</v>
      </c>
      <c r="I429" s="8" t="s">
        <v>16</v>
      </c>
    </row>
    <row r="430" spans="1:9" x14ac:dyDescent="0.35">
      <c r="A430" s="20">
        <v>43927</v>
      </c>
      <c r="B430" s="8" t="str">
        <f t="shared" si="18"/>
        <v>USA</v>
      </c>
      <c r="C430" s="8" t="str">
        <f t="shared" si="19"/>
        <v>California</v>
      </c>
      <c r="D430" s="8" t="str">
        <f t="shared" si="20"/>
        <v>San Diego</v>
      </c>
      <c r="E430" s="8" t="s">
        <v>72</v>
      </c>
      <c r="F430" s="8" t="s">
        <v>110</v>
      </c>
      <c r="G430" s="8">
        <v>8</v>
      </c>
      <c r="I430" s="8" t="s">
        <v>16</v>
      </c>
    </row>
    <row r="431" spans="1:9" x14ac:dyDescent="0.35">
      <c r="A431" s="20">
        <v>43927</v>
      </c>
      <c r="B431" s="8" t="str">
        <f t="shared" si="18"/>
        <v>USA</v>
      </c>
      <c r="C431" s="8" t="str">
        <f t="shared" si="19"/>
        <v>California</v>
      </c>
      <c r="D431" s="8" t="str">
        <f t="shared" si="20"/>
        <v>San Diego</v>
      </c>
      <c r="E431" s="8" t="s">
        <v>73</v>
      </c>
      <c r="F431" s="8" t="s">
        <v>110</v>
      </c>
      <c r="G431" s="8">
        <v>85</v>
      </c>
      <c r="I431" s="8" t="s">
        <v>16</v>
      </c>
    </row>
    <row r="432" spans="1:9" x14ac:dyDescent="0.35">
      <c r="A432" s="20">
        <v>43927</v>
      </c>
      <c r="B432" s="8" t="str">
        <f t="shared" si="18"/>
        <v>USA</v>
      </c>
      <c r="C432" s="8" t="str">
        <f t="shared" si="19"/>
        <v>California</v>
      </c>
      <c r="D432" s="8" t="str">
        <f t="shared" si="20"/>
        <v>San Diego</v>
      </c>
      <c r="E432" s="8" t="s">
        <v>74</v>
      </c>
      <c r="F432" s="8" t="s">
        <v>110</v>
      </c>
      <c r="G432" s="8">
        <v>31</v>
      </c>
      <c r="I432" s="8" t="s">
        <v>16</v>
      </c>
    </row>
    <row r="433" spans="1:9" x14ac:dyDescent="0.35">
      <c r="A433" s="20">
        <v>43927</v>
      </c>
      <c r="B433" s="8" t="str">
        <f t="shared" si="18"/>
        <v>USA</v>
      </c>
      <c r="C433" s="8" t="str">
        <f t="shared" si="19"/>
        <v>California</v>
      </c>
      <c r="D433" s="8" t="str">
        <f t="shared" si="20"/>
        <v>San Diego</v>
      </c>
      <c r="E433" s="8" t="s">
        <v>75</v>
      </c>
      <c r="F433" s="8" t="s">
        <v>110</v>
      </c>
      <c r="G433" s="8">
        <v>32</v>
      </c>
      <c r="I433" s="8" t="s">
        <v>16</v>
      </c>
    </row>
    <row r="434" spans="1:9" x14ac:dyDescent="0.35">
      <c r="A434" s="20">
        <v>43927</v>
      </c>
      <c r="B434" s="8" t="str">
        <f t="shared" si="18"/>
        <v>USA</v>
      </c>
      <c r="C434" s="8" t="str">
        <f t="shared" si="19"/>
        <v>California</v>
      </c>
      <c r="D434" s="8" t="str">
        <f t="shared" si="20"/>
        <v>San Diego</v>
      </c>
      <c r="E434" s="8" t="s">
        <v>95</v>
      </c>
      <c r="F434" s="8" t="s">
        <v>110</v>
      </c>
      <c r="G434" s="8">
        <v>7</v>
      </c>
      <c r="I434" s="8" t="s">
        <v>16</v>
      </c>
    </row>
    <row r="435" spans="1:9" x14ac:dyDescent="0.35">
      <c r="A435" s="20">
        <v>43927</v>
      </c>
      <c r="B435" s="8" t="str">
        <f t="shared" si="18"/>
        <v>USA</v>
      </c>
      <c r="C435" s="8" t="str">
        <f t="shared" si="19"/>
        <v>California</v>
      </c>
      <c r="D435" s="8" t="str">
        <f t="shared" si="20"/>
        <v>San Diego</v>
      </c>
      <c r="E435" s="8" t="s">
        <v>76</v>
      </c>
      <c r="F435" s="8" t="s">
        <v>110</v>
      </c>
      <c r="G435" s="8">
        <v>25</v>
      </c>
      <c r="I435" s="8" t="s">
        <v>16</v>
      </c>
    </row>
    <row r="436" spans="1:9" x14ac:dyDescent="0.35">
      <c r="A436" s="20">
        <v>43927</v>
      </c>
      <c r="B436" s="8" t="str">
        <f t="shared" si="18"/>
        <v>USA</v>
      </c>
      <c r="C436" s="8" t="str">
        <f t="shared" si="19"/>
        <v>California</v>
      </c>
      <c r="D436" s="8" t="str">
        <f t="shared" si="20"/>
        <v>San Diego</v>
      </c>
      <c r="E436" s="8" t="s">
        <v>91</v>
      </c>
      <c r="F436" s="8" t="s">
        <v>110</v>
      </c>
      <c r="G436" s="8">
        <v>14</v>
      </c>
      <c r="I436" s="8" t="s">
        <v>16</v>
      </c>
    </row>
    <row r="437" spans="1:9" x14ac:dyDescent="0.35">
      <c r="A437" s="20">
        <v>43927</v>
      </c>
      <c r="B437" s="8" t="str">
        <f t="shared" si="18"/>
        <v>USA</v>
      </c>
      <c r="C437" s="8" t="str">
        <f t="shared" si="19"/>
        <v>California</v>
      </c>
      <c r="D437" s="8" t="str">
        <f t="shared" si="20"/>
        <v>San Diego</v>
      </c>
      <c r="E437" s="8" t="s">
        <v>77</v>
      </c>
      <c r="F437" s="8" t="s">
        <v>110</v>
      </c>
      <c r="G437" s="8">
        <v>25</v>
      </c>
      <c r="I437" s="8" t="s">
        <v>16</v>
      </c>
    </row>
    <row r="438" spans="1:9" x14ac:dyDescent="0.35">
      <c r="A438" s="20">
        <v>43927</v>
      </c>
      <c r="B438" s="8" t="str">
        <f t="shared" si="18"/>
        <v>USA</v>
      </c>
      <c r="C438" s="8" t="str">
        <f t="shared" si="19"/>
        <v>California</v>
      </c>
      <c r="D438" s="8" t="str">
        <f t="shared" si="20"/>
        <v>San Diego</v>
      </c>
      <c r="E438" s="8" t="s">
        <v>78</v>
      </c>
      <c r="F438" s="8" t="s">
        <v>110</v>
      </c>
      <c r="G438" s="8">
        <v>31</v>
      </c>
      <c r="I438" s="8" t="s">
        <v>16</v>
      </c>
    </row>
    <row r="439" spans="1:9" x14ac:dyDescent="0.35">
      <c r="A439" s="20">
        <v>43927</v>
      </c>
      <c r="B439" s="8" t="str">
        <f t="shared" si="18"/>
        <v>USA</v>
      </c>
      <c r="C439" s="8" t="str">
        <f t="shared" si="19"/>
        <v>California</v>
      </c>
      <c r="D439" s="8" t="str">
        <f t="shared" si="20"/>
        <v>San Diego</v>
      </c>
      <c r="E439" s="8" t="s">
        <v>79</v>
      </c>
      <c r="F439" s="8" t="s">
        <v>110</v>
      </c>
      <c r="G439" s="8">
        <v>15</v>
      </c>
      <c r="I439" s="8" t="s">
        <v>16</v>
      </c>
    </row>
    <row r="440" spans="1:9" x14ac:dyDescent="0.35">
      <c r="A440" s="20">
        <v>43927</v>
      </c>
      <c r="B440" s="8" t="str">
        <f t="shared" si="18"/>
        <v>USA</v>
      </c>
      <c r="C440" s="8" t="str">
        <f t="shared" si="19"/>
        <v>California</v>
      </c>
      <c r="D440" s="8" t="str">
        <f t="shared" si="20"/>
        <v>San Diego</v>
      </c>
      <c r="E440" s="8" t="s">
        <v>80</v>
      </c>
      <c r="F440" s="8" t="s">
        <v>110</v>
      </c>
      <c r="G440" s="8">
        <v>750</v>
      </c>
      <c r="I440" s="8" t="s">
        <v>16</v>
      </c>
    </row>
    <row r="441" spans="1:9" x14ac:dyDescent="0.35">
      <c r="A441" s="20">
        <v>43927</v>
      </c>
      <c r="B441" s="8" t="str">
        <f t="shared" si="18"/>
        <v>USA</v>
      </c>
      <c r="C441" s="8" t="str">
        <f t="shared" si="19"/>
        <v>California</v>
      </c>
      <c r="D441" s="8" t="str">
        <f t="shared" si="20"/>
        <v>San Diego</v>
      </c>
      <c r="E441" s="8" t="s">
        <v>81</v>
      </c>
      <c r="F441" s="8" t="s">
        <v>110</v>
      </c>
      <c r="G441" s="8">
        <v>20</v>
      </c>
      <c r="I441" s="8" t="s">
        <v>16</v>
      </c>
    </row>
    <row r="442" spans="1:9" x14ac:dyDescent="0.35">
      <c r="A442" s="20">
        <v>43927</v>
      </c>
      <c r="B442" s="8" t="str">
        <f t="shared" si="18"/>
        <v>USA</v>
      </c>
      <c r="C442" s="8" t="str">
        <f t="shared" si="19"/>
        <v>California</v>
      </c>
      <c r="D442" s="8" t="str">
        <f t="shared" si="20"/>
        <v>San Diego</v>
      </c>
      <c r="E442" s="8" t="s">
        <v>82</v>
      </c>
      <c r="F442" s="8" t="s">
        <v>110</v>
      </c>
      <c r="G442" s="8">
        <v>14</v>
      </c>
      <c r="I442" s="8" t="s">
        <v>16</v>
      </c>
    </row>
    <row r="443" spans="1:9" x14ac:dyDescent="0.35">
      <c r="A443" s="20">
        <v>43927</v>
      </c>
      <c r="B443" s="8" t="str">
        <f t="shared" si="18"/>
        <v>USA</v>
      </c>
      <c r="C443" s="8" t="str">
        <f t="shared" si="19"/>
        <v>California</v>
      </c>
      <c r="D443" s="8" t="str">
        <f t="shared" si="20"/>
        <v>San Diego</v>
      </c>
      <c r="E443" s="8" t="s">
        <v>83</v>
      </c>
      <c r="F443" s="8" t="s">
        <v>110</v>
      </c>
      <c r="G443" s="8">
        <v>5</v>
      </c>
      <c r="I443" s="8" t="s">
        <v>16</v>
      </c>
    </row>
    <row r="444" spans="1:9" x14ac:dyDescent="0.35">
      <c r="A444" s="20">
        <v>43927</v>
      </c>
      <c r="B444" s="8" t="str">
        <f t="shared" si="18"/>
        <v>USA</v>
      </c>
      <c r="C444" s="8" t="str">
        <f t="shared" si="19"/>
        <v>California</v>
      </c>
      <c r="D444" s="8" t="str">
        <f t="shared" si="20"/>
        <v>San Diego</v>
      </c>
      <c r="E444" s="8" t="s">
        <v>84</v>
      </c>
      <c r="F444" s="8" t="s">
        <v>110</v>
      </c>
      <c r="G444" s="8">
        <v>22</v>
      </c>
      <c r="I444" s="8" t="s">
        <v>16</v>
      </c>
    </row>
    <row r="445" spans="1:9" x14ac:dyDescent="0.35">
      <c r="A445" s="20">
        <v>43927</v>
      </c>
      <c r="B445" s="8" t="str">
        <f t="shared" si="18"/>
        <v>USA</v>
      </c>
      <c r="C445" s="8" t="str">
        <f t="shared" si="19"/>
        <v>California</v>
      </c>
      <c r="D445" s="8" t="str">
        <f t="shared" si="20"/>
        <v>San Diego</v>
      </c>
      <c r="E445" s="8" t="s">
        <v>97</v>
      </c>
      <c r="F445" s="8" t="s">
        <v>111</v>
      </c>
      <c r="G445" s="8">
        <v>1</v>
      </c>
      <c r="I445" s="8" t="s">
        <v>16</v>
      </c>
    </row>
    <row r="446" spans="1:9" x14ac:dyDescent="0.35">
      <c r="A446" s="20">
        <v>43927</v>
      </c>
      <c r="B446" s="8" t="str">
        <f t="shared" si="18"/>
        <v>USA</v>
      </c>
      <c r="C446" s="8" t="str">
        <f t="shared" si="19"/>
        <v>California</v>
      </c>
      <c r="D446" s="8" t="str">
        <f t="shared" si="20"/>
        <v>San Diego</v>
      </c>
      <c r="E446" s="8" t="s">
        <v>89</v>
      </c>
      <c r="F446" s="8" t="s">
        <v>111</v>
      </c>
      <c r="G446" s="8">
        <v>11</v>
      </c>
      <c r="I446" s="8" t="s">
        <v>16</v>
      </c>
    </row>
    <row r="447" spans="1:9" x14ac:dyDescent="0.35">
      <c r="A447" s="20">
        <v>43927</v>
      </c>
      <c r="B447" s="8" t="str">
        <f t="shared" si="18"/>
        <v>USA</v>
      </c>
      <c r="C447" s="8" t="str">
        <f t="shared" si="19"/>
        <v>California</v>
      </c>
      <c r="D447" s="8" t="str">
        <f t="shared" si="20"/>
        <v>San Diego</v>
      </c>
      <c r="E447" s="8" t="s">
        <v>98</v>
      </c>
      <c r="F447" s="8" t="s">
        <v>111</v>
      </c>
      <c r="G447" s="8">
        <v>1</v>
      </c>
      <c r="I447" s="8" t="s">
        <v>16</v>
      </c>
    </row>
    <row r="448" spans="1:9" x14ac:dyDescent="0.35">
      <c r="A448" s="20">
        <v>43927</v>
      </c>
      <c r="B448" s="8" t="str">
        <f t="shared" si="18"/>
        <v>USA</v>
      </c>
      <c r="C448" s="8" t="str">
        <f t="shared" si="19"/>
        <v>California</v>
      </c>
      <c r="D448" s="8" t="str">
        <f t="shared" si="20"/>
        <v>San Diego</v>
      </c>
      <c r="E448" s="8" t="s">
        <v>99</v>
      </c>
      <c r="F448" s="8" t="s">
        <v>111</v>
      </c>
      <c r="G448" s="8">
        <v>1</v>
      </c>
      <c r="I448" s="8" t="s">
        <v>16</v>
      </c>
    </row>
    <row r="449" spans="1:9" x14ac:dyDescent="0.35">
      <c r="A449" s="20">
        <v>43927</v>
      </c>
      <c r="B449" s="8" t="str">
        <f t="shared" si="18"/>
        <v>USA</v>
      </c>
      <c r="C449" s="8" t="str">
        <f t="shared" si="19"/>
        <v>California</v>
      </c>
      <c r="D449" s="8" t="str">
        <f t="shared" si="20"/>
        <v>San Diego</v>
      </c>
      <c r="E449" s="8" t="s">
        <v>85</v>
      </c>
      <c r="F449" s="8" t="s">
        <v>111</v>
      </c>
      <c r="G449" s="8">
        <v>6</v>
      </c>
      <c r="I449" s="8" t="s">
        <v>16</v>
      </c>
    </row>
    <row r="450" spans="1:9" x14ac:dyDescent="0.35">
      <c r="A450" s="20">
        <v>43927</v>
      </c>
      <c r="B450" s="8" t="str">
        <f t="shared" ref="B450:B513" si="21">"USA"</f>
        <v>USA</v>
      </c>
      <c r="C450" s="8" t="str">
        <f t="shared" ref="C450:C513" si="22">"California"</f>
        <v>California</v>
      </c>
      <c r="D450" s="8" t="str">
        <f t="shared" ref="D450:D513" si="23">"San Diego"</f>
        <v>San Diego</v>
      </c>
      <c r="E450" s="8" t="s">
        <v>92</v>
      </c>
      <c r="F450" s="8" t="s">
        <v>111</v>
      </c>
      <c r="G450" s="8">
        <v>3</v>
      </c>
      <c r="I450" s="8" t="s">
        <v>16</v>
      </c>
    </row>
    <row r="451" spans="1:9" x14ac:dyDescent="0.35">
      <c r="A451" s="20">
        <v>43927</v>
      </c>
      <c r="B451" s="8" t="str">
        <f t="shared" si="21"/>
        <v>USA</v>
      </c>
      <c r="C451" s="8" t="str">
        <f t="shared" si="22"/>
        <v>California</v>
      </c>
      <c r="D451" s="8" t="str">
        <f t="shared" si="23"/>
        <v>San Diego</v>
      </c>
      <c r="E451" s="8" t="s">
        <v>86</v>
      </c>
      <c r="F451" s="8" t="s">
        <v>111</v>
      </c>
      <c r="G451" s="8">
        <v>14</v>
      </c>
      <c r="I451" s="8" t="s">
        <v>16</v>
      </c>
    </row>
    <row r="452" spans="1:9" x14ac:dyDescent="0.35">
      <c r="A452" s="20">
        <v>43927</v>
      </c>
      <c r="B452" s="8" t="str">
        <f t="shared" si="21"/>
        <v>USA</v>
      </c>
      <c r="C452" s="8" t="str">
        <f t="shared" si="22"/>
        <v>California</v>
      </c>
      <c r="D452" s="8" t="str">
        <f t="shared" si="23"/>
        <v>San Diego</v>
      </c>
      <c r="E452" s="8" t="s">
        <v>96</v>
      </c>
      <c r="F452" s="8" t="s">
        <v>111</v>
      </c>
      <c r="G452" s="8">
        <v>2</v>
      </c>
      <c r="I452" s="8" t="s">
        <v>16</v>
      </c>
    </row>
    <row r="453" spans="1:9" x14ac:dyDescent="0.35">
      <c r="A453" s="20">
        <v>43927</v>
      </c>
      <c r="B453" s="8" t="str">
        <f t="shared" si="21"/>
        <v>USA</v>
      </c>
      <c r="C453" s="8" t="str">
        <f t="shared" si="22"/>
        <v>California</v>
      </c>
      <c r="D453" s="8" t="str">
        <f t="shared" si="23"/>
        <v>San Diego</v>
      </c>
      <c r="E453" s="8" t="s">
        <v>87</v>
      </c>
      <c r="F453" s="8" t="s">
        <v>111</v>
      </c>
      <c r="G453" s="8">
        <v>9</v>
      </c>
      <c r="I453" s="8" t="s">
        <v>16</v>
      </c>
    </row>
    <row r="454" spans="1:9" x14ac:dyDescent="0.35">
      <c r="A454" s="20">
        <v>43927</v>
      </c>
      <c r="B454" s="8" t="str">
        <f t="shared" si="21"/>
        <v>USA</v>
      </c>
      <c r="C454" s="8" t="str">
        <f t="shared" si="22"/>
        <v>California</v>
      </c>
      <c r="D454" s="8" t="str">
        <f t="shared" si="23"/>
        <v>San Diego</v>
      </c>
      <c r="E454" s="8" t="s">
        <v>100</v>
      </c>
      <c r="F454" s="8" t="s">
        <v>111</v>
      </c>
      <c r="G454" s="8">
        <v>2</v>
      </c>
      <c r="I454" s="8" t="s">
        <v>16</v>
      </c>
    </row>
    <row r="455" spans="1:9" x14ac:dyDescent="0.35">
      <c r="A455" s="20">
        <v>43927</v>
      </c>
      <c r="B455" s="8" t="str">
        <f t="shared" si="21"/>
        <v>USA</v>
      </c>
      <c r="C455" s="8" t="str">
        <f t="shared" si="22"/>
        <v>California</v>
      </c>
      <c r="D455" s="8" t="str">
        <f t="shared" si="23"/>
        <v>San Diego</v>
      </c>
      <c r="E455" s="8" t="s">
        <v>88</v>
      </c>
      <c r="F455" s="8" t="s">
        <v>111</v>
      </c>
      <c r="G455" s="8">
        <v>14</v>
      </c>
      <c r="I455" s="8" t="s">
        <v>16</v>
      </c>
    </row>
    <row r="456" spans="1:9" x14ac:dyDescent="0.35">
      <c r="A456" s="20">
        <v>43927</v>
      </c>
      <c r="B456" s="8" t="str">
        <f t="shared" si="21"/>
        <v>USA</v>
      </c>
      <c r="C456" s="8" t="str">
        <f t="shared" si="22"/>
        <v>California</v>
      </c>
      <c r="D456" s="8" t="str">
        <f t="shared" si="23"/>
        <v>San Diego</v>
      </c>
      <c r="E456" s="8" t="s">
        <v>90</v>
      </c>
      <c r="F456" s="8" t="s">
        <v>111</v>
      </c>
      <c r="G456" s="8">
        <v>34</v>
      </c>
      <c r="I456" s="8" t="s">
        <v>16</v>
      </c>
    </row>
    <row r="457" spans="1:9" x14ac:dyDescent="0.35">
      <c r="A457" s="20">
        <v>43927</v>
      </c>
      <c r="B457" s="8" t="str">
        <f t="shared" si="21"/>
        <v>USA</v>
      </c>
      <c r="C457" s="8" t="str">
        <f t="shared" si="22"/>
        <v>California</v>
      </c>
      <c r="D457" s="8" t="str">
        <f t="shared" si="23"/>
        <v>San Diego</v>
      </c>
      <c r="E457" s="8" t="s">
        <v>101</v>
      </c>
      <c r="F457" s="8" t="s">
        <v>111</v>
      </c>
      <c r="G457" s="8">
        <v>3</v>
      </c>
      <c r="I457" s="8" t="s">
        <v>16</v>
      </c>
    </row>
    <row r="458" spans="1:9" x14ac:dyDescent="0.35">
      <c r="A458" s="20">
        <v>43927</v>
      </c>
      <c r="B458" s="8" t="str">
        <f t="shared" si="21"/>
        <v>USA</v>
      </c>
      <c r="C458" s="8" t="str">
        <f t="shared" si="22"/>
        <v>California</v>
      </c>
      <c r="D458" s="8" t="str">
        <f t="shared" si="23"/>
        <v>San Diego</v>
      </c>
      <c r="E458" s="8" t="s">
        <v>80</v>
      </c>
      <c r="F458" s="8" t="s">
        <v>114</v>
      </c>
      <c r="G458" s="8">
        <v>75</v>
      </c>
      <c r="I458" s="8" t="s">
        <v>16</v>
      </c>
    </row>
    <row r="459" spans="1:9" x14ac:dyDescent="0.35">
      <c r="A459" s="20">
        <v>43927</v>
      </c>
      <c r="B459" s="8" t="str">
        <f t="shared" si="21"/>
        <v>USA</v>
      </c>
      <c r="C459" s="8" t="str">
        <f t="shared" si="22"/>
        <v>California</v>
      </c>
      <c r="D459" s="8" t="str">
        <f t="shared" si="23"/>
        <v>San Diego</v>
      </c>
      <c r="E459" s="8" t="s">
        <v>80</v>
      </c>
      <c r="F459" s="8" t="s">
        <v>112</v>
      </c>
      <c r="G459" s="8">
        <v>28</v>
      </c>
      <c r="I459" s="8" t="s">
        <v>16</v>
      </c>
    </row>
    <row r="460" spans="1:9" x14ac:dyDescent="0.35">
      <c r="A460" s="20">
        <v>43928</v>
      </c>
      <c r="B460" s="8" t="str">
        <f t="shared" si="21"/>
        <v>USA</v>
      </c>
      <c r="C460" s="8" t="str">
        <f t="shared" si="22"/>
        <v>California</v>
      </c>
      <c r="D460" s="8" t="str">
        <f t="shared" si="23"/>
        <v>San Diego</v>
      </c>
      <c r="E460" s="8" t="s">
        <v>70</v>
      </c>
      <c r="F460" s="8" t="s">
        <v>110</v>
      </c>
      <c r="G460" s="8">
        <v>43</v>
      </c>
      <c r="I460" s="8" t="s">
        <v>16</v>
      </c>
    </row>
    <row r="461" spans="1:9" x14ac:dyDescent="0.35">
      <c r="A461" s="20">
        <v>43928</v>
      </c>
      <c r="B461" s="8" t="str">
        <f t="shared" si="21"/>
        <v>USA</v>
      </c>
      <c r="C461" s="8" t="str">
        <f t="shared" si="22"/>
        <v>California</v>
      </c>
      <c r="D461" s="8" t="str">
        <f t="shared" si="23"/>
        <v>San Diego</v>
      </c>
      <c r="E461" s="8" t="s">
        <v>71</v>
      </c>
      <c r="F461" s="8" t="s">
        <v>110</v>
      </c>
      <c r="G461" s="8">
        <v>133</v>
      </c>
      <c r="I461" s="8" t="s">
        <v>16</v>
      </c>
    </row>
    <row r="462" spans="1:9" x14ac:dyDescent="0.35">
      <c r="A462" s="20">
        <v>43928</v>
      </c>
      <c r="B462" s="8" t="str">
        <f t="shared" si="21"/>
        <v>USA</v>
      </c>
      <c r="C462" s="8" t="str">
        <f t="shared" si="22"/>
        <v>California</v>
      </c>
      <c r="D462" s="8" t="str">
        <f t="shared" si="23"/>
        <v>San Diego</v>
      </c>
      <c r="E462" s="8" t="s">
        <v>94</v>
      </c>
      <c r="F462" s="8" t="s">
        <v>110</v>
      </c>
      <c r="G462" s="8">
        <v>4</v>
      </c>
      <c r="I462" s="8" t="s">
        <v>16</v>
      </c>
    </row>
    <row r="463" spans="1:9" x14ac:dyDescent="0.35">
      <c r="A463" s="20">
        <v>43928</v>
      </c>
      <c r="B463" s="8" t="str">
        <f t="shared" si="21"/>
        <v>USA</v>
      </c>
      <c r="C463" s="8" t="str">
        <f t="shared" si="22"/>
        <v>California</v>
      </c>
      <c r="D463" s="8" t="str">
        <f t="shared" si="23"/>
        <v>San Diego</v>
      </c>
      <c r="E463" s="8" t="s">
        <v>72</v>
      </c>
      <c r="F463" s="8" t="s">
        <v>110</v>
      </c>
      <c r="G463" s="8">
        <v>8</v>
      </c>
      <c r="I463" s="8" t="s">
        <v>16</v>
      </c>
    </row>
    <row r="464" spans="1:9" x14ac:dyDescent="0.35">
      <c r="A464" s="20">
        <v>43928</v>
      </c>
      <c r="B464" s="8" t="str">
        <f t="shared" si="21"/>
        <v>USA</v>
      </c>
      <c r="C464" s="8" t="str">
        <f t="shared" si="22"/>
        <v>California</v>
      </c>
      <c r="D464" s="8" t="str">
        <f t="shared" si="23"/>
        <v>San Diego</v>
      </c>
      <c r="E464" s="8" t="s">
        <v>73</v>
      </c>
      <c r="F464" s="8" t="s">
        <v>110</v>
      </c>
      <c r="G464" s="8">
        <v>88</v>
      </c>
      <c r="I464" s="8" t="s">
        <v>16</v>
      </c>
    </row>
    <row r="465" spans="1:9" x14ac:dyDescent="0.35">
      <c r="A465" s="20">
        <v>43928</v>
      </c>
      <c r="B465" s="8" t="str">
        <f t="shared" si="21"/>
        <v>USA</v>
      </c>
      <c r="C465" s="8" t="str">
        <f t="shared" si="22"/>
        <v>California</v>
      </c>
      <c r="D465" s="8" t="str">
        <f t="shared" si="23"/>
        <v>San Diego</v>
      </c>
      <c r="E465" s="8" t="s">
        <v>74</v>
      </c>
      <c r="F465" s="8" t="s">
        <v>110</v>
      </c>
      <c r="G465" s="8">
        <v>32</v>
      </c>
      <c r="I465" s="8" t="s">
        <v>16</v>
      </c>
    </row>
    <row r="466" spans="1:9" x14ac:dyDescent="0.35">
      <c r="A466" s="20">
        <v>43928</v>
      </c>
      <c r="B466" s="8" t="str">
        <f t="shared" si="21"/>
        <v>USA</v>
      </c>
      <c r="C466" s="8" t="str">
        <f t="shared" si="22"/>
        <v>California</v>
      </c>
      <c r="D466" s="8" t="str">
        <f t="shared" si="23"/>
        <v>San Diego</v>
      </c>
      <c r="E466" s="8" t="s">
        <v>75</v>
      </c>
      <c r="F466" s="8" t="s">
        <v>110</v>
      </c>
      <c r="G466" s="8">
        <v>35</v>
      </c>
      <c r="I466" s="8" t="s">
        <v>16</v>
      </c>
    </row>
    <row r="467" spans="1:9" x14ac:dyDescent="0.35">
      <c r="A467" s="20">
        <v>43928</v>
      </c>
      <c r="B467" s="8" t="str">
        <f t="shared" si="21"/>
        <v>USA</v>
      </c>
      <c r="C467" s="8" t="str">
        <f t="shared" si="22"/>
        <v>California</v>
      </c>
      <c r="D467" s="8" t="str">
        <f t="shared" si="23"/>
        <v>San Diego</v>
      </c>
      <c r="E467" s="8" t="s">
        <v>95</v>
      </c>
      <c r="F467" s="8" t="s">
        <v>110</v>
      </c>
      <c r="G467" s="8">
        <v>9</v>
      </c>
      <c r="I467" s="8" t="s">
        <v>16</v>
      </c>
    </row>
    <row r="468" spans="1:9" x14ac:dyDescent="0.35">
      <c r="A468" s="20">
        <v>43928</v>
      </c>
      <c r="B468" s="8" t="str">
        <f t="shared" si="21"/>
        <v>USA</v>
      </c>
      <c r="C468" s="8" t="str">
        <f t="shared" si="22"/>
        <v>California</v>
      </c>
      <c r="D468" s="8" t="str">
        <f t="shared" si="23"/>
        <v>San Diego</v>
      </c>
      <c r="E468" s="8" t="s">
        <v>76</v>
      </c>
      <c r="F468" s="8" t="s">
        <v>110</v>
      </c>
      <c r="G468" s="8">
        <v>26</v>
      </c>
      <c r="I468" s="8" t="s">
        <v>16</v>
      </c>
    </row>
    <row r="469" spans="1:9" x14ac:dyDescent="0.35">
      <c r="A469" s="20">
        <v>43928</v>
      </c>
      <c r="B469" s="8" t="str">
        <f t="shared" si="21"/>
        <v>USA</v>
      </c>
      <c r="C469" s="8" t="str">
        <f t="shared" si="22"/>
        <v>California</v>
      </c>
      <c r="D469" s="8" t="str">
        <f t="shared" si="23"/>
        <v>San Diego</v>
      </c>
      <c r="E469" s="8" t="s">
        <v>91</v>
      </c>
      <c r="F469" s="8" t="s">
        <v>110</v>
      </c>
      <c r="G469" s="8">
        <v>14</v>
      </c>
      <c r="I469" s="8" t="s">
        <v>16</v>
      </c>
    </row>
    <row r="470" spans="1:9" x14ac:dyDescent="0.35">
      <c r="A470" s="20">
        <v>43928</v>
      </c>
      <c r="B470" s="8" t="str">
        <f t="shared" si="21"/>
        <v>USA</v>
      </c>
      <c r="C470" s="8" t="str">
        <f t="shared" si="22"/>
        <v>California</v>
      </c>
      <c r="D470" s="8" t="str">
        <f t="shared" si="23"/>
        <v>San Diego</v>
      </c>
      <c r="E470" s="8" t="s">
        <v>77</v>
      </c>
      <c r="F470" s="8" t="s">
        <v>110</v>
      </c>
      <c r="G470" s="8">
        <v>28</v>
      </c>
      <c r="I470" s="8" t="s">
        <v>16</v>
      </c>
    </row>
    <row r="471" spans="1:9" x14ac:dyDescent="0.35">
      <c r="A471" s="20">
        <v>43928</v>
      </c>
      <c r="B471" s="8" t="str">
        <f t="shared" si="21"/>
        <v>USA</v>
      </c>
      <c r="C471" s="8" t="str">
        <f t="shared" si="22"/>
        <v>California</v>
      </c>
      <c r="D471" s="8" t="str">
        <f t="shared" si="23"/>
        <v>San Diego</v>
      </c>
      <c r="E471" s="8" t="s">
        <v>78</v>
      </c>
      <c r="F471" s="8" t="s">
        <v>110</v>
      </c>
      <c r="G471" s="8">
        <v>34</v>
      </c>
      <c r="I471" s="8" t="s">
        <v>16</v>
      </c>
    </row>
    <row r="472" spans="1:9" x14ac:dyDescent="0.35">
      <c r="A472" s="20">
        <v>43928</v>
      </c>
      <c r="B472" s="8" t="str">
        <f t="shared" si="21"/>
        <v>USA</v>
      </c>
      <c r="C472" s="8" t="str">
        <f t="shared" si="22"/>
        <v>California</v>
      </c>
      <c r="D472" s="8" t="str">
        <f t="shared" si="23"/>
        <v>San Diego</v>
      </c>
      <c r="E472" s="8" t="s">
        <v>79</v>
      </c>
      <c r="F472" s="8" t="s">
        <v>110</v>
      </c>
      <c r="G472" s="8">
        <v>16</v>
      </c>
      <c r="I472" s="8" t="s">
        <v>16</v>
      </c>
    </row>
    <row r="473" spans="1:9" x14ac:dyDescent="0.35">
      <c r="A473" s="20">
        <v>43928</v>
      </c>
      <c r="B473" s="8" t="str">
        <f t="shared" si="21"/>
        <v>USA</v>
      </c>
      <c r="C473" s="8" t="str">
        <f t="shared" si="22"/>
        <v>California</v>
      </c>
      <c r="D473" s="8" t="str">
        <f t="shared" si="23"/>
        <v>San Diego</v>
      </c>
      <c r="E473" s="8" t="s">
        <v>80</v>
      </c>
      <c r="F473" s="8" t="s">
        <v>110</v>
      </c>
      <c r="G473" s="8">
        <v>783</v>
      </c>
      <c r="I473" s="8" t="s">
        <v>16</v>
      </c>
    </row>
    <row r="474" spans="1:9" x14ac:dyDescent="0.35">
      <c r="A474" s="20">
        <v>43928</v>
      </c>
      <c r="B474" s="8" t="str">
        <f t="shared" si="21"/>
        <v>USA</v>
      </c>
      <c r="C474" s="8" t="str">
        <f t="shared" si="22"/>
        <v>California</v>
      </c>
      <c r="D474" s="8" t="str">
        <f t="shared" si="23"/>
        <v>San Diego</v>
      </c>
      <c r="E474" s="8" t="s">
        <v>81</v>
      </c>
      <c r="F474" s="8" t="s">
        <v>110</v>
      </c>
      <c r="G474" s="8">
        <v>20</v>
      </c>
      <c r="I474" s="8" t="s">
        <v>16</v>
      </c>
    </row>
    <row r="475" spans="1:9" x14ac:dyDescent="0.35">
      <c r="A475" s="20">
        <v>43928</v>
      </c>
      <c r="B475" s="8" t="str">
        <f t="shared" si="21"/>
        <v>USA</v>
      </c>
      <c r="C475" s="8" t="str">
        <f t="shared" si="22"/>
        <v>California</v>
      </c>
      <c r="D475" s="8" t="str">
        <f t="shared" si="23"/>
        <v>San Diego</v>
      </c>
      <c r="E475" s="8" t="s">
        <v>82</v>
      </c>
      <c r="F475" s="8" t="s">
        <v>110</v>
      </c>
      <c r="G475" s="8">
        <v>16</v>
      </c>
      <c r="I475" s="8" t="s">
        <v>16</v>
      </c>
    </row>
    <row r="476" spans="1:9" x14ac:dyDescent="0.35">
      <c r="A476" s="20">
        <v>43928</v>
      </c>
      <c r="B476" s="8" t="str">
        <f t="shared" si="21"/>
        <v>USA</v>
      </c>
      <c r="C476" s="8" t="str">
        <f t="shared" si="22"/>
        <v>California</v>
      </c>
      <c r="D476" s="8" t="str">
        <f t="shared" si="23"/>
        <v>San Diego</v>
      </c>
      <c r="E476" s="8" t="s">
        <v>83</v>
      </c>
      <c r="F476" s="8" t="s">
        <v>110</v>
      </c>
      <c r="G476" s="8">
        <v>5</v>
      </c>
      <c r="I476" s="8" t="s">
        <v>16</v>
      </c>
    </row>
    <row r="477" spans="1:9" x14ac:dyDescent="0.35">
      <c r="A477" s="20">
        <v>43928</v>
      </c>
      <c r="B477" s="8" t="str">
        <f t="shared" si="21"/>
        <v>USA</v>
      </c>
      <c r="C477" s="8" t="str">
        <f t="shared" si="22"/>
        <v>California</v>
      </c>
      <c r="D477" s="8" t="str">
        <f t="shared" si="23"/>
        <v>San Diego</v>
      </c>
      <c r="E477" s="8" t="s">
        <v>84</v>
      </c>
      <c r="F477" s="8" t="s">
        <v>110</v>
      </c>
      <c r="G477" s="8">
        <v>24</v>
      </c>
      <c r="I477" s="8" t="s">
        <v>16</v>
      </c>
    </row>
    <row r="478" spans="1:9" x14ac:dyDescent="0.35">
      <c r="A478" s="20">
        <v>43928</v>
      </c>
      <c r="B478" s="8" t="str">
        <f t="shared" si="21"/>
        <v>USA</v>
      </c>
      <c r="C478" s="8" t="str">
        <f t="shared" si="22"/>
        <v>California</v>
      </c>
      <c r="D478" s="8" t="str">
        <f t="shared" si="23"/>
        <v>San Diego</v>
      </c>
      <c r="E478" s="8" t="s">
        <v>97</v>
      </c>
      <c r="F478" s="8" t="s">
        <v>111</v>
      </c>
      <c r="G478" s="8">
        <v>14</v>
      </c>
      <c r="I478" s="8" t="s">
        <v>16</v>
      </c>
    </row>
    <row r="479" spans="1:9" x14ac:dyDescent="0.35">
      <c r="A479" s="20">
        <v>43928</v>
      </c>
      <c r="B479" s="8" t="str">
        <f t="shared" si="21"/>
        <v>USA</v>
      </c>
      <c r="C479" s="8" t="str">
        <f t="shared" si="22"/>
        <v>California</v>
      </c>
      <c r="D479" s="8" t="str">
        <f t="shared" si="23"/>
        <v>San Diego</v>
      </c>
      <c r="E479" s="8" t="s">
        <v>89</v>
      </c>
      <c r="F479" s="8" t="s">
        <v>111</v>
      </c>
      <c r="G479" s="8">
        <v>13</v>
      </c>
      <c r="I479" s="8" t="s">
        <v>16</v>
      </c>
    </row>
    <row r="480" spans="1:9" x14ac:dyDescent="0.35">
      <c r="A480" s="20">
        <v>43928</v>
      </c>
      <c r="B480" s="8" t="str">
        <f t="shared" si="21"/>
        <v>USA</v>
      </c>
      <c r="C480" s="8" t="str">
        <f t="shared" si="22"/>
        <v>California</v>
      </c>
      <c r="D480" s="8" t="str">
        <f t="shared" si="23"/>
        <v>San Diego</v>
      </c>
      <c r="E480" s="8" t="s">
        <v>98</v>
      </c>
      <c r="F480" s="8" t="s">
        <v>111</v>
      </c>
      <c r="G480" s="8">
        <v>1</v>
      </c>
      <c r="I480" s="8" t="s">
        <v>16</v>
      </c>
    </row>
    <row r="481" spans="1:9" x14ac:dyDescent="0.35">
      <c r="A481" s="20">
        <v>43928</v>
      </c>
      <c r="B481" s="8" t="str">
        <f t="shared" si="21"/>
        <v>USA</v>
      </c>
      <c r="C481" s="8" t="str">
        <f t="shared" si="22"/>
        <v>California</v>
      </c>
      <c r="D481" s="8" t="str">
        <f t="shared" si="23"/>
        <v>San Diego</v>
      </c>
      <c r="E481" s="8" t="s">
        <v>99</v>
      </c>
      <c r="F481" s="8" t="s">
        <v>111</v>
      </c>
      <c r="G481" s="8">
        <v>1</v>
      </c>
      <c r="I481" s="8" t="s">
        <v>16</v>
      </c>
    </row>
    <row r="482" spans="1:9" x14ac:dyDescent="0.35">
      <c r="A482" s="20">
        <v>43928</v>
      </c>
      <c r="B482" s="8" t="str">
        <f t="shared" si="21"/>
        <v>USA</v>
      </c>
      <c r="C482" s="8" t="str">
        <f t="shared" si="22"/>
        <v>California</v>
      </c>
      <c r="D482" s="8" t="str">
        <f t="shared" si="23"/>
        <v>San Diego</v>
      </c>
      <c r="E482" s="8" t="s">
        <v>85</v>
      </c>
      <c r="F482" s="8" t="s">
        <v>111</v>
      </c>
      <c r="G482" s="8">
        <v>6</v>
      </c>
      <c r="I482" s="8" t="s">
        <v>16</v>
      </c>
    </row>
    <row r="483" spans="1:9" x14ac:dyDescent="0.35">
      <c r="A483" s="20">
        <v>43928</v>
      </c>
      <c r="B483" s="8" t="str">
        <f t="shared" si="21"/>
        <v>USA</v>
      </c>
      <c r="C483" s="8" t="str">
        <f t="shared" si="22"/>
        <v>California</v>
      </c>
      <c r="D483" s="8" t="str">
        <f t="shared" si="23"/>
        <v>San Diego</v>
      </c>
      <c r="E483" s="8" t="s">
        <v>92</v>
      </c>
      <c r="F483" s="8" t="s">
        <v>111</v>
      </c>
      <c r="G483" s="8">
        <v>3</v>
      </c>
      <c r="I483" s="8" t="s">
        <v>16</v>
      </c>
    </row>
    <row r="484" spans="1:9" x14ac:dyDescent="0.35">
      <c r="A484" s="20">
        <v>43928</v>
      </c>
      <c r="B484" s="8" t="str">
        <f t="shared" si="21"/>
        <v>USA</v>
      </c>
      <c r="C484" s="8" t="str">
        <f t="shared" si="22"/>
        <v>California</v>
      </c>
      <c r="D484" s="8" t="str">
        <f t="shared" si="23"/>
        <v>San Diego</v>
      </c>
      <c r="E484" s="8" t="s">
        <v>86</v>
      </c>
      <c r="F484" s="8" t="s">
        <v>111</v>
      </c>
      <c r="G484" s="8">
        <v>14</v>
      </c>
      <c r="I484" s="8" t="s">
        <v>16</v>
      </c>
    </row>
    <row r="485" spans="1:9" x14ac:dyDescent="0.35">
      <c r="A485" s="20">
        <v>43928</v>
      </c>
      <c r="B485" s="8" t="str">
        <f t="shared" si="21"/>
        <v>USA</v>
      </c>
      <c r="C485" s="8" t="str">
        <f t="shared" si="22"/>
        <v>California</v>
      </c>
      <c r="D485" s="8" t="str">
        <f t="shared" si="23"/>
        <v>San Diego</v>
      </c>
      <c r="E485" s="8" t="s">
        <v>96</v>
      </c>
      <c r="F485" s="8" t="s">
        <v>111</v>
      </c>
      <c r="G485" s="8">
        <v>2</v>
      </c>
      <c r="I485" s="8" t="s">
        <v>16</v>
      </c>
    </row>
    <row r="486" spans="1:9" x14ac:dyDescent="0.35">
      <c r="A486" s="20">
        <v>43928</v>
      </c>
      <c r="B486" s="8" t="str">
        <f t="shared" si="21"/>
        <v>USA</v>
      </c>
      <c r="C486" s="8" t="str">
        <f t="shared" si="22"/>
        <v>California</v>
      </c>
      <c r="D486" s="8" t="str">
        <f t="shared" si="23"/>
        <v>San Diego</v>
      </c>
      <c r="E486" s="8" t="s">
        <v>87</v>
      </c>
      <c r="F486" s="8" t="s">
        <v>111</v>
      </c>
      <c r="G486" s="8">
        <v>10</v>
      </c>
      <c r="I486" s="8" t="s">
        <v>16</v>
      </c>
    </row>
    <row r="487" spans="1:9" x14ac:dyDescent="0.35">
      <c r="A487" s="20">
        <v>43928</v>
      </c>
      <c r="B487" s="8" t="str">
        <f t="shared" si="21"/>
        <v>USA</v>
      </c>
      <c r="C487" s="8" t="str">
        <f t="shared" si="22"/>
        <v>California</v>
      </c>
      <c r="D487" s="8" t="str">
        <f t="shared" si="23"/>
        <v>San Diego</v>
      </c>
      <c r="E487" s="8" t="s">
        <v>100</v>
      </c>
      <c r="F487" s="8" t="s">
        <v>111</v>
      </c>
      <c r="G487" s="8">
        <v>2</v>
      </c>
      <c r="I487" s="8" t="s">
        <v>16</v>
      </c>
    </row>
    <row r="488" spans="1:9" x14ac:dyDescent="0.35">
      <c r="A488" s="20">
        <v>43928</v>
      </c>
      <c r="B488" s="8" t="str">
        <f t="shared" si="21"/>
        <v>USA</v>
      </c>
      <c r="C488" s="8" t="str">
        <f t="shared" si="22"/>
        <v>California</v>
      </c>
      <c r="D488" s="8" t="str">
        <f t="shared" si="23"/>
        <v>San Diego</v>
      </c>
      <c r="E488" s="8" t="s">
        <v>88</v>
      </c>
      <c r="F488" s="8" t="s">
        <v>111</v>
      </c>
      <c r="G488" s="8">
        <v>14</v>
      </c>
      <c r="I488" s="8" t="s">
        <v>16</v>
      </c>
    </row>
    <row r="489" spans="1:9" x14ac:dyDescent="0.35">
      <c r="A489" s="20">
        <v>43928</v>
      </c>
      <c r="B489" s="8" t="str">
        <f t="shared" si="21"/>
        <v>USA</v>
      </c>
      <c r="C489" s="8" t="str">
        <f t="shared" si="22"/>
        <v>California</v>
      </c>
      <c r="D489" s="8" t="str">
        <f t="shared" si="23"/>
        <v>San Diego</v>
      </c>
      <c r="E489" s="8" t="s">
        <v>90</v>
      </c>
      <c r="F489" s="8" t="s">
        <v>111</v>
      </c>
      <c r="G489" s="8">
        <v>37</v>
      </c>
      <c r="I489" s="8" t="s">
        <v>16</v>
      </c>
    </row>
    <row r="490" spans="1:9" x14ac:dyDescent="0.35">
      <c r="A490" s="20">
        <v>43928</v>
      </c>
      <c r="B490" s="8" t="str">
        <f t="shared" si="21"/>
        <v>USA</v>
      </c>
      <c r="C490" s="8" t="str">
        <f t="shared" si="22"/>
        <v>California</v>
      </c>
      <c r="D490" s="8" t="str">
        <f t="shared" si="23"/>
        <v>San Diego</v>
      </c>
      <c r="E490" s="8" t="s">
        <v>101</v>
      </c>
      <c r="F490" s="8" t="s">
        <v>111</v>
      </c>
      <c r="G490" s="8">
        <v>3</v>
      </c>
      <c r="I490" s="8" t="s">
        <v>16</v>
      </c>
    </row>
    <row r="491" spans="1:9" x14ac:dyDescent="0.35">
      <c r="A491" s="20">
        <v>43928</v>
      </c>
      <c r="B491" s="8" t="str">
        <f t="shared" si="21"/>
        <v>USA</v>
      </c>
      <c r="C491" s="8" t="str">
        <f t="shared" si="22"/>
        <v>California</v>
      </c>
      <c r="D491" s="8" t="str">
        <f t="shared" si="23"/>
        <v>San Diego</v>
      </c>
      <c r="E491" s="8" t="s">
        <v>80</v>
      </c>
      <c r="F491" s="8" t="s">
        <v>114</v>
      </c>
      <c r="G491" s="8">
        <v>85</v>
      </c>
      <c r="I491" s="8" t="s">
        <v>16</v>
      </c>
    </row>
    <row r="492" spans="1:9" x14ac:dyDescent="0.35">
      <c r="A492" s="20">
        <v>43928</v>
      </c>
      <c r="B492" s="8" t="str">
        <f t="shared" si="21"/>
        <v>USA</v>
      </c>
      <c r="C492" s="8" t="str">
        <f t="shared" si="22"/>
        <v>California</v>
      </c>
      <c r="D492" s="8" t="str">
        <f t="shared" si="23"/>
        <v>San Diego</v>
      </c>
      <c r="E492" s="8" t="s">
        <v>80</v>
      </c>
      <c r="F492" s="8" t="s">
        <v>112</v>
      </c>
      <c r="G492" s="8">
        <v>20</v>
      </c>
      <c r="I492" s="8" t="s">
        <v>16</v>
      </c>
    </row>
    <row r="493" spans="1:9" x14ac:dyDescent="0.35">
      <c r="A493" s="20">
        <v>43929</v>
      </c>
      <c r="B493" s="8" t="str">
        <f t="shared" si="21"/>
        <v>USA</v>
      </c>
      <c r="C493" s="8" t="str">
        <f t="shared" si="22"/>
        <v>California</v>
      </c>
      <c r="D493" s="8" t="str">
        <f t="shared" si="23"/>
        <v>San Diego</v>
      </c>
      <c r="E493" s="8" t="s">
        <v>70</v>
      </c>
      <c r="F493" s="8" t="s">
        <v>110</v>
      </c>
      <c r="G493" s="8">
        <v>43</v>
      </c>
      <c r="I493" s="8" t="s">
        <v>16</v>
      </c>
    </row>
    <row r="494" spans="1:9" x14ac:dyDescent="0.35">
      <c r="A494" s="20">
        <v>43929</v>
      </c>
      <c r="B494" s="8" t="str">
        <f t="shared" si="21"/>
        <v>USA</v>
      </c>
      <c r="C494" s="8" t="str">
        <f t="shared" si="22"/>
        <v>California</v>
      </c>
      <c r="D494" s="8" t="str">
        <f t="shared" si="23"/>
        <v>San Diego</v>
      </c>
      <c r="E494" s="8" t="s">
        <v>71</v>
      </c>
      <c r="F494" s="8" t="s">
        <v>110</v>
      </c>
      <c r="G494" s="8">
        <v>154</v>
      </c>
      <c r="I494" s="8" t="s">
        <v>16</v>
      </c>
    </row>
    <row r="495" spans="1:9" x14ac:dyDescent="0.35">
      <c r="A495" s="20">
        <v>43929</v>
      </c>
      <c r="B495" s="8" t="str">
        <f t="shared" si="21"/>
        <v>USA</v>
      </c>
      <c r="C495" s="8" t="str">
        <f t="shared" si="22"/>
        <v>California</v>
      </c>
      <c r="D495" s="8" t="str">
        <f t="shared" si="23"/>
        <v>San Diego</v>
      </c>
      <c r="E495" s="8" t="s">
        <v>94</v>
      </c>
      <c r="F495" s="8" t="s">
        <v>110</v>
      </c>
      <c r="G495" s="8">
        <v>5</v>
      </c>
      <c r="I495" s="8" t="s">
        <v>16</v>
      </c>
    </row>
    <row r="496" spans="1:9" x14ac:dyDescent="0.35">
      <c r="A496" s="20">
        <v>43929</v>
      </c>
      <c r="B496" s="8" t="str">
        <f t="shared" si="21"/>
        <v>USA</v>
      </c>
      <c r="C496" s="8" t="str">
        <f t="shared" si="22"/>
        <v>California</v>
      </c>
      <c r="D496" s="8" t="str">
        <f t="shared" si="23"/>
        <v>San Diego</v>
      </c>
      <c r="E496" s="8" t="s">
        <v>72</v>
      </c>
      <c r="F496" s="8" t="s">
        <v>110</v>
      </c>
      <c r="G496" s="8">
        <v>8</v>
      </c>
      <c r="I496" s="8" t="s">
        <v>16</v>
      </c>
    </row>
    <row r="497" spans="1:9" x14ac:dyDescent="0.35">
      <c r="A497" s="20">
        <v>43929</v>
      </c>
      <c r="B497" s="8" t="str">
        <f t="shared" si="21"/>
        <v>USA</v>
      </c>
      <c r="C497" s="8" t="str">
        <f t="shared" si="22"/>
        <v>California</v>
      </c>
      <c r="D497" s="8" t="str">
        <f t="shared" si="23"/>
        <v>San Diego</v>
      </c>
      <c r="E497" s="8" t="s">
        <v>73</v>
      </c>
      <c r="F497" s="8" t="s">
        <v>110</v>
      </c>
      <c r="G497" s="8">
        <v>93</v>
      </c>
      <c r="I497" s="8" t="s">
        <v>16</v>
      </c>
    </row>
    <row r="498" spans="1:9" x14ac:dyDescent="0.35">
      <c r="A498" s="20">
        <v>43929</v>
      </c>
      <c r="B498" s="8" t="str">
        <f t="shared" si="21"/>
        <v>USA</v>
      </c>
      <c r="C498" s="8" t="str">
        <f t="shared" si="22"/>
        <v>California</v>
      </c>
      <c r="D498" s="8" t="str">
        <f t="shared" si="23"/>
        <v>San Diego</v>
      </c>
      <c r="E498" s="8" t="s">
        <v>74</v>
      </c>
      <c r="F498" s="8" t="s">
        <v>110</v>
      </c>
      <c r="G498" s="8">
        <v>32</v>
      </c>
      <c r="I498" s="8" t="s">
        <v>16</v>
      </c>
    </row>
    <row r="499" spans="1:9" x14ac:dyDescent="0.35">
      <c r="A499" s="20">
        <v>43929</v>
      </c>
      <c r="B499" s="8" t="str">
        <f t="shared" si="21"/>
        <v>USA</v>
      </c>
      <c r="C499" s="8" t="str">
        <f t="shared" si="22"/>
        <v>California</v>
      </c>
      <c r="D499" s="8" t="str">
        <f t="shared" si="23"/>
        <v>San Diego</v>
      </c>
      <c r="E499" s="8" t="s">
        <v>75</v>
      </c>
      <c r="F499" s="8" t="s">
        <v>110</v>
      </c>
      <c r="G499" s="8">
        <v>39</v>
      </c>
      <c r="I499" s="8" t="s">
        <v>16</v>
      </c>
    </row>
    <row r="500" spans="1:9" x14ac:dyDescent="0.35">
      <c r="A500" s="20">
        <v>43929</v>
      </c>
      <c r="B500" s="8" t="str">
        <f t="shared" si="21"/>
        <v>USA</v>
      </c>
      <c r="C500" s="8" t="str">
        <f t="shared" si="22"/>
        <v>California</v>
      </c>
      <c r="D500" s="8" t="str">
        <f t="shared" si="23"/>
        <v>San Diego</v>
      </c>
      <c r="E500" s="8" t="s">
        <v>95</v>
      </c>
      <c r="F500" s="8" t="s">
        <v>110</v>
      </c>
      <c r="G500" s="8">
        <v>10</v>
      </c>
      <c r="I500" s="8" t="s">
        <v>16</v>
      </c>
    </row>
    <row r="501" spans="1:9" x14ac:dyDescent="0.35">
      <c r="A501" s="20">
        <v>43929</v>
      </c>
      <c r="B501" s="8" t="str">
        <f t="shared" si="21"/>
        <v>USA</v>
      </c>
      <c r="C501" s="8" t="str">
        <f t="shared" si="22"/>
        <v>California</v>
      </c>
      <c r="D501" s="8" t="str">
        <f t="shared" si="23"/>
        <v>San Diego</v>
      </c>
      <c r="E501" s="8" t="s">
        <v>76</v>
      </c>
      <c r="F501" s="8" t="s">
        <v>110</v>
      </c>
      <c r="G501" s="8">
        <v>30</v>
      </c>
      <c r="I501" s="8" t="s">
        <v>16</v>
      </c>
    </row>
    <row r="502" spans="1:9" x14ac:dyDescent="0.35">
      <c r="A502" s="20">
        <v>43929</v>
      </c>
      <c r="B502" s="8" t="str">
        <f t="shared" si="21"/>
        <v>USA</v>
      </c>
      <c r="C502" s="8" t="str">
        <f t="shared" si="22"/>
        <v>California</v>
      </c>
      <c r="D502" s="8" t="str">
        <f t="shared" si="23"/>
        <v>San Diego</v>
      </c>
      <c r="E502" s="8" t="s">
        <v>91</v>
      </c>
      <c r="F502" s="8" t="s">
        <v>110</v>
      </c>
      <c r="G502" s="8">
        <v>14</v>
      </c>
      <c r="I502" s="8" t="s">
        <v>16</v>
      </c>
    </row>
    <row r="503" spans="1:9" x14ac:dyDescent="0.35">
      <c r="A503" s="20">
        <v>43929</v>
      </c>
      <c r="B503" s="8" t="str">
        <f t="shared" si="21"/>
        <v>USA</v>
      </c>
      <c r="C503" s="8" t="str">
        <f t="shared" si="22"/>
        <v>California</v>
      </c>
      <c r="D503" s="8" t="str">
        <f t="shared" si="23"/>
        <v>San Diego</v>
      </c>
      <c r="E503" s="8" t="s">
        <v>77</v>
      </c>
      <c r="F503" s="8" t="s">
        <v>110</v>
      </c>
      <c r="G503" s="8">
        <v>32</v>
      </c>
      <c r="I503" s="8" t="s">
        <v>16</v>
      </c>
    </row>
    <row r="504" spans="1:9" x14ac:dyDescent="0.35">
      <c r="A504" s="20">
        <v>43929</v>
      </c>
      <c r="B504" s="8" t="str">
        <f t="shared" si="21"/>
        <v>USA</v>
      </c>
      <c r="C504" s="8" t="str">
        <f t="shared" si="22"/>
        <v>California</v>
      </c>
      <c r="D504" s="8" t="str">
        <f t="shared" si="23"/>
        <v>San Diego</v>
      </c>
      <c r="E504" s="8" t="s">
        <v>78</v>
      </c>
      <c r="F504" s="8" t="s">
        <v>110</v>
      </c>
      <c r="G504" s="8">
        <v>34</v>
      </c>
      <c r="I504" s="8" t="s">
        <v>16</v>
      </c>
    </row>
    <row r="505" spans="1:9" x14ac:dyDescent="0.35">
      <c r="A505" s="20">
        <v>43929</v>
      </c>
      <c r="B505" s="8" t="str">
        <f t="shared" si="21"/>
        <v>USA</v>
      </c>
      <c r="C505" s="8" t="str">
        <f t="shared" si="22"/>
        <v>California</v>
      </c>
      <c r="D505" s="8" t="str">
        <f t="shared" si="23"/>
        <v>San Diego</v>
      </c>
      <c r="E505" s="8" t="s">
        <v>79</v>
      </c>
      <c r="F505" s="8" t="s">
        <v>110</v>
      </c>
      <c r="G505" s="8">
        <v>16</v>
      </c>
      <c r="I505" s="8" t="s">
        <v>16</v>
      </c>
    </row>
    <row r="506" spans="1:9" x14ac:dyDescent="0.35">
      <c r="A506" s="20">
        <v>43929</v>
      </c>
      <c r="B506" s="8" t="str">
        <f t="shared" si="21"/>
        <v>USA</v>
      </c>
      <c r="C506" s="8" t="str">
        <f t="shared" si="22"/>
        <v>California</v>
      </c>
      <c r="D506" s="8" t="str">
        <f t="shared" si="23"/>
        <v>San Diego</v>
      </c>
      <c r="E506" s="8" t="s">
        <v>80</v>
      </c>
      <c r="F506" s="8" t="s">
        <v>110</v>
      </c>
      <c r="G506" s="8">
        <v>821</v>
      </c>
      <c r="I506" s="8" t="s">
        <v>16</v>
      </c>
    </row>
    <row r="507" spans="1:9" x14ac:dyDescent="0.35">
      <c r="A507" s="20">
        <v>43929</v>
      </c>
      <c r="B507" s="8" t="str">
        <f t="shared" si="21"/>
        <v>USA</v>
      </c>
      <c r="C507" s="8" t="str">
        <f t="shared" si="22"/>
        <v>California</v>
      </c>
      <c r="D507" s="8" t="str">
        <f t="shared" si="23"/>
        <v>San Diego</v>
      </c>
      <c r="E507" s="8" t="s">
        <v>81</v>
      </c>
      <c r="F507" s="8" t="s">
        <v>110</v>
      </c>
      <c r="G507" s="8">
        <v>21</v>
      </c>
      <c r="I507" s="8" t="s">
        <v>16</v>
      </c>
    </row>
    <row r="508" spans="1:9" x14ac:dyDescent="0.35">
      <c r="A508" s="20">
        <v>43929</v>
      </c>
      <c r="B508" s="8" t="str">
        <f t="shared" si="21"/>
        <v>USA</v>
      </c>
      <c r="C508" s="8" t="str">
        <f t="shared" si="22"/>
        <v>California</v>
      </c>
      <c r="D508" s="8" t="str">
        <f t="shared" si="23"/>
        <v>San Diego</v>
      </c>
      <c r="E508" s="8" t="s">
        <v>82</v>
      </c>
      <c r="F508" s="8" t="s">
        <v>110</v>
      </c>
      <c r="G508" s="8">
        <v>17</v>
      </c>
      <c r="I508" s="8" t="s">
        <v>16</v>
      </c>
    </row>
    <row r="509" spans="1:9" x14ac:dyDescent="0.35">
      <c r="A509" s="20">
        <v>43929</v>
      </c>
      <c r="B509" s="8" t="str">
        <f t="shared" si="21"/>
        <v>USA</v>
      </c>
      <c r="C509" s="8" t="str">
        <f t="shared" si="22"/>
        <v>California</v>
      </c>
      <c r="D509" s="8" t="str">
        <f t="shared" si="23"/>
        <v>San Diego</v>
      </c>
      <c r="E509" s="8" t="s">
        <v>83</v>
      </c>
      <c r="F509" s="8" t="s">
        <v>110</v>
      </c>
      <c r="G509" s="8">
        <v>5</v>
      </c>
      <c r="I509" s="8" t="s">
        <v>16</v>
      </c>
    </row>
    <row r="510" spans="1:9" x14ac:dyDescent="0.35">
      <c r="A510" s="20">
        <v>43929</v>
      </c>
      <c r="B510" s="8" t="str">
        <f t="shared" si="21"/>
        <v>USA</v>
      </c>
      <c r="C510" s="8" t="str">
        <f t="shared" si="22"/>
        <v>California</v>
      </c>
      <c r="D510" s="8" t="str">
        <f t="shared" si="23"/>
        <v>San Diego</v>
      </c>
      <c r="E510" s="8" t="s">
        <v>84</v>
      </c>
      <c r="F510" s="8" t="s">
        <v>110</v>
      </c>
      <c r="G510" s="8">
        <v>26</v>
      </c>
      <c r="I510" s="8" t="s">
        <v>16</v>
      </c>
    </row>
    <row r="511" spans="1:9" x14ac:dyDescent="0.35">
      <c r="A511" s="20">
        <v>43929</v>
      </c>
      <c r="B511" s="8" t="str">
        <f t="shared" si="21"/>
        <v>USA</v>
      </c>
      <c r="C511" s="8" t="str">
        <f t="shared" si="22"/>
        <v>California</v>
      </c>
      <c r="D511" s="8" t="str">
        <f t="shared" si="23"/>
        <v>San Diego</v>
      </c>
      <c r="E511" s="8" t="s">
        <v>97</v>
      </c>
      <c r="F511" s="8" t="s">
        <v>111</v>
      </c>
      <c r="G511" s="8">
        <v>1</v>
      </c>
      <c r="I511" s="8" t="s">
        <v>16</v>
      </c>
    </row>
    <row r="512" spans="1:9" x14ac:dyDescent="0.35">
      <c r="A512" s="20">
        <v>43929</v>
      </c>
      <c r="B512" s="8" t="str">
        <f t="shared" si="21"/>
        <v>USA</v>
      </c>
      <c r="C512" s="8" t="str">
        <f t="shared" si="22"/>
        <v>California</v>
      </c>
      <c r="D512" s="8" t="str">
        <f t="shared" si="23"/>
        <v>San Diego</v>
      </c>
      <c r="E512" s="8" t="s">
        <v>89</v>
      </c>
      <c r="F512" s="8" t="s">
        <v>111</v>
      </c>
      <c r="G512" s="8">
        <v>13</v>
      </c>
      <c r="I512" s="8" t="s">
        <v>16</v>
      </c>
    </row>
    <row r="513" spans="1:9" x14ac:dyDescent="0.35">
      <c r="A513" s="20">
        <v>43929</v>
      </c>
      <c r="B513" s="8" t="str">
        <f t="shared" si="21"/>
        <v>USA</v>
      </c>
      <c r="C513" s="8" t="str">
        <f t="shared" si="22"/>
        <v>California</v>
      </c>
      <c r="D513" s="8" t="str">
        <f t="shared" si="23"/>
        <v>San Diego</v>
      </c>
      <c r="E513" s="8" t="s">
        <v>98</v>
      </c>
      <c r="F513" s="8" t="s">
        <v>111</v>
      </c>
      <c r="G513" s="8">
        <v>1</v>
      </c>
      <c r="I513" s="8" t="s">
        <v>16</v>
      </c>
    </row>
    <row r="514" spans="1:9" x14ac:dyDescent="0.35">
      <c r="A514" s="20">
        <v>43929</v>
      </c>
      <c r="B514" s="8" t="str">
        <f t="shared" ref="B514:B577" si="24">"USA"</f>
        <v>USA</v>
      </c>
      <c r="C514" s="8" t="str">
        <f t="shared" ref="C514:C577" si="25">"California"</f>
        <v>California</v>
      </c>
      <c r="D514" s="8" t="str">
        <f t="shared" ref="D514:D577" si="26">"San Diego"</f>
        <v>San Diego</v>
      </c>
      <c r="E514" s="8" t="s">
        <v>102</v>
      </c>
      <c r="F514" s="8" t="s">
        <v>111</v>
      </c>
      <c r="G514" s="8">
        <v>1</v>
      </c>
      <c r="I514" s="8" t="s">
        <v>16</v>
      </c>
    </row>
    <row r="515" spans="1:9" x14ac:dyDescent="0.35">
      <c r="A515" s="20">
        <v>43929</v>
      </c>
      <c r="B515" s="8" t="str">
        <f t="shared" si="24"/>
        <v>USA</v>
      </c>
      <c r="C515" s="8" t="str">
        <f t="shared" si="25"/>
        <v>California</v>
      </c>
      <c r="D515" s="8" t="str">
        <f t="shared" si="26"/>
        <v>San Diego</v>
      </c>
      <c r="E515" s="8" t="s">
        <v>99</v>
      </c>
      <c r="F515" s="8" t="s">
        <v>111</v>
      </c>
      <c r="G515" s="8">
        <v>1</v>
      </c>
      <c r="I515" s="8" t="s">
        <v>16</v>
      </c>
    </row>
    <row r="516" spans="1:9" x14ac:dyDescent="0.35">
      <c r="A516" s="20">
        <v>43929</v>
      </c>
      <c r="B516" s="8" t="str">
        <f t="shared" si="24"/>
        <v>USA</v>
      </c>
      <c r="C516" s="8" t="str">
        <f t="shared" si="25"/>
        <v>California</v>
      </c>
      <c r="D516" s="8" t="str">
        <f t="shared" si="26"/>
        <v>San Diego</v>
      </c>
      <c r="E516" s="8" t="s">
        <v>85</v>
      </c>
      <c r="F516" s="8" t="s">
        <v>111</v>
      </c>
      <c r="G516" s="8">
        <v>7</v>
      </c>
      <c r="I516" s="8" t="s">
        <v>16</v>
      </c>
    </row>
    <row r="517" spans="1:9" x14ac:dyDescent="0.35">
      <c r="A517" s="20">
        <v>43929</v>
      </c>
      <c r="B517" s="8" t="str">
        <f t="shared" si="24"/>
        <v>USA</v>
      </c>
      <c r="C517" s="8" t="str">
        <f t="shared" si="25"/>
        <v>California</v>
      </c>
      <c r="D517" s="8" t="str">
        <f t="shared" si="26"/>
        <v>San Diego</v>
      </c>
      <c r="E517" s="8" t="s">
        <v>92</v>
      </c>
      <c r="F517" s="8" t="s">
        <v>111</v>
      </c>
      <c r="G517" s="8">
        <v>4</v>
      </c>
      <c r="I517" s="8" t="s">
        <v>16</v>
      </c>
    </row>
    <row r="518" spans="1:9" x14ac:dyDescent="0.35">
      <c r="A518" s="20">
        <v>43929</v>
      </c>
      <c r="B518" s="8" t="str">
        <f t="shared" si="24"/>
        <v>USA</v>
      </c>
      <c r="C518" s="8" t="str">
        <f t="shared" si="25"/>
        <v>California</v>
      </c>
      <c r="D518" s="8" t="str">
        <f t="shared" si="26"/>
        <v>San Diego</v>
      </c>
      <c r="E518" s="8" t="s">
        <v>86</v>
      </c>
      <c r="F518" s="8" t="s">
        <v>111</v>
      </c>
      <c r="G518" s="8">
        <v>13</v>
      </c>
      <c r="I518" s="8" t="s">
        <v>16</v>
      </c>
    </row>
    <row r="519" spans="1:9" x14ac:dyDescent="0.35">
      <c r="A519" s="20">
        <v>43929</v>
      </c>
      <c r="B519" s="8" t="str">
        <f t="shared" si="24"/>
        <v>USA</v>
      </c>
      <c r="C519" s="8" t="str">
        <f t="shared" si="25"/>
        <v>California</v>
      </c>
      <c r="D519" s="8" t="str">
        <f t="shared" si="26"/>
        <v>San Diego</v>
      </c>
      <c r="E519" s="8" t="s">
        <v>96</v>
      </c>
      <c r="F519" s="8" t="s">
        <v>111</v>
      </c>
      <c r="G519" s="8">
        <v>2</v>
      </c>
      <c r="I519" s="8" t="s">
        <v>16</v>
      </c>
    </row>
    <row r="520" spans="1:9" x14ac:dyDescent="0.35">
      <c r="A520" s="20">
        <v>43929</v>
      </c>
      <c r="B520" s="8" t="str">
        <f t="shared" si="24"/>
        <v>USA</v>
      </c>
      <c r="C520" s="8" t="str">
        <f t="shared" si="25"/>
        <v>California</v>
      </c>
      <c r="D520" s="8" t="str">
        <f t="shared" si="26"/>
        <v>San Diego</v>
      </c>
      <c r="E520" s="8" t="s">
        <v>87</v>
      </c>
      <c r="F520" s="8" t="s">
        <v>111</v>
      </c>
      <c r="G520" s="8">
        <v>10</v>
      </c>
      <c r="I520" s="8" t="s">
        <v>16</v>
      </c>
    </row>
    <row r="521" spans="1:9" x14ac:dyDescent="0.35">
      <c r="A521" s="20">
        <v>43929</v>
      </c>
      <c r="B521" s="8" t="str">
        <f t="shared" si="24"/>
        <v>USA</v>
      </c>
      <c r="C521" s="8" t="str">
        <f t="shared" si="25"/>
        <v>California</v>
      </c>
      <c r="D521" s="8" t="str">
        <f t="shared" si="26"/>
        <v>San Diego</v>
      </c>
      <c r="E521" s="8" t="s">
        <v>100</v>
      </c>
      <c r="F521" s="8" t="s">
        <v>111</v>
      </c>
      <c r="G521" s="8">
        <v>2</v>
      </c>
      <c r="I521" s="8" t="s">
        <v>16</v>
      </c>
    </row>
    <row r="522" spans="1:9" x14ac:dyDescent="0.35">
      <c r="A522" s="20">
        <v>43929</v>
      </c>
      <c r="B522" s="8" t="str">
        <f t="shared" si="24"/>
        <v>USA</v>
      </c>
      <c r="C522" s="8" t="str">
        <f t="shared" si="25"/>
        <v>California</v>
      </c>
      <c r="D522" s="8" t="str">
        <f t="shared" si="26"/>
        <v>San Diego</v>
      </c>
      <c r="E522" s="8" t="s">
        <v>88</v>
      </c>
      <c r="F522" s="8" t="s">
        <v>111</v>
      </c>
      <c r="G522" s="8">
        <v>14</v>
      </c>
      <c r="I522" s="8" t="s">
        <v>16</v>
      </c>
    </row>
    <row r="523" spans="1:9" x14ac:dyDescent="0.35">
      <c r="A523" s="20">
        <v>43929</v>
      </c>
      <c r="B523" s="8" t="str">
        <f t="shared" si="24"/>
        <v>USA</v>
      </c>
      <c r="C523" s="8" t="str">
        <f t="shared" si="25"/>
        <v>California</v>
      </c>
      <c r="D523" s="8" t="str">
        <f t="shared" si="26"/>
        <v>San Diego</v>
      </c>
      <c r="E523" s="8" t="s">
        <v>90</v>
      </c>
      <c r="F523" s="8" t="s">
        <v>111</v>
      </c>
      <c r="G523" s="8">
        <v>39</v>
      </c>
      <c r="I523" s="8" t="s">
        <v>16</v>
      </c>
    </row>
    <row r="524" spans="1:9" x14ac:dyDescent="0.35">
      <c r="A524" s="20">
        <v>43929</v>
      </c>
      <c r="B524" s="8" t="str">
        <f t="shared" si="24"/>
        <v>USA</v>
      </c>
      <c r="C524" s="8" t="str">
        <f t="shared" si="25"/>
        <v>California</v>
      </c>
      <c r="D524" s="8" t="str">
        <f t="shared" si="26"/>
        <v>San Diego</v>
      </c>
      <c r="E524" s="8" t="s">
        <v>101</v>
      </c>
      <c r="F524" s="8" t="s">
        <v>111</v>
      </c>
      <c r="G524" s="8">
        <v>3</v>
      </c>
      <c r="I524" s="8" t="s">
        <v>16</v>
      </c>
    </row>
    <row r="525" spans="1:9" x14ac:dyDescent="0.35">
      <c r="A525" s="20">
        <v>43929</v>
      </c>
      <c r="B525" s="8" t="str">
        <f t="shared" si="24"/>
        <v>USA</v>
      </c>
      <c r="C525" s="8" t="str">
        <f t="shared" si="25"/>
        <v>California</v>
      </c>
      <c r="D525" s="8" t="str">
        <f t="shared" si="26"/>
        <v>San Diego</v>
      </c>
      <c r="E525" s="8" t="s">
        <v>80</v>
      </c>
      <c r="F525" s="8" t="s">
        <v>114</v>
      </c>
      <c r="G525" s="8">
        <v>97</v>
      </c>
      <c r="I525" s="8" t="s">
        <v>16</v>
      </c>
    </row>
    <row r="526" spans="1:9" x14ac:dyDescent="0.35">
      <c r="A526" s="20">
        <v>43929</v>
      </c>
      <c r="B526" s="8" t="str">
        <f t="shared" si="24"/>
        <v>USA</v>
      </c>
      <c r="C526" s="8" t="str">
        <f t="shared" si="25"/>
        <v>California</v>
      </c>
      <c r="D526" s="8" t="str">
        <f t="shared" si="26"/>
        <v>San Diego</v>
      </c>
      <c r="E526" s="8" t="s">
        <v>80</v>
      </c>
      <c r="F526" s="8" t="s">
        <v>112</v>
      </c>
      <c r="G526" s="8">
        <v>20</v>
      </c>
      <c r="I526" s="8" t="s">
        <v>16</v>
      </c>
    </row>
    <row r="527" spans="1:9" x14ac:dyDescent="0.35">
      <c r="A527" s="20">
        <v>43930</v>
      </c>
      <c r="B527" s="8" t="str">
        <f t="shared" si="24"/>
        <v>USA</v>
      </c>
      <c r="C527" s="8" t="str">
        <f t="shared" si="25"/>
        <v>California</v>
      </c>
      <c r="D527" s="8" t="str">
        <f t="shared" si="26"/>
        <v>San Diego</v>
      </c>
      <c r="E527" s="8" t="s">
        <v>70</v>
      </c>
      <c r="F527" s="8" t="s">
        <v>110</v>
      </c>
      <c r="G527" s="8">
        <v>48</v>
      </c>
      <c r="I527" s="8" t="s">
        <v>16</v>
      </c>
    </row>
    <row r="528" spans="1:9" x14ac:dyDescent="0.35">
      <c r="A528" s="20">
        <v>43930</v>
      </c>
      <c r="B528" s="8" t="str">
        <f t="shared" si="24"/>
        <v>USA</v>
      </c>
      <c r="C528" s="8" t="str">
        <f t="shared" si="25"/>
        <v>California</v>
      </c>
      <c r="D528" s="8" t="str">
        <f t="shared" si="26"/>
        <v>San Diego</v>
      </c>
      <c r="E528" s="8" t="s">
        <v>71</v>
      </c>
      <c r="F528" s="8" t="s">
        <v>110</v>
      </c>
      <c r="G528" s="8">
        <v>163</v>
      </c>
      <c r="I528" s="8" t="s">
        <v>16</v>
      </c>
    </row>
    <row r="529" spans="1:9" x14ac:dyDescent="0.35">
      <c r="A529" s="20">
        <v>43930</v>
      </c>
      <c r="B529" s="8" t="str">
        <f t="shared" si="24"/>
        <v>USA</v>
      </c>
      <c r="C529" s="8" t="str">
        <f t="shared" si="25"/>
        <v>California</v>
      </c>
      <c r="D529" s="8" t="str">
        <f t="shared" si="26"/>
        <v>San Diego</v>
      </c>
      <c r="E529" s="8" t="s">
        <v>94</v>
      </c>
      <c r="F529" s="8" t="s">
        <v>110</v>
      </c>
      <c r="G529" s="8">
        <v>5</v>
      </c>
      <c r="I529" s="8" t="s">
        <v>16</v>
      </c>
    </row>
    <row r="530" spans="1:9" x14ac:dyDescent="0.35">
      <c r="A530" s="20">
        <v>43930</v>
      </c>
      <c r="B530" s="8" t="str">
        <f t="shared" si="24"/>
        <v>USA</v>
      </c>
      <c r="C530" s="8" t="str">
        <f t="shared" si="25"/>
        <v>California</v>
      </c>
      <c r="D530" s="8" t="str">
        <f t="shared" si="26"/>
        <v>San Diego</v>
      </c>
      <c r="E530" s="8" t="s">
        <v>72</v>
      </c>
      <c r="F530" s="8" t="s">
        <v>110</v>
      </c>
      <c r="G530" s="8">
        <v>8</v>
      </c>
      <c r="I530" s="8" t="s">
        <v>16</v>
      </c>
    </row>
    <row r="531" spans="1:9" x14ac:dyDescent="0.35">
      <c r="A531" s="20">
        <v>43930</v>
      </c>
      <c r="B531" s="8" t="str">
        <f t="shared" si="24"/>
        <v>USA</v>
      </c>
      <c r="C531" s="8" t="str">
        <f t="shared" si="25"/>
        <v>California</v>
      </c>
      <c r="D531" s="8" t="str">
        <f t="shared" si="26"/>
        <v>San Diego</v>
      </c>
      <c r="E531" s="8" t="s">
        <v>73</v>
      </c>
      <c r="F531" s="8" t="s">
        <v>110</v>
      </c>
      <c r="G531" s="8">
        <v>97</v>
      </c>
      <c r="I531" s="8" t="s">
        <v>16</v>
      </c>
    </row>
    <row r="532" spans="1:9" x14ac:dyDescent="0.35">
      <c r="A532" s="20">
        <v>43930</v>
      </c>
      <c r="B532" s="8" t="str">
        <f t="shared" si="24"/>
        <v>USA</v>
      </c>
      <c r="C532" s="8" t="str">
        <f t="shared" si="25"/>
        <v>California</v>
      </c>
      <c r="D532" s="8" t="str">
        <f t="shared" si="26"/>
        <v>San Diego</v>
      </c>
      <c r="E532" s="8" t="s">
        <v>74</v>
      </c>
      <c r="F532" s="8" t="s">
        <v>110</v>
      </c>
      <c r="G532" s="8">
        <v>33</v>
      </c>
      <c r="I532" s="8" t="s">
        <v>16</v>
      </c>
    </row>
    <row r="533" spans="1:9" x14ac:dyDescent="0.35">
      <c r="A533" s="20">
        <v>43930</v>
      </c>
      <c r="B533" s="8" t="str">
        <f t="shared" si="24"/>
        <v>USA</v>
      </c>
      <c r="C533" s="8" t="str">
        <f t="shared" si="25"/>
        <v>California</v>
      </c>
      <c r="D533" s="8" t="str">
        <f t="shared" si="26"/>
        <v>San Diego</v>
      </c>
      <c r="E533" s="8" t="s">
        <v>75</v>
      </c>
      <c r="F533" s="8" t="s">
        <v>110</v>
      </c>
      <c r="G533" s="8">
        <v>46</v>
      </c>
      <c r="I533" s="8" t="s">
        <v>16</v>
      </c>
    </row>
    <row r="534" spans="1:9" x14ac:dyDescent="0.35">
      <c r="A534" s="20">
        <v>43930</v>
      </c>
      <c r="B534" s="8" t="str">
        <f t="shared" si="24"/>
        <v>USA</v>
      </c>
      <c r="C534" s="8" t="str">
        <f t="shared" si="25"/>
        <v>California</v>
      </c>
      <c r="D534" s="8" t="str">
        <f t="shared" si="26"/>
        <v>San Diego</v>
      </c>
      <c r="E534" s="8" t="s">
        <v>95</v>
      </c>
      <c r="F534" s="8" t="s">
        <v>110</v>
      </c>
      <c r="G534" s="8">
        <v>10</v>
      </c>
      <c r="I534" s="8" t="s">
        <v>16</v>
      </c>
    </row>
    <row r="535" spans="1:9" x14ac:dyDescent="0.35">
      <c r="A535" s="20">
        <v>43930</v>
      </c>
      <c r="B535" s="8" t="str">
        <f t="shared" si="24"/>
        <v>USA</v>
      </c>
      <c r="C535" s="8" t="str">
        <f t="shared" si="25"/>
        <v>California</v>
      </c>
      <c r="D535" s="8" t="str">
        <f t="shared" si="26"/>
        <v>San Diego</v>
      </c>
      <c r="E535" s="8" t="s">
        <v>76</v>
      </c>
      <c r="F535" s="8" t="s">
        <v>110</v>
      </c>
      <c r="G535" s="8">
        <v>33</v>
      </c>
      <c r="I535" s="8" t="s">
        <v>16</v>
      </c>
    </row>
    <row r="536" spans="1:9" x14ac:dyDescent="0.35">
      <c r="A536" s="20">
        <v>43930</v>
      </c>
      <c r="B536" s="8" t="str">
        <f t="shared" si="24"/>
        <v>USA</v>
      </c>
      <c r="C536" s="8" t="str">
        <f t="shared" si="25"/>
        <v>California</v>
      </c>
      <c r="D536" s="8" t="str">
        <f t="shared" si="26"/>
        <v>San Diego</v>
      </c>
      <c r="E536" s="8" t="s">
        <v>91</v>
      </c>
      <c r="F536" s="8" t="s">
        <v>110</v>
      </c>
      <c r="G536" s="8">
        <v>14</v>
      </c>
      <c r="I536" s="8" t="s">
        <v>16</v>
      </c>
    </row>
    <row r="537" spans="1:9" x14ac:dyDescent="0.35">
      <c r="A537" s="20">
        <v>43930</v>
      </c>
      <c r="B537" s="8" t="str">
        <f t="shared" si="24"/>
        <v>USA</v>
      </c>
      <c r="C537" s="8" t="str">
        <f t="shared" si="25"/>
        <v>California</v>
      </c>
      <c r="D537" s="8" t="str">
        <f t="shared" si="26"/>
        <v>San Diego</v>
      </c>
      <c r="E537" s="8" t="s">
        <v>77</v>
      </c>
      <c r="F537" s="8" t="s">
        <v>110</v>
      </c>
      <c r="G537" s="8">
        <v>33</v>
      </c>
      <c r="I537" s="8" t="s">
        <v>16</v>
      </c>
    </row>
    <row r="538" spans="1:9" x14ac:dyDescent="0.35">
      <c r="A538" s="20">
        <v>43930</v>
      </c>
      <c r="B538" s="8" t="str">
        <f t="shared" si="24"/>
        <v>USA</v>
      </c>
      <c r="C538" s="8" t="str">
        <f t="shared" si="25"/>
        <v>California</v>
      </c>
      <c r="D538" s="8" t="str">
        <f t="shared" si="26"/>
        <v>San Diego</v>
      </c>
      <c r="E538" s="8" t="s">
        <v>78</v>
      </c>
      <c r="F538" s="8" t="s">
        <v>110</v>
      </c>
      <c r="G538" s="8">
        <v>36</v>
      </c>
      <c r="I538" s="8" t="s">
        <v>16</v>
      </c>
    </row>
    <row r="539" spans="1:9" x14ac:dyDescent="0.35">
      <c r="A539" s="20">
        <v>43930</v>
      </c>
      <c r="B539" s="8" t="str">
        <f t="shared" si="24"/>
        <v>USA</v>
      </c>
      <c r="C539" s="8" t="str">
        <f t="shared" si="25"/>
        <v>California</v>
      </c>
      <c r="D539" s="8" t="str">
        <f t="shared" si="26"/>
        <v>San Diego</v>
      </c>
      <c r="E539" s="8" t="s">
        <v>79</v>
      </c>
      <c r="F539" s="8" t="s">
        <v>110</v>
      </c>
      <c r="G539" s="8">
        <v>17</v>
      </c>
      <c r="I539" s="8" t="s">
        <v>16</v>
      </c>
    </row>
    <row r="540" spans="1:9" x14ac:dyDescent="0.35">
      <c r="A540" s="20">
        <v>43930</v>
      </c>
      <c r="B540" s="8" t="str">
        <f t="shared" si="24"/>
        <v>USA</v>
      </c>
      <c r="C540" s="8" t="str">
        <f t="shared" si="25"/>
        <v>California</v>
      </c>
      <c r="D540" s="8" t="str">
        <f t="shared" si="26"/>
        <v>San Diego</v>
      </c>
      <c r="E540" s="8" t="s">
        <v>80</v>
      </c>
      <c r="F540" s="8" t="s">
        <v>110</v>
      </c>
      <c r="G540" s="8">
        <v>849</v>
      </c>
      <c r="I540" s="8" t="s">
        <v>16</v>
      </c>
    </row>
    <row r="541" spans="1:9" x14ac:dyDescent="0.35">
      <c r="A541" s="20">
        <v>43930</v>
      </c>
      <c r="B541" s="8" t="str">
        <f t="shared" si="24"/>
        <v>USA</v>
      </c>
      <c r="C541" s="8" t="str">
        <f t="shared" si="25"/>
        <v>California</v>
      </c>
      <c r="D541" s="8" t="str">
        <f t="shared" si="26"/>
        <v>San Diego</v>
      </c>
      <c r="E541" s="8" t="s">
        <v>81</v>
      </c>
      <c r="F541" s="8" t="s">
        <v>110</v>
      </c>
      <c r="G541" s="8">
        <v>22</v>
      </c>
      <c r="I541" s="8" t="s">
        <v>16</v>
      </c>
    </row>
    <row r="542" spans="1:9" x14ac:dyDescent="0.35">
      <c r="A542" s="20">
        <v>43930</v>
      </c>
      <c r="B542" s="8" t="str">
        <f t="shared" si="24"/>
        <v>USA</v>
      </c>
      <c r="C542" s="8" t="str">
        <f t="shared" si="25"/>
        <v>California</v>
      </c>
      <c r="D542" s="8" t="str">
        <f t="shared" si="26"/>
        <v>San Diego</v>
      </c>
      <c r="E542" s="8" t="s">
        <v>82</v>
      </c>
      <c r="F542" s="8" t="s">
        <v>110</v>
      </c>
      <c r="G542" s="8">
        <v>17</v>
      </c>
      <c r="I542" s="8" t="s">
        <v>16</v>
      </c>
    </row>
    <row r="543" spans="1:9" x14ac:dyDescent="0.35">
      <c r="A543" s="20">
        <v>43930</v>
      </c>
      <c r="B543" s="8" t="str">
        <f t="shared" si="24"/>
        <v>USA</v>
      </c>
      <c r="C543" s="8" t="str">
        <f t="shared" si="25"/>
        <v>California</v>
      </c>
      <c r="D543" s="8" t="str">
        <f t="shared" si="26"/>
        <v>San Diego</v>
      </c>
      <c r="E543" s="8" t="s">
        <v>83</v>
      </c>
      <c r="F543" s="8" t="s">
        <v>110</v>
      </c>
      <c r="G543" s="8">
        <v>5</v>
      </c>
      <c r="I543" s="8" t="s">
        <v>16</v>
      </c>
    </row>
    <row r="544" spans="1:9" x14ac:dyDescent="0.35">
      <c r="A544" s="20">
        <v>43930</v>
      </c>
      <c r="B544" s="8" t="str">
        <f t="shared" si="24"/>
        <v>USA</v>
      </c>
      <c r="C544" s="8" t="str">
        <f t="shared" si="25"/>
        <v>California</v>
      </c>
      <c r="D544" s="8" t="str">
        <f t="shared" si="26"/>
        <v>San Diego</v>
      </c>
      <c r="E544" s="8" t="s">
        <v>84</v>
      </c>
      <c r="F544" s="8" t="s">
        <v>110</v>
      </c>
      <c r="G544" s="8">
        <v>28</v>
      </c>
      <c r="I544" s="8" t="s">
        <v>16</v>
      </c>
    </row>
    <row r="545" spans="1:9" x14ac:dyDescent="0.35">
      <c r="A545" s="20">
        <v>43930</v>
      </c>
      <c r="B545" s="8" t="str">
        <f t="shared" si="24"/>
        <v>USA</v>
      </c>
      <c r="C545" s="8" t="str">
        <f t="shared" si="25"/>
        <v>California</v>
      </c>
      <c r="D545" s="8" t="str">
        <f t="shared" si="26"/>
        <v>San Diego</v>
      </c>
      <c r="E545" s="8" t="s">
        <v>97</v>
      </c>
      <c r="F545" s="8" t="s">
        <v>111</v>
      </c>
      <c r="G545" s="8">
        <v>1</v>
      </c>
      <c r="I545" s="8" t="s">
        <v>16</v>
      </c>
    </row>
    <row r="546" spans="1:9" x14ac:dyDescent="0.35">
      <c r="A546" s="20">
        <v>43930</v>
      </c>
      <c r="B546" s="8" t="str">
        <f t="shared" si="24"/>
        <v>USA</v>
      </c>
      <c r="C546" s="8" t="str">
        <f t="shared" si="25"/>
        <v>California</v>
      </c>
      <c r="D546" s="8" t="str">
        <f t="shared" si="26"/>
        <v>San Diego</v>
      </c>
      <c r="E546" s="8" t="s">
        <v>89</v>
      </c>
      <c r="F546" s="8" t="s">
        <v>111</v>
      </c>
      <c r="G546" s="8">
        <v>13</v>
      </c>
      <c r="I546" s="8" t="s">
        <v>16</v>
      </c>
    </row>
    <row r="547" spans="1:9" x14ac:dyDescent="0.35">
      <c r="A547" s="20">
        <v>43930</v>
      </c>
      <c r="B547" s="8" t="str">
        <f t="shared" si="24"/>
        <v>USA</v>
      </c>
      <c r="C547" s="8" t="str">
        <f t="shared" si="25"/>
        <v>California</v>
      </c>
      <c r="D547" s="8" t="str">
        <f t="shared" si="26"/>
        <v>San Diego</v>
      </c>
      <c r="E547" s="8" t="s">
        <v>98</v>
      </c>
      <c r="F547" s="8" t="s">
        <v>111</v>
      </c>
      <c r="G547" s="8">
        <v>1</v>
      </c>
      <c r="I547" s="8" t="s">
        <v>16</v>
      </c>
    </row>
    <row r="548" spans="1:9" x14ac:dyDescent="0.35">
      <c r="A548" s="20">
        <v>43930</v>
      </c>
      <c r="B548" s="8" t="str">
        <f t="shared" si="24"/>
        <v>USA</v>
      </c>
      <c r="C548" s="8" t="str">
        <f t="shared" si="25"/>
        <v>California</v>
      </c>
      <c r="D548" s="8" t="str">
        <f t="shared" si="26"/>
        <v>San Diego</v>
      </c>
      <c r="E548" s="8" t="s">
        <v>102</v>
      </c>
      <c r="F548" s="8" t="s">
        <v>111</v>
      </c>
      <c r="G548" s="8">
        <v>1</v>
      </c>
      <c r="I548" s="8" t="s">
        <v>16</v>
      </c>
    </row>
    <row r="549" spans="1:9" x14ac:dyDescent="0.35">
      <c r="A549" s="20">
        <v>43930</v>
      </c>
      <c r="B549" s="8" t="str">
        <f t="shared" si="24"/>
        <v>USA</v>
      </c>
      <c r="C549" s="8" t="str">
        <f t="shared" si="25"/>
        <v>California</v>
      </c>
      <c r="D549" s="8" t="str">
        <f t="shared" si="26"/>
        <v>San Diego</v>
      </c>
      <c r="E549" s="8" t="s">
        <v>99</v>
      </c>
      <c r="F549" s="8" t="s">
        <v>111</v>
      </c>
      <c r="G549" s="8">
        <v>1</v>
      </c>
      <c r="I549" s="8" t="s">
        <v>16</v>
      </c>
    </row>
    <row r="550" spans="1:9" x14ac:dyDescent="0.35">
      <c r="A550" s="20">
        <v>43930</v>
      </c>
      <c r="B550" s="8" t="str">
        <f t="shared" si="24"/>
        <v>USA</v>
      </c>
      <c r="C550" s="8" t="str">
        <f t="shared" si="25"/>
        <v>California</v>
      </c>
      <c r="D550" s="8" t="str">
        <f t="shared" si="26"/>
        <v>San Diego</v>
      </c>
      <c r="E550" s="8" t="s">
        <v>85</v>
      </c>
      <c r="F550" s="8" t="s">
        <v>111</v>
      </c>
      <c r="G550" s="8">
        <v>8</v>
      </c>
      <c r="I550" s="8" t="s">
        <v>16</v>
      </c>
    </row>
    <row r="551" spans="1:9" x14ac:dyDescent="0.35">
      <c r="A551" s="20">
        <v>43930</v>
      </c>
      <c r="B551" s="8" t="str">
        <f t="shared" si="24"/>
        <v>USA</v>
      </c>
      <c r="C551" s="8" t="str">
        <f t="shared" si="25"/>
        <v>California</v>
      </c>
      <c r="D551" s="8" t="str">
        <f t="shared" si="26"/>
        <v>San Diego</v>
      </c>
      <c r="E551" s="8" t="s">
        <v>92</v>
      </c>
      <c r="F551" s="8" t="s">
        <v>111</v>
      </c>
      <c r="G551" s="8">
        <v>4</v>
      </c>
      <c r="I551" s="8" t="s">
        <v>16</v>
      </c>
    </row>
    <row r="552" spans="1:9" x14ac:dyDescent="0.35">
      <c r="A552" s="20">
        <v>43930</v>
      </c>
      <c r="B552" s="8" t="str">
        <f t="shared" si="24"/>
        <v>USA</v>
      </c>
      <c r="C552" s="8" t="str">
        <f t="shared" si="25"/>
        <v>California</v>
      </c>
      <c r="D552" s="8" t="str">
        <f t="shared" si="26"/>
        <v>San Diego</v>
      </c>
      <c r="E552" s="8" t="s">
        <v>86</v>
      </c>
      <c r="F552" s="8" t="s">
        <v>111</v>
      </c>
      <c r="G552" s="8">
        <v>14</v>
      </c>
      <c r="I552" s="8" t="s">
        <v>16</v>
      </c>
    </row>
    <row r="553" spans="1:9" x14ac:dyDescent="0.35">
      <c r="A553" s="20">
        <v>43930</v>
      </c>
      <c r="B553" s="8" t="str">
        <f t="shared" si="24"/>
        <v>USA</v>
      </c>
      <c r="C553" s="8" t="str">
        <f t="shared" si="25"/>
        <v>California</v>
      </c>
      <c r="D553" s="8" t="str">
        <f t="shared" si="26"/>
        <v>San Diego</v>
      </c>
      <c r="E553" s="8" t="s">
        <v>96</v>
      </c>
      <c r="F553" s="8" t="s">
        <v>111</v>
      </c>
      <c r="G553" s="8">
        <v>2</v>
      </c>
      <c r="I553" s="8" t="s">
        <v>16</v>
      </c>
    </row>
    <row r="554" spans="1:9" x14ac:dyDescent="0.35">
      <c r="A554" s="20">
        <v>43930</v>
      </c>
      <c r="B554" s="8" t="str">
        <f t="shared" si="24"/>
        <v>USA</v>
      </c>
      <c r="C554" s="8" t="str">
        <f t="shared" si="25"/>
        <v>California</v>
      </c>
      <c r="D554" s="8" t="str">
        <f t="shared" si="26"/>
        <v>San Diego</v>
      </c>
      <c r="E554" s="8" t="s">
        <v>87</v>
      </c>
      <c r="F554" s="8" t="s">
        <v>111</v>
      </c>
      <c r="G554" s="8">
        <v>10</v>
      </c>
      <c r="I554" s="8" t="s">
        <v>16</v>
      </c>
    </row>
    <row r="555" spans="1:9" x14ac:dyDescent="0.35">
      <c r="A555" s="20">
        <v>43930</v>
      </c>
      <c r="B555" s="8" t="str">
        <f t="shared" si="24"/>
        <v>USA</v>
      </c>
      <c r="C555" s="8" t="str">
        <f t="shared" si="25"/>
        <v>California</v>
      </c>
      <c r="D555" s="8" t="str">
        <f t="shared" si="26"/>
        <v>San Diego</v>
      </c>
      <c r="E555" s="8" t="s">
        <v>100</v>
      </c>
      <c r="F555" s="8" t="s">
        <v>111</v>
      </c>
      <c r="G555" s="8">
        <v>2</v>
      </c>
      <c r="I555" s="8" t="s">
        <v>16</v>
      </c>
    </row>
    <row r="556" spans="1:9" x14ac:dyDescent="0.35">
      <c r="A556" s="20">
        <v>43930</v>
      </c>
      <c r="B556" s="8" t="str">
        <f t="shared" si="24"/>
        <v>USA</v>
      </c>
      <c r="C556" s="8" t="str">
        <f t="shared" si="25"/>
        <v>California</v>
      </c>
      <c r="D556" s="8" t="str">
        <f t="shared" si="26"/>
        <v>San Diego</v>
      </c>
      <c r="E556" s="8" t="s">
        <v>88</v>
      </c>
      <c r="F556" s="8" t="s">
        <v>111</v>
      </c>
      <c r="G556" s="8">
        <v>14</v>
      </c>
      <c r="I556" s="8" t="s">
        <v>16</v>
      </c>
    </row>
    <row r="557" spans="1:9" x14ac:dyDescent="0.35">
      <c r="A557" s="20">
        <v>43930</v>
      </c>
      <c r="B557" s="8" t="str">
        <f t="shared" si="24"/>
        <v>USA</v>
      </c>
      <c r="C557" s="8" t="str">
        <f t="shared" si="25"/>
        <v>California</v>
      </c>
      <c r="D557" s="8" t="str">
        <f t="shared" si="26"/>
        <v>San Diego</v>
      </c>
      <c r="E557" s="8" t="s">
        <v>90</v>
      </c>
      <c r="F557" s="8" t="s">
        <v>111</v>
      </c>
      <c r="G557" s="8">
        <v>42</v>
      </c>
      <c r="I557" s="8" t="s">
        <v>16</v>
      </c>
    </row>
    <row r="558" spans="1:9" x14ac:dyDescent="0.35">
      <c r="A558" s="20">
        <v>43930</v>
      </c>
      <c r="B558" s="8" t="str">
        <f t="shared" si="24"/>
        <v>USA</v>
      </c>
      <c r="C558" s="8" t="str">
        <f t="shared" si="25"/>
        <v>California</v>
      </c>
      <c r="D558" s="8" t="str">
        <f t="shared" si="26"/>
        <v>San Diego</v>
      </c>
      <c r="E558" s="8" t="s">
        <v>101</v>
      </c>
      <c r="F558" s="8" t="s">
        <v>111</v>
      </c>
      <c r="G558" s="8">
        <v>3</v>
      </c>
      <c r="I558" s="8" t="s">
        <v>16</v>
      </c>
    </row>
    <row r="559" spans="1:9" x14ac:dyDescent="0.35">
      <c r="A559" s="20">
        <v>43930</v>
      </c>
      <c r="B559" s="8" t="str">
        <f t="shared" si="24"/>
        <v>USA</v>
      </c>
      <c r="C559" s="8" t="str">
        <f t="shared" si="25"/>
        <v>California</v>
      </c>
      <c r="D559" s="8" t="str">
        <f t="shared" si="26"/>
        <v>San Diego</v>
      </c>
      <c r="E559" s="8" t="s">
        <v>80</v>
      </c>
      <c r="F559" s="8" t="s">
        <v>114</v>
      </c>
      <c r="G559" s="8">
        <v>102</v>
      </c>
      <c r="I559" s="8" t="s">
        <v>16</v>
      </c>
    </row>
    <row r="560" spans="1:9" x14ac:dyDescent="0.35">
      <c r="A560" s="20">
        <v>43930</v>
      </c>
      <c r="B560" s="8" t="str">
        <f t="shared" si="24"/>
        <v>USA</v>
      </c>
      <c r="C560" s="8" t="str">
        <f t="shared" si="25"/>
        <v>California</v>
      </c>
      <c r="D560" s="8" t="str">
        <f t="shared" si="26"/>
        <v>San Diego</v>
      </c>
      <c r="E560" s="8" t="s">
        <v>80</v>
      </c>
      <c r="F560" s="8" t="s">
        <v>112</v>
      </c>
      <c r="G560" s="8">
        <v>11</v>
      </c>
      <c r="I560" s="8" t="s">
        <v>16</v>
      </c>
    </row>
    <row r="561" spans="1:9" x14ac:dyDescent="0.35">
      <c r="A561" s="20">
        <v>43931</v>
      </c>
      <c r="B561" s="8" t="str">
        <f t="shared" si="24"/>
        <v>USA</v>
      </c>
      <c r="C561" s="8" t="str">
        <f t="shared" si="25"/>
        <v>California</v>
      </c>
      <c r="D561" s="8" t="str">
        <f t="shared" si="26"/>
        <v>San Diego</v>
      </c>
      <c r="E561" s="8" t="s">
        <v>70</v>
      </c>
      <c r="F561" s="8" t="s">
        <v>110</v>
      </c>
      <c r="G561" s="8">
        <v>48</v>
      </c>
      <c r="I561" s="8" t="s">
        <v>16</v>
      </c>
    </row>
    <row r="562" spans="1:9" x14ac:dyDescent="0.35">
      <c r="A562" s="20">
        <v>43931</v>
      </c>
      <c r="B562" s="8" t="str">
        <f t="shared" si="24"/>
        <v>USA</v>
      </c>
      <c r="C562" s="8" t="str">
        <f t="shared" si="25"/>
        <v>California</v>
      </c>
      <c r="D562" s="8" t="str">
        <f t="shared" si="26"/>
        <v>San Diego</v>
      </c>
      <c r="E562" s="8" t="s">
        <v>71</v>
      </c>
      <c r="F562" s="8" t="s">
        <v>110</v>
      </c>
      <c r="G562" s="8">
        <v>170</v>
      </c>
      <c r="I562" s="8" t="s">
        <v>16</v>
      </c>
    </row>
    <row r="563" spans="1:9" x14ac:dyDescent="0.35">
      <c r="A563" s="20">
        <v>43931</v>
      </c>
      <c r="B563" s="8" t="str">
        <f t="shared" si="24"/>
        <v>USA</v>
      </c>
      <c r="C563" s="8" t="str">
        <f t="shared" si="25"/>
        <v>California</v>
      </c>
      <c r="D563" s="8" t="str">
        <f t="shared" si="26"/>
        <v>San Diego</v>
      </c>
      <c r="E563" s="8" t="s">
        <v>94</v>
      </c>
      <c r="F563" s="8" t="s">
        <v>110</v>
      </c>
      <c r="G563" s="8">
        <v>5</v>
      </c>
      <c r="I563" s="8" t="s">
        <v>16</v>
      </c>
    </row>
    <row r="564" spans="1:9" x14ac:dyDescent="0.35">
      <c r="A564" s="20">
        <v>43931</v>
      </c>
      <c r="B564" s="8" t="str">
        <f t="shared" si="24"/>
        <v>USA</v>
      </c>
      <c r="C564" s="8" t="str">
        <f t="shared" si="25"/>
        <v>California</v>
      </c>
      <c r="D564" s="8" t="str">
        <f t="shared" si="26"/>
        <v>San Diego</v>
      </c>
      <c r="E564" s="8" t="s">
        <v>72</v>
      </c>
      <c r="F564" s="8" t="s">
        <v>110</v>
      </c>
      <c r="G564" s="8">
        <v>8</v>
      </c>
      <c r="I564" s="8" t="s">
        <v>16</v>
      </c>
    </row>
    <row r="565" spans="1:9" x14ac:dyDescent="0.35">
      <c r="A565" s="20">
        <v>43931</v>
      </c>
      <c r="B565" s="8" t="str">
        <f t="shared" si="24"/>
        <v>USA</v>
      </c>
      <c r="C565" s="8" t="str">
        <f t="shared" si="25"/>
        <v>California</v>
      </c>
      <c r="D565" s="8" t="str">
        <f t="shared" si="26"/>
        <v>San Diego</v>
      </c>
      <c r="E565" s="8" t="s">
        <v>73</v>
      </c>
      <c r="F565" s="8" t="s">
        <v>110</v>
      </c>
      <c r="G565" s="8">
        <v>105</v>
      </c>
      <c r="I565" s="8" t="s">
        <v>16</v>
      </c>
    </row>
    <row r="566" spans="1:9" x14ac:dyDescent="0.35">
      <c r="A566" s="20">
        <v>43931</v>
      </c>
      <c r="B566" s="8" t="str">
        <f t="shared" si="24"/>
        <v>USA</v>
      </c>
      <c r="C566" s="8" t="str">
        <f t="shared" si="25"/>
        <v>California</v>
      </c>
      <c r="D566" s="8" t="str">
        <f t="shared" si="26"/>
        <v>San Diego</v>
      </c>
      <c r="E566" s="8" t="s">
        <v>74</v>
      </c>
      <c r="F566" s="8" t="s">
        <v>110</v>
      </c>
      <c r="G566" s="8">
        <v>34</v>
      </c>
      <c r="I566" s="8" t="s">
        <v>16</v>
      </c>
    </row>
    <row r="567" spans="1:9" x14ac:dyDescent="0.35">
      <c r="A567" s="20">
        <v>43931</v>
      </c>
      <c r="B567" s="8" t="str">
        <f t="shared" si="24"/>
        <v>USA</v>
      </c>
      <c r="C567" s="8" t="str">
        <f t="shared" si="25"/>
        <v>California</v>
      </c>
      <c r="D567" s="8" t="str">
        <f t="shared" si="26"/>
        <v>San Diego</v>
      </c>
      <c r="E567" s="8" t="s">
        <v>75</v>
      </c>
      <c r="F567" s="8" t="s">
        <v>110</v>
      </c>
      <c r="G567" s="8">
        <v>50</v>
      </c>
      <c r="I567" s="8" t="s">
        <v>16</v>
      </c>
    </row>
    <row r="568" spans="1:9" x14ac:dyDescent="0.35">
      <c r="A568" s="20">
        <v>43931</v>
      </c>
      <c r="B568" s="8" t="str">
        <f t="shared" si="24"/>
        <v>USA</v>
      </c>
      <c r="C568" s="8" t="str">
        <f t="shared" si="25"/>
        <v>California</v>
      </c>
      <c r="D568" s="8" t="str">
        <f t="shared" si="26"/>
        <v>San Diego</v>
      </c>
      <c r="E568" s="8" t="s">
        <v>95</v>
      </c>
      <c r="F568" s="8" t="s">
        <v>110</v>
      </c>
      <c r="G568" s="8">
        <v>10</v>
      </c>
      <c r="I568" s="8" t="s">
        <v>16</v>
      </c>
    </row>
    <row r="569" spans="1:9" x14ac:dyDescent="0.35">
      <c r="A569" s="20">
        <v>43931</v>
      </c>
      <c r="B569" s="8" t="str">
        <f t="shared" si="24"/>
        <v>USA</v>
      </c>
      <c r="C569" s="8" t="str">
        <f t="shared" si="25"/>
        <v>California</v>
      </c>
      <c r="D569" s="8" t="str">
        <f t="shared" si="26"/>
        <v>San Diego</v>
      </c>
      <c r="E569" s="8" t="s">
        <v>76</v>
      </c>
      <c r="F569" s="8" t="s">
        <v>110</v>
      </c>
      <c r="G569" s="8">
        <v>34</v>
      </c>
      <c r="I569" s="8" t="s">
        <v>16</v>
      </c>
    </row>
    <row r="570" spans="1:9" x14ac:dyDescent="0.35">
      <c r="A570" s="20">
        <v>43931</v>
      </c>
      <c r="B570" s="8" t="str">
        <f t="shared" si="24"/>
        <v>USA</v>
      </c>
      <c r="C570" s="8" t="str">
        <f t="shared" si="25"/>
        <v>California</v>
      </c>
      <c r="D570" s="8" t="str">
        <f t="shared" si="26"/>
        <v>San Diego</v>
      </c>
      <c r="E570" s="8" t="s">
        <v>91</v>
      </c>
      <c r="F570" s="8" t="s">
        <v>110</v>
      </c>
      <c r="G570" s="8">
        <v>15</v>
      </c>
      <c r="I570" s="8" t="s">
        <v>16</v>
      </c>
    </row>
    <row r="571" spans="1:9" x14ac:dyDescent="0.35">
      <c r="A571" s="20">
        <v>43931</v>
      </c>
      <c r="B571" s="8" t="str">
        <f t="shared" si="24"/>
        <v>USA</v>
      </c>
      <c r="C571" s="8" t="str">
        <f t="shared" si="25"/>
        <v>California</v>
      </c>
      <c r="D571" s="8" t="str">
        <f t="shared" si="26"/>
        <v>San Diego</v>
      </c>
      <c r="E571" s="8" t="s">
        <v>77</v>
      </c>
      <c r="F571" s="8" t="s">
        <v>110</v>
      </c>
      <c r="G571" s="8">
        <v>37</v>
      </c>
      <c r="I571" s="8" t="s">
        <v>16</v>
      </c>
    </row>
    <row r="572" spans="1:9" x14ac:dyDescent="0.35">
      <c r="A572" s="20">
        <v>43931</v>
      </c>
      <c r="B572" s="8" t="str">
        <f t="shared" si="24"/>
        <v>USA</v>
      </c>
      <c r="C572" s="8" t="str">
        <f t="shared" si="25"/>
        <v>California</v>
      </c>
      <c r="D572" s="8" t="str">
        <f t="shared" si="26"/>
        <v>San Diego</v>
      </c>
      <c r="E572" s="8" t="s">
        <v>78</v>
      </c>
      <c r="F572" s="8" t="s">
        <v>110</v>
      </c>
      <c r="G572" s="8">
        <v>36</v>
      </c>
      <c r="I572" s="8" t="s">
        <v>16</v>
      </c>
    </row>
    <row r="573" spans="1:9" x14ac:dyDescent="0.35">
      <c r="A573" s="20">
        <v>43931</v>
      </c>
      <c r="B573" s="8" t="str">
        <f t="shared" si="24"/>
        <v>USA</v>
      </c>
      <c r="C573" s="8" t="str">
        <f t="shared" si="25"/>
        <v>California</v>
      </c>
      <c r="D573" s="8" t="str">
        <f t="shared" si="26"/>
        <v>San Diego</v>
      </c>
      <c r="E573" s="8" t="s">
        <v>79</v>
      </c>
      <c r="F573" s="8" t="s">
        <v>110</v>
      </c>
      <c r="G573" s="8">
        <v>18</v>
      </c>
      <c r="I573" s="8" t="s">
        <v>16</v>
      </c>
    </row>
    <row r="574" spans="1:9" x14ac:dyDescent="0.35">
      <c r="A574" s="20">
        <v>43931</v>
      </c>
      <c r="B574" s="8" t="str">
        <f t="shared" si="24"/>
        <v>USA</v>
      </c>
      <c r="C574" s="8" t="str">
        <f t="shared" si="25"/>
        <v>California</v>
      </c>
      <c r="D574" s="8" t="str">
        <f t="shared" si="26"/>
        <v>San Diego</v>
      </c>
      <c r="E574" s="8" t="s">
        <v>80</v>
      </c>
      <c r="F574" s="8" t="s">
        <v>110</v>
      </c>
      <c r="G574" s="8">
        <v>874</v>
      </c>
      <c r="I574" s="8" t="s">
        <v>16</v>
      </c>
    </row>
    <row r="575" spans="1:9" x14ac:dyDescent="0.35">
      <c r="A575" s="20">
        <v>43931</v>
      </c>
      <c r="B575" s="8" t="str">
        <f t="shared" si="24"/>
        <v>USA</v>
      </c>
      <c r="C575" s="8" t="str">
        <f t="shared" si="25"/>
        <v>California</v>
      </c>
      <c r="D575" s="8" t="str">
        <f t="shared" si="26"/>
        <v>San Diego</v>
      </c>
      <c r="E575" s="8" t="s">
        <v>81</v>
      </c>
      <c r="F575" s="8" t="s">
        <v>110</v>
      </c>
      <c r="G575" s="8">
        <v>21</v>
      </c>
      <c r="I575" s="8" t="s">
        <v>16</v>
      </c>
    </row>
    <row r="576" spans="1:9" x14ac:dyDescent="0.35">
      <c r="A576" s="20">
        <v>43931</v>
      </c>
      <c r="B576" s="8" t="str">
        <f t="shared" si="24"/>
        <v>USA</v>
      </c>
      <c r="C576" s="8" t="str">
        <f t="shared" si="25"/>
        <v>California</v>
      </c>
      <c r="D576" s="8" t="str">
        <f t="shared" si="26"/>
        <v>San Diego</v>
      </c>
      <c r="E576" s="8" t="s">
        <v>82</v>
      </c>
      <c r="F576" s="8" t="s">
        <v>110</v>
      </c>
      <c r="G576" s="8">
        <v>18</v>
      </c>
      <c r="I576" s="8" t="s">
        <v>16</v>
      </c>
    </row>
    <row r="577" spans="1:9" x14ac:dyDescent="0.35">
      <c r="A577" s="20">
        <v>43931</v>
      </c>
      <c r="B577" s="8" t="str">
        <f t="shared" si="24"/>
        <v>USA</v>
      </c>
      <c r="C577" s="8" t="str">
        <f t="shared" si="25"/>
        <v>California</v>
      </c>
      <c r="D577" s="8" t="str">
        <f t="shared" si="26"/>
        <v>San Diego</v>
      </c>
      <c r="E577" s="8" t="s">
        <v>83</v>
      </c>
      <c r="F577" s="8" t="s">
        <v>110</v>
      </c>
      <c r="G577" s="8">
        <v>5</v>
      </c>
      <c r="I577" s="8" t="s">
        <v>16</v>
      </c>
    </row>
    <row r="578" spans="1:9" x14ac:dyDescent="0.35">
      <c r="A578" s="20">
        <v>43931</v>
      </c>
      <c r="B578" s="8" t="str">
        <f t="shared" ref="B578:B641" si="27">"USA"</f>
        <v>USA</v>
      </c>
      <c r="C578" s="8" t="str">
        <f t="shared" ref="C578:C641" si="28">"California"</f>
        <v>California</v>
      </c>
      <c r="D578" s="8" t="str">
        <f t="shared" ref="D578:D641" si="29">"San Diego"</f>
        <v>San Diego</v>
      </c>
      <c r="E578" s="8" t="s">
        <v>84</v>
      </c>
      <c r="F578" s="8" t="s">
        <v>110</v>
      </c>
      <c r="G578" s="8">
        <v>28</v>
      </c>
      <c r="I578" s="8" t="s">
        <v>16</v>
      </c>
    </row>
    <row r="579" spans="1:9" x14ac:dyDescent="0.35">
      <c r="A579" s="20">
        <v>43931</v>
      </c>
      <c r="B579" s="8" t="str">
        <f t="shared" si="27"/>
        <v>USA</v>
      </c>
      <c r="C579" s="8" t="str">
        <f t="shared" si="28"/>
        <v>California</v>
      </c>
      <c r="D579" s="8" t="str">
        <f t="shared" si="29"/>
        <v>San Diego</v>
      </c>
      <c r="E579" s="8" t="s">
        <v>97</v>
      </c>
      <c r="F579" s="8" t="s">
        <v>111</v>
      </c>
      <c r="G579" s="8">
        <v>1</v>
      </c>
      <c r="I579" s="8" t="s">
        <v>16</v>
      </c>
    </row>
    <row r="580" spans="1:9" x14ac:dyDescent="0.35">
      <c r="A580" s="20">
        <v>43931</v>
      </c>
      <c r="B580" s="8" t="str">
        <f t="shared" si="27"/>
        <v>USA</v>
      </c>
      <c r="C580" s="8" t="str">
        <f t="shared" si="28"/>
        <v>California</v>
      </c>
      <c r="D580" s="8" t="str">
        <f t="shared" si="29"/>
        <v>San Diego</v>
      </c>
      <c r="E580" s="8" t="s">
        <v>89</v>
      </c>
      <c r="F580" s="8" t="s">
        <v>111</v>
      </c>
      <c r="G580" s="8">
        <v>13</v>
      </c>
      <c r="I580" s="8" t="s">
        <v>16</v>
      </c>
    </row>
    <row r="581" spans="1:9" x14ac:dyDescent="0.35">
      <c r="A581" s="20">
        <v>43931</v>
      </c>
      <c r="B581" s="8" t="str">
        <f t="shared" si="27"/>
        <v>USA</v>
      </c>
      <c r="C581" s="8" t="str">
        <f t="shared" si="28"/>
        <v>California</v>
      </c>
      <c r="D581" s="8" t="str">
        <f t="shared" si="29"/>
        <v>San Diego</v>
      </c>
      <c r="E581" s="8" t="s">
        <v>103</v>
      </c>
      <c r="F581" s="8" t="s">
        <v>111</v>
      </c>
      <c r="G581" s="8">
        <v>1</v>
      </c>
      <c r="I581" s="8" t="s">
        <v>16</v>
      </c>
    </row>
    <row r="582" spans="1:9" x14ac:dyDescent="0.35">
      <c r="A582" s="20">
        <v>43931</v>
      </c>
      <c r="B582" s="8" t="str">
        <f t="shared" si="27"/>
        <v>USA</v>
      </c>
      <c r="C582" s="8" t="str">
        <f t="shared" si="28"/>
        <v>California</v>
      </c>
      <c r="D582" s="8" t="str">
        <f t="shared" si="29"/>
        <v>San Diego</v>
      </c>
      <c r="E582" s="8" t="s">
        <v>98</v>
      </c>
      <c r="F582" s="8" t="s">
        <v>111</v>
      </c>
      <c r="G582" s="8">
        <v>1</v>
      </c>
      <c r="I582" s="8" t="s">
        <v>16</v>
      </c>
    </row>
    <row r="583" spans="1:9" x14ac:dyDescent="0.35">
      <c r="A583" s="20">
        <v>43931</v>
      </c>
      <c r="B583" s="8" t="str">
        <f t="shared" si="27"/>
        <v>USA</v>
      </c>
      <c r="C583" s="8" t="str">
        <f t="shared" si="28"/>
        <v>California</v>
      </c>
      <c r="D583" s="8" t="str">
        <f t="shared" si="29"/>
        <v>San Diego</v>
      </c>
      <c r="E583" s="8" t="s">
        <v>102</v>
      </c>
      <c r="F583" s="8" t="s">
        <v>111</v>
      </c>
      <c r="G583" s="8">
        <v>1</v>
      </c>
      <c r="I583" s="8" t="s">
        <v>16</v>
      </c>
    </row>
    <row r="584" spans="1:9" x14ac:dyDescent="0.35">
      <c r="A584" s="20">
        <v>43931</v>
      </c>
      <c r="B584" s="8" t="str">
        <f t="shared" si="27"/>
        <v>USA</v>
      </c>
      <c r="C584" s="8" t="str">
        <f t="shared" si="28"/>
        <v>California</v>
      </c>
      <c r="D584" s="8" t="str">
        <f t="shared" si="29"/>
        <v>San Diego</v>
      </c>
      <c r="E584" s="8" t="s">
        <v>99</v>
      </c>
      <c r="F584" s="8" t="s">
        <v>111</v>
      </c>
      <c r="G584" s="8">
        <v>1</v>
      </c>
      <c r="I584" s="8" t="s">
        <v>16</v>
      </c>
    </row>
    <row r="585" spans="1:9" x14ac:dyDescent="0.35">
      <c r="A585" s="20">
        <v>43931</v>
      </c>
      <c r="B585" s="8" t="str">
        <f t="shared" si="27"/>
        <v>USA</v>
      </c>
      <c r="C585" s="8" t="str">
        <f t="shared" si="28"/>
        <v>California</v>
      </c>
      <c r="D585" s="8" t="str">
        <f t="shared" si="29"/>
        <v>San Diego</v>
      </c>
      <c r="E585" s="8" t="s">
        <v>85</v>
      </c>
      <c r="F585" s="8" t="s">
        <v>111</v>
      </c>
      <c r="G585" s="8">
        <v>9</v>
      </c>
      <c r="I585" s="8" t="s">
        <v>16</v>
      </c>
    </row>
    <row r="586" spans="1:9" x14ac:dyDescent="0.35">
      <c r="A586" s="20">
        <v>43931</v>
      </c>
      <c r="B586" s="8" t="str">
        <f t="shared" si="27"/>
        <v>USA</v>
      </c>
      <c r="C586" s="8" t="str">
        <f t="shared" si="28"/>
        <v>California</v>
      </c>
      <c r="D586" s="8" t="str">
        <f t="shared" si="29"/>
        <v>San Diego</v>
      </c>
      <c r="E586" s="8" t="s">
        <v>92</v>
      </c>
      <c r="F586" s="8" t="s">
        <v>111</v>
      </c>
      <c r="G586" s="8">
        <v>4</v>
      </c>
      <c r="I586" s="8" t="s">
        <v>16</v>
      </c>
    </row>
    <row r="587" spans="1:9" x14ac:dyDescent="0.35">
      <c r="A587" s="20">
        <v>43931</v>
      </c>
      <c r="B587" s="8" t="str">
        <f t="shared" si="27"/>
        <v>USA</v>
      </c>
      <c r="C587" s="8" t="str">
        <f t="shared" si="28"/>
        <v>California</v>
      </c>
      <c r="D587" s="8" t="str">
        <f t="shared" si="29"/>
        <v>San Diego</v>
      </c>
      <c r="E587" s="8" t="s">
        <v>86</v>
      </c>
      <c r="F587" s="8" t="s">
        <v>111</v>
      </c>
      <c r="G587" s="8">
        <v>14</v>
      </c>
      <c r="I587" s="8" t="s">
        <v>16</v>
      </c>
    </row>
    <row r="588" spans="1:9" x14ac:dyDescent="0.35">
      <c r="A588" s="20">
        <v>43931</v>
      </c>
      <c r="B588" s="8" t="str">
        <f t="shared" si="27"/>
        <v>USA</v>
      </c>
      <c r="C588" s="8" t="str">
        <f t="shared" si="28"/>
        <v>California</v>
      </c>
      <c r="D588" s="8" t="str">
        <f t="shared" si="29"/>
        <v>San Diego</v>
      </c>
      <c r="E588" s="8" t="s">
        <v>96</v>
      </c>
      <c r="F588" s="8" t="s">
        <v>111</v>
      </c>
      <c r="G588" s="8">
        <v>2</v>
      </c>
      <c r="I588" s="8" t="s">
        <v>16</v>
      </c>
    </row>
    <row r="589" spans="1:9" x14ac:dyDescent="0.35">
      <c r="A589" s="20">
        <v>43931</v>
      </c>
      <c r="B589" s="8" t="str">
        <f t="shared" si="27"/>
        <v>USA</v>
      </c>
      <c r="C589" s="8" t="str">
        <f t="shared" si="28"/>
        <v>California</v>
      </c>
      <c r="D589" s="8" t="str">
        <f t="shared" si="29"/>
        <v>San Diego</v>
      </c>
      <c r="E589" s="8" t="s">
        <v>87</v>
      </c>
      <c r="F589" s="8" t="s">
        <v>111</v>
      </c>
      <c r="G589" s="8">
        <v>10</v>
      </c>
      <c r="I589" s="8" t="s">
        <v>16</v>
      </c>
    </row>
    <row r="590" spans="1:9" x14ac:dyDescent="0.35">
      <c r="A590" s="20">
        <v>43931</v>
      </c>
      <c r="B590" s="8" t="str">
        <f t="shared" si="27"/>
        <v>USA</v>
      </c>
      <c r="C590" s="8" t="str">
        <f t="shared" si="28"/>
        <v>California</v>
      </c>
      <c r="D590" s="8" t="str">
        <f t="shared" si="29"/>
        <v>San Diego</v>
      </c>
      <c r="E590" s="8" t="s">
        <v>100</v>
      </c>
      <c r="F590" s="8" t="s">
        <v>111</v>
      </c>
      <c r="G590" s="8">
        <v>2</v>
      </c>
      <c r="I590" s="8" t="s">
        <v>16</v>
      </c>
    </row>
    <row r="591" spans="1:9" x14ac:dyDescent="0.35">
      <c r="A591" s="20">
        <v>43931</v>
      </c>
      <c r="B591" s="8" t="str">
        <f t="shared" si="27"/>
        <v>USA</v>
      </c>
      <c r="C591" s="8" t="str">
        <f t="shared" si="28"/>
        <v>California</v>
      </c>
      <c r="D591" s="8" t="str">
        <f t="shared" si="29"/>
        <v>San Diego</v>
      </c>
      <c r="E591" s="8" t="s">
        <v>88</v>
      </c>
      <c r="F591" s="8" t="s">
        <v>111</v>
      </c>
      <c r="G591" s="8">
        <v>14</v>
      </c>
      <c r="I591" s="8" t="s">
        <v>16</v>
      </c>
    </row>
    <row r="592" spans="1:9" x14ac:dyDescent="0.35">
      <c r="A592" s="20">
        <v>43931</v>
      </c>
      <c r="B592" s="8" t="str">
        <f t="shared" si="27"/>
        <v>USA</v>
      </c>
      <c r="C592" s="8" t="str">
        <f t="shared" si="28"/>
        <v>California</v>
      </c>
      <c r="D592" s="8" t="str">
        <f t="shared" si="29"/>
        <v>San Diego</v>
      </c>
      <c r="E592" s="8" t="s">
        <v>90</v>
      </c>
      <c r="F592" s="8" t="s">
        <v>111</v>
      </c>
      <c r="G592" s="8">
        <v>45</v>
      </c>
      <c r="I592" s="8" t="s">
        <v>16</v>
      </c>
    </row>
    <row r="593" spans="1:9" x14ac:dyDescent="0.35">
      <c r="A593" s="20">
        <v>43931</v>
      </c>
      <c r="B593" s="8" t="str">
        <f t="shared" si="27"/>
        <v>USA</v>
      </c>
      <c r="C593" s="8" t="str">
        <f t="shared" si="28"/>
        <v>California</v>
      </c>
      <c r="D593" s="8" t="str">
        <f t="shared" si="29"/>
        <v>San Diego</v>
      </c>
      <c r="E593" s="8" t="s">
        <v>101</v>
      </c>
      <c r="F593" s="8" t="s">
        <v>111</v>
      </c>
      <c r="G593" s="8">
        <v>3</v>
      </c>
      <c r="I593" s="8" t="s">
        <v>16</v>
      </c>
    </row>
    <row r="594" spans="1:9" x14ac:dyDescent="0.35">
      <c r="A594" s="20">
        <v>43931</v>
      </c>
      <c r="B594" s="8" t="str">
        <f t="shared" si="27"/>
        <v>USA</v>
      </c>
      <c r="C594" s="8" t="str">
        <f t="shared" si="28"/>
        <v>California</v>
      </c>
      <c r="D594" s="8" t="str">
        <f t="shared" si="29"/>
        <v>San Diego</v>
      </c>
      <c r="E594" s="8" t="s">
        <v>80</v>
      </c>
      <c r="F594" s="8" t="s">
        <v>114</v>
      </c>
      <c r="G594" s="8">
        <v>106</v>
      </c>
      <c r="I594" s="8" t="s">
        <v>16</v>
      </c>
    </row>
    <row r="595" spans="1:9" x14ac:dyDescent="0.35">
      <c r="A595" s="20">
        <v>43931</v>
      </c>
      <c r="B595" s="8" t="str">
        <f t="shared" si="27"/>
        <v>USA</v>
      </c>
      <c r="C595" s="8" t="str">
        <f t="shared" si="28"/>
        <v>California</v>
      </c>
      <c r="D595" s="8" t="str">
        <f t="shared" si="29"/>
        <v>San Diego</v>
      </c>
      <c r="E595" s="8" t="s">
        <v>80</v>
      </c>
      <c r="F595" s="8" t="s">
        <v>112</v>
      </c>
      <c r="G595" s="8">
        <v>18</v>
      </c>
      <c r="I595" s="8" t="s">
        <v>16</v>
      </c>
    </row>
    <row r="596" spans="1:9" x14ac:dyDescent="0.35">
      <c r="A596" s="20">
        <v>43932</v>
      </c>
      <c r="B596" s="8" t="str">
        <f t="shared" si="27"/>
        <v>USA</v>
      </c>
      <c r="C596" s="8" t="str">
        <f t="shared" si="28"/>
        <v>California</v>
      </c>
      <c r="D596" s="8" t="str">
        <f t="shared" si="29"/>
        <v>San Diego</v>
      </c>
      <c r="E596" s="8" t="s">
        <v>70</v>
      </c>
      <c r="F596" s="8" t="s">
        <v>110</v>
      </c>
      <c r="G596" s="8">
        <v>48</v>
      </c>
      <c r="I596" s="8" t="s">
        <v>16</v>
      </c>
    </row>
    <row r="597" spans="1:9" x14ac:dyDescent="0.35">
      <c r="A597" s="20">
        <v>43932</v>
      </c>
      <c r="B597" s="8" t="str">
        <f t="shared" si="27"/>
        <v>USA</v>
      </c>
      <c r="C597" s="8" t="str">
        <f t="shared" si="28"/>
        <v>California</v>
      </c>
      <c r="D597" s="8" t="str">
        <f t="shared" si="29"/>
        <v>San Diego</v>
      </c>
      <c r="E597" s="8" t="s">
        <v>71</v>
      </c>
      <c r="F597" s="8" t="s">
        <v>110</v>
      </c>
      <c r="G597" s="8">
        <v>175</v>
      </c>
      <c r="I597" s="8" t="s">
        <v>16</v>
      </c>
    </row>
    <row r="598" spans="1:9" x14ac:dyDescent="0.35">
      <c r="A598" s="20">
        <v>43932</v>
      </c>
      <c r="B598" s="8" t="str">
        <f t="shared" si="27"/>
        <v>USA</v>
      </c>
      <c r="C598" s="8" t="str">
        <f t="shared" si="28"/>
        <v>California</v>
      </c>
      <c r="D598" s="8" t="str">
        <f t="shared" si="29"/>
        <v>San Diego</v>
      </c>
      <c r="E598" s="8" t="s">
        <v>94</v>
      </c>
      <c r="F598" s="8" t="s">
        <v>110</v>
      </c>
      <c r="G598" s="8">
        <v>5</v>
      </c>
      <c r="I598" s="8" t="s">
        <v>16</v>
      </c>
    </row>
    <row r="599" spans="1:9" x14ac:dyDescent="0.35">
      <c r="A599" s="20">
        <v>43932</v>
      </c>
      <c r="B599" s="8" t="str">
        <f t="shared" si="27"/>
        <v>USA</v>
      </c>
      <c r="C599" s="8" t="str">
        <f t="shared" si="28"/>
        <v>California</v>
      </c>
      <c r="D599" s="8" t="str">
        <f t="shared" si="29"/>
        <v>San Diego</v>
      </c>
      <c r="E599" s="8" t="s">
        <v>72</v>
      </c>
      <c r="F599" s="8" t="s">
        <v>110</v>
      </c>
      <c r="G599" s="8">
        <v>8</v>
      </c>
      <c r="I599" s="8" t="s">
        <v>16</v>
      </c>
    </row>
    <row r="600" spans="1:9" x14ac:dyDescent="0.35">
      <c r="A600" s="20">
        <v>43932</v>
      </c>
      <c r="B600" s="8" t="str">
        <f t="shared" si="27"/>
        <v>USA</v>
      </c>
      <c r="C600" s="8" t="str">
        <f t="shared" si="28"/>
        <v>California</v>
      </c>
      <c r="D600" s="8" t="str">
        <f t="shared" si="29"/>
        <v>San Diego</v>
      </c>
      <c r="E600" s="8" t="s">
        <v>73</v>
      </c>
      <c r="F600" s="8" t="s">
        <v>110</v>
      </c>
      <c r="G600" s="8">
        <v>108</v>
      </c>
      <c r="I600" s="8" t="s">
        <v>16</v>
      </c>
    </row>
    <row r="601" spans="1:9" x14ac:dyDescent="0.35">
      <c r="A601" s="20">
        <v>43932</v>
      </c>
      <c r="B601" s="8" t="str">
        <f t="shared" si="27"/>
        <v>USA</v>
      </c>
      <c r="C601" s="8" t="str">
        <f t="shared" si="28"/>
        <v>California</v>
      </c>
      <c r="D601" s="8" t="str">
        <f t="shared" si="29"/>
        <v>San Diego</v>
      </c>
      <c r="E601" s="8" t="s">
        <v>74</v>
      </c>
      <c r="F601" s="8" t="s">
        <v>110</v>
      </c>
      <c r="G601" s="8">
        <v>34</v>
      </c>
      <c r="I601" s="8" t="s">
        <v>16</v>
      </c>
    </row>
    <row r="602" spans="1:9" x14ac:dyDescent="0.35">
      <c r="A602" s="20">
        <v>43932</v>
      </c>
      <c r="B602" s="8" t="str">
        <f t="shared" si="27"/>
        <v>USA</v>
      </c>
      <c r="C602" s="8" t="str">
        <f t="shared" si="28"/>
        <v>California</v>
      </c>
      <c r="D602" s="8" t="str">
        <f t="shared" si="29"/>
        <v>San Diego</v>
      </c>
      <c r="E602" s="8" t="s">
        <v>75</v>
      </c>
      <c r="F602" s="8" t="s">
        <v>110</v>
      </c>
      <c r="G602" s="8">
        <v>50</v>
      </c>
      <c r="I602" s="8" t="s">
        <v>16</v>
      </c>
    </row>
    <row r="603" spans="1:9" x14ac:dyDescent="0.35">
      <c r="A603" s="20">
        <v>43932</v>
      </c>
      <c r="B603" s="8" t="str">
        <f t="shared" si="27"/>
        <v>USA</v>
      </c>
      <c r="C603" s="8" t="str">
        <f t="shared" si="28"/>
        <v>California</v>
      </c>
      <c r="D603" s="8" t="str">
        <f t="shared" si="29"/>
        <v>San Diego</v>
      </c>
      <c r="E603" s="8" t="s">
        <v>95</v>
      </c>
      <c r="F603" s="8" t="s">
        <v>110</v>
      </c>
      <c r="G603" s="8">
        <v>10</v>
      </c>
      <c r="I603" s="8" t="s">
        <v>16</v>
      </c>
    </row>
    <row r="604" spans="1:9" x14ac:dyDescent="0.35">
      <c r="A604" s="20">
        <v>43932</v>
      </c>
      <c r="B604" s="8" t="str">
        <f t="shared" si="27"/>
        <v>USA</v>
      </c>
      <c r="C604" s="8" t="str">
        <f t="shared" si="28"/>
        <v>California</v>
      </c>
      <c r="D604" s="8" t="str">
        <f t="shared" si="29"/>
        <v>San Diego</v>
      </c>
      <c r="E604" s="8" t="s">
        <v>76</v>
      </c>
      <c r="F604" s="8" t="s">
        <v>110</v>
      </c>
      <c r="G604" s="8">
        <v>36</v>
      </c>
      <c r="I604" s="8" t="s">
        <v>16</v>
      </c>
    </row>
    <row r="605" spans="1:9" x14ac:dyDescent="0.35">
      <c r="A605" s="20">
        <v>43932</v>
      </c>
      <c r="B605" s="8" t="str">
        <f t="shared" si="27"/>
        <v>USA</v>
      </c>
      <c r="C605" s="8" t="str">
        <f t="shared" si="28"/>
        <v>California</v>
      </c>
      <c r="D605" s="8" t="str">
        <f t="shared" si="29"/>
        <v>San Diego</v>
      </c>
      <c r="E605" s="8" t="s">
        <v>91</v>
      </c>
      <c r="F605" s="8" t="s">
        <v>110</v>
      </c>
      <c r="G605" s="8">
        <v>15</v>
      </c>
      <c r="I605" s="8" t="s">
        <v>16</v>
      </c>
    </row>
    <row r="606" spans="1:9" x14ac:dyDescent="0.35">
      <c r="A606" s="20">
        <v>43932</v>
      </c>
      <c r="B606" s="8" t="str">
        <f t="shared" si="27"/>
        <v>USA</v>
      </c>
      <c r="C606" s="8" t="str">
        <f t="shared" si="28"/>
        <v>California</v>
      </c>
      <c r="D606" s="8" t="str">
        <f t="shared" si="29"/>
        <v>San Diego</v>
      </c>
      <c r="E606" s="8" t="s">
        <v>77</v>
      </c>
      <c r="F606" s="8" t="s">
        <v>110</v>
      </c>
      <c r="G606" s="8">
        <v>39</v>
      </c>
      <c r="I606" s="8" t="s">
        <v>16</v>
      </c>
    </row>
    <row r="607" spans="1:9" x14ac:dyDescent="0.35">
      <c r="A607" s="20">
        <v>43932</v>
      </c>
      <c r="B607" s="8" t="str">
        <f t="shared" si="27"/>
        <v>USA</v>
      </c>
      <c r="C607" s="8" t="str">
        <f t="shared" si="28"/>
        <v>California</v>
      </c>
      <c r="D607" s="8" t="str">
        <f t="shared" si="29"/>
        <v>San Diego</v>
      </c>
      <c r="E607" s="8" t="s">
        <v>78</v>
      </c>
      <c r="F607" s="8" t="s">
        <v>110</v>
      </c>
      <c r="G607" s="8">
        <v>37</v>
      </c>
      <c r="I607" s="8" t="s">
        <v>16</v>
      </c>
    </row>
    <row r="608" spans="1:9" x14ac:dyDescent="0.35">
      <c r="A608" s="20">
        <v>43932</v>
      </c>
      <c r="B608" s="8" t="str">
        <f t="shared" si="27"/>
        <v>USA</v>
      </c>
      <c r="C608" s="8" t="str">
        <f t="shared" si="28"/>
        <v>California</v>
      </c>
      <c r="D608" s="8" t="str">
        <f t="shared" si="29"/>
        <v>San Diego</v>
      </c>
      <c r="E608" s="8" t="s">
        <v>79</v>
      </c>
      <c r="F608" s="8" t="s">
        <v>110</v>
      </c>
      <c r="G608" s="8">
        <v>18</v>
      </c>
      <c r="I608" s="8" t="s">
        <v>16</v>
      </c>
    </row>
    <row r="609" spans="1:9" x14ac:dyDescent="0.35">
      <c r="A609" s="20">
        <v>43932</v>
      </c>
      <c r="B609" s="8" t="str">
        <f t="shared" si="27"/>
        <v>USA</v>
      </c>
      <c r="C609" s="8" t="str">
        <f t="shared" si="28"/>
        <v>California</v>
      </c>
      <c r="D609" s="8" t="str">
        <f t="shared" si="29"/>
        <v>San Diego</v>
      </c>
      <c r="E609" s="8" t="s">
        <v>80</v>
      </c>
      <c r="F609" s="8" t="s">
        <v>110</v>
      </c>
      <c r="G609" s="8">
        <v>885</v>
      </c>
      <c r="I609" s="8" t="s">
        <v>16</v>
      </c>
    </row>
    <row r="610" spans="1:9" x14ac:dyDescent="0.35">
      <c r="A610" s="20">
        <v>43932</v>
      </c>
      <c r="B610" s="8" t="str">
        <f t="shared" si="27"/>
        <v>USA</v>
      </c>
      <c r="C610" s="8" t="str">
        <f t="shared" si="28"/>
        <v>California</v>
      </c>
      <c r="D610" s="8" t="str">
        <f t="shared" si="29"/>
        <v>San Diego</v>
      </c>
      <c r="E610" s="8" t="s">
        <v>81</v>
      </c>
      <c r="F610" s="8" t="s">
        <v>110</v>
      </c>
      <c r="G610" s="8">
        <v>22</v>
      </c>
      <c r="I610" s="8" t="s">
        <v>16</v>
      </c>
    </row>
    <row r="611" spans="1:9" x14ac:dyDescent="0.35">
      <c r="A611" s="20">
        <v>43932</v>
      </c>
      <c r="B611" s="8" t="str">
        <f t="shared" si="27"/>
        <v>USA</v>
      </c>
      <c r="C611" s="8" t="str">
        <f t="shared" si="28"/>
        <v>California</v>
      </c>
      <c r="D611" s="8" t="str">
        <f t="shared" si="29"/>
        <v>San Diego</v>
      </c>
      <c r="E611" s="8" t="s">
        <v>82</v>
      </c>
      <c r="F611" s="8" t="s">
        <v>110</v>
      </c>
      <c r="G611" s="8">
        <v>19</v>
      </c>
      <c r="I611" s="8" t="s">
        <v>16</v>
      </c>
    </row>
    <row r="612" spans="1:9" x14ac:dyDescent="0.35">
      <c r="A612" s="20">
        <v>43932</v>
      </c>
      <c r="B612" s="8" t="str">
        <f t="shared" si="27"/>
        <v>USA</v>
      </c>
      <c r="C612" s="8" t="str">
        <f t="shared" si="28"/>
        <v>California</v>
      </c>
      <c r="D612" s="8" t="str">
        <f t="shared" si="29"/>
        <v>San Diego</v>
      </c>
      <c r="E612" s="8" t="s">
        <v>83</v>
      </c>
      <c r="F612" s="8" t="s">
        <v>110</v>
      </c>
      <c r="G612" s="8">
        <v>6</v>
      </c>
      <c r="I612" s="8" t="s">
        <v>16</v>
      </c>
    </row>
    <row r="613" spans="1:9" x14ac:dyDescent="0.35">
      <c r="A613" s="20">
        <v>43932</v>
      </c>
      <c r="B613" s="8" t="str">
        <f t="shared" si="27"/>
        <v>USA</v>
      </c>
      <c r="C613" s="8" t="str">
        <f t="shared" si="28"/>
        <v>California</v>
      </c>
      <c r="D613" s="8" t="str">
        <f t="shared" si="29"/>
        <v>San Diego</v>
      </c>
      <c r="E613" s="8" t="s">
        <v>84</v>
      </c>
      <c r="F613" s="8" t="s">
        <v>110</v>
      </c>
      <c r="G613" s="8">
        <v>28</v>
      </c>
      <c r="I613" s="8" t="s">
        <v>16</v>
      </c>
    </row>
    <row r="614" spans="1:9" x14ac:dyDescent="0.35">
      <c r="A614" s="20">
        <v>43932</v>
      </c>
      <c r="B614" s="8" t="str">
        <f t="shared" si="27"/>
        <v>USA</v>
      </c>
      <c r="C614" s="8" t="str">
        <f t="shared" si="28"/>
        <v>California</v>
      </c>
      <c r="D614" s="8" t="str">
        <f t="shared" si="29"/>
        <v>San Diego</v>
      </c>
      <c r="E614" s="8" t="s">
        <v>97</v>
      </c>
      <c r="F614" s="8" t="s">
        <v>111</v>
      </c>
      <c r="G614" s="8">
        <v>1</v>
      </c>
      <c r="I614" s="8" t="s">
        <v>16</v>
      </c>
    </row>
    <row r="615" spans="1:9" x14ac:dyDescent="0.35">
      <c r="A615" s="20">
        <v>43932</v>
      </c>
      <c r="B615" s="8" t="str">
        <f t="shared" si="27"/>
        <v>USA</v>
      </c>
      <c r="C615" s="8" t="str">
        <f t="shared" si="28"/>
        <v>California</v>
      </c>
      <c r="D615" s="8" t="str">
        <f t="shared" si="29"/>
        <v>San Diego</v>
      </c>
      <c r="E615" s="8" t="s">
        <v>89</v>
      </c>
      <c r="F615" s="8" t="s">
        <v>111</v>
      </c>
      <c r="G615" s="8">
        <v>14</v>
      </c>
      <c r="I615" s="8" t="s">
        <v>16</v>
      </c>
    </row>
    <row r="616" spans="1:9" x14ac:dyDescent="0.35">
      <c r="A616" s="20">
        <v>43932</v>
      </c>
      <c r="B616" s="8" t="str">
        <f t="shared" si="27"/>
        <v>USA</v>
      </c>
      <c r="C616" s="8" t="str">
        <f t="shared" si="28"/>
        <v>California</v>
      </c>
      <c r="D616" s="8" t="str">
        <f t="shared" si="29"/>
        <v>San Diego</v>
      </c>
      <c r="E616" s="8" t="s">
        <v>103</v>
      </c>
      <c r="F616" s="8" t="s">
        <v>111</v>
      </c>
      <c r="G616" s="8">
        <v>1</v>
      </c>
      <c r="I616" s="8" t="s">
        <v>16</v>
      </c>
    </row>
    <row r="617" spans="1:9" x14ac:dyDescent="0.35">
      <c r="A617" s="20">
        <v>43932</v>
      </c>
      <c r="B617" s="8" t="str">
        <f t="shared" si="27"/>
        <v>USA</v>
      </c>
      <c r="C617" s="8" t="str">
        <f t="shared" si="28"/>
        <v>California</v>
      </c>
      <c r="D617" s="8" t="str">
        <f t="shared" si="29"/>
        <v>San Diego</v>
      </c>
      <c r="E617" s="8" t="s">
        <v>98</v>
      </c>
      <c r="F617" s="8" t="s">
        <v>111</v>
      </c>
      <c r="G617" s="8">
        <v>1</v>
      </c>
      <c r="I617" s="8" t="s">
        <v>16</v>
      </c>
    </row>
    <row r="618" spans="1:9" x14ac:dyDescent="0.35">
      <c r="A618" s="20">
        <v>43932</v>
      </c>
      <c r="B618" s="8" t="str">
        <f t="shared" si="27"/>
        <v>USA</v>
      </c>
      <c r="C618" s="8" t="str">
        <f t="shared" si="28"/>
        <v>California</v>
      </c>
      <c r="D618" s="8" t="str">
        <f t="shared" si="29"/>
        <v>San Diego</v>
      </c>
      <c r="E618" s="8" t="s">
        <v>102</v>
      </c>
      <c r="F618" s="8" t="s">
        <v>111</v>
      </c>
      <c r="G618" s="8">
        <v>1</v>
      </c>
      <c r="I618" s="8" t="s">
        <v>16</v>
      </c>
    </row>
    <row r="619" spans="1:9" x14ac:dyDescent="0.35">
      <c r="A619" s="20">
        <v>43932</v>
      </c>
      <c r="B619" s="8" t="str">
        <f t="shared" si="27"/>
        <v>USA</v>
      </c>
      <c r="C619" s="8" t="str">
        <f t="shared" si="28"/>
        <v>California</v>
      </c>
      <c r="D619" s="8" t="str">
        <f t="shared" si="29"/>
        <v>San Diego</v>
      </c>
      <c r="E619" s="8" t="s">
        <v>99</v>
      </c>
      <c r="F619" s="8" t="s">
        <v>111</v>
      </c>
      <c r="G619" s="8">
        <v>1</v>
      </c>
      <c r="I619" s="8" t="s">
        <v>16</v>
      </c>
    </row>
    <row r="620" spans="1:9" x14ac:dyDescent="0.35">
      <c r="A620" s="20">
        <v>43932</v>
      </c>
      <c r="B620" s="8" t="str">
        <f t="shared" si="27"/>
        <v>USA</v>
      </c>
      <c r="C620" s="8" t="str">
        <f t="shared" si="28"/>
        <v>California</v>
      </c>
      <c r="D620" s="8" t="str">
        <f t="shared" si="29"/>
        <v>San Diego</v>
      </c>
      <c r="E620" s="8" t="s">
        <v>85</v>
      </c>
      <c r="F620" s="8" t="s">
        <v>111</v>
      </c>
      <c r="G620" s="8">
        <v>9</v>
      </c>
      <c r="I620" s="8" t="s">
        <v>16</v>
      </c>
    </row>
    <row r="621" spans="1:9" x14ac:dyDescent="0.35">
      <c r="A621" s="20">
        <v>43932</v>
      </c>
      <c r="B621" s="8" t="str">
        <f t="shared" si="27"/>
        <v>USA</v>
      </c>
      <c r="C621" s="8" t="str">
        <f t="shared" si="28"/>
        <v>California</v>
      </c>
      <c r="D621" s="8" t="str">
        <f t="shared" si="29"/>
        <v>San Diego</v>
      </c>
      <c r="E621" s="8" t="s">
        <v>92</v>
      </c>
      <c r="F621" s="8" t="s">
        <v>111</v>
      </c>
      <c r="G621" s="8">
        <v>4</v>
      </c>
      <c r="I621" s="8" t="s">
        <v>16</v>
      </c>
    </row>
    <row r="622" spans="1:9" x14ac:dyDescent="0.35">
      <c r="A622" s="20">
        <v>43932</v>
      </c>
      <c r="B622" s="8" t="str">
        <f t="shared" si="27"/>
        <v>USA</v>
      </c>
      <c r="C622" s="8" t="str">
        <f t="shared" si="28"/>
        <v>California</v>
      </c>
      <c r="D622" s="8" t="str">
        <f t="shared" si="29"/>
        <v>San Diego</v>
      </c>
      <c r="E622" s="8" t="s">
        <v>86</v>
      </c>
      <c r="F622" s="8" t="s">
        <v>111</v>
      </c>
      <c r="G622" s="8">
        <v>15</v>
      </c>
      <c r="I622" s="8" t="s">
        <v>16</v>
      </c>
    </row>
    <row r="623" spans="1:9" x14ac:dyDescent="0.35">
      <c r="A623" s="20">
        <v>43932</v>
      </c>
      <c r="B623" s="8" t="str">
        <f t="shared" si="27"/>
        <v>USA</v>
      </c>
      <c r="C623" s="8" t="str">
        <f t="shared" si="28"/>
        <v>California</v>
      </c>
      <c r="D623" s="8" t="str">
        <f t="shared" si="29"/>
        <v>San Diego</v>
      </c>
      <c r="E623" s="8" t="s">
        <v>96</v>
      </c>
      <c r="F623" s="8" t="s">
        <v>111</v>
      </c>
      <c r="G623" s="8">
        <v>2</v>
      </c>
      <c r="I623" s="8" t="s">
        <v>16</v>
      </c>
    </row>
    <row r="624" spans="1:9" x14ac:dyDescent="0.35">
      <c r="A624" s="20">
        <v>43932</v>
      </c>
      <c r="B624" s="8" t="str">
        <f t="shared" si="27"/>
        <v>USA</v>
      </c>
      <c r="C624" s="8" t="str">
        <f t="shared" si="28"/>
        <v>California</v>
      </c>
      <c r="D624" s="8" t="str">
        <f t="shared" si="29"/>
        <v>San Diego</v>
      </c>
      <c r="E624" s="8" t="s">
        <v>87</v>
      </c>
      <c r="F624" s="8" t="s">
        <v>111</v>
      </c>
      <c r="G624" s="8">
        <v>10</v>
      </c>
      <c r="I624" s="8" t="s">
        <v>16</v>
      </c>
    </row>
    <row r="625" spans="1:9" x14ac:dyDescent="0.35">
      <c r="A625" s="20">
        <v>43932</v>
      </c>
      <c r="B625" s="8" t="str">
        <f t="shared" si="27"/>
        <v>USA</v>
      </c>
      <c r="C625" s="8" t="str">
        <f t="shared" si="28"/>
        <v>California</v>
      </c>
      <c r="D625" s="8" t="str">
        <f t="shared" si="29"/>
        <v>San Diego</v>
      </c>
      <c r="E625" s="8" t="s">
        <v>100</v>
      </c>
      <c r="F625" s="8" t="s">
        <v>111</v>
      </c>
      <c r="G625" s="8">
        <v>2</v>
      </c>
      <c r="I625" s="8" t="s">
        <v>16</v>
      </c>
    </row>
    <row r="626" spans="1:9" x14ac:dyDescent="0.35">
      <c r="A626" s="20">
        <v>43932</v>
      </c>
      <c r="B626" s="8" t="str">
        <f t="shared" si="27"/>
        <v>USA</v>
      </c>
      <c r="C626" s="8" t="str">
        <f t="shared" si="28"/>
        <v>California</v>
      </c>
      <c r="D626" s="8" t="str">
        <f t="shared" si="29"/>
        <v>San Diego</v>
      </c>
      <c r="E626" s="8" t="s">
        <v>88</v>
      </c>
      <c r="F626" s="8" t="s">
        <v>111</v>
      </c>
      <c r="G626" s="8">
        <v>14</v>
      </c>
      <c r="I626" s="8" t="s">
        <v>16</v>
      </c>
    </row>
    <row r="627" spans="1:9" x14ac:dyDescent="0.35">
      <c r="A627" s="20">
        <v>43932</v>
      </c>
      <c r="B627" s="8" t="str">
        <f t="shared" si="27"/>
        <v>USA</v>
      </c>
      <c r="C627" s="8" t="str">
        <f t="shared" si="28"/>
        <v>California</v>
      </c>
      <c r="D627" s="8" t="str">
        <f t="shared" si="29"/>
        <v>San Diego</v>
      </c>
      <c r="E627" s="8" t="s">
        <v>90</v>
      </c>
      <c r="F627" s="8" t="s">
        <v>111</v>
      </c>
      <c r="G627" s="8">
        <v>45</v>
      </c>
      <c r="I627" s="8" t="s">
        <v>16</v>
      </c>
    </row>
    <row r="628" spans="1:9" x14ac:dyDescent="0.35">
      <c r="A628" s="20">
        <v>43932</v>
      </c>
      <c r="B628" s="8" t="str">
        <f t="shared" si="27"/>
        <v>USA</v>
      </c>
      <c r="C628" s="8" t="str">
        <f t="shared" si="28"/>
        <v>California</v>
      </c>
      <c r="D628" s="8" t="str">
        <f t="shared" si="29"/>
        <v>San Diego</v>
      </c>
      <c r="E628" s="8" t="s">
        <v>101</v>
      </c>
      <c r="F628" s="8" t="s">
        <v>111</v>
      </c>
      <c r="G628" s="8">
        <v>3</v>
      </c>
      <c r="I628" s="8" t="s">
        <v>16</v>
      </c>
    </row>
    <row r="629" spans="1:9" x14ac:dyDescent="0.35">
      <c r="A629" s="20">
        <v>43932</v>
      </c>
      <c r="B629" s="8" t="str">
        <f t="shared" si="27"/>
        <v>USA</v>
      </c>
      <c r="C629" s="8" t="str">
        <f t="shared" si="28"/>
        <v>California</v>
      </c>
      <c r="D629" s="8" t="str">
        <f t="shared" si="29"/>
        <v>San Diego</v>
      </c>
      <c r="E629" s="8" t="s">
        <v>80</v>
      </c>
      <c r="F629" s="8" t="s">
        <v>114</v>
      </c>
      <c r="G629" s="8">
        <v>111</v>
      </c>
      <c r="I629" s="8" t="s">
        <v>16</v>
      </c>
    </row>
    <row r="630" spans="1:9" x14ac:dyDescent="0.35">
      <c r="A630" s="20">
        <v>43932</v>
      </c>
      <c r="B630" s="8" t="str">
        <f t="shared" si="27"/>
        <v>USA</v>
      </c>
      <c r="C630" s="8" t="str">
        <f t="shared" si="28"/>
        <v>California</v>
      </c>
      <c r="D630" s="8" t="str">
        <f t="shared" si="29"/>
        <v>San Diego</v>
      </c>
      <c r="E630" s="8" t="s">
        <v>80</v>
      </c>
      <c r="F630" s="8" t="s">
        <v>112</v>
      </c>
      <c r="G630" s="8">
        <v>27</v>
      </c>
      <c r="I630" s="8" t="s">
        <v>16</v>
      </c>
    </row>
    <row r="631" spans="1:9" x14ac:dyDescent="0.35">
      <c r="A631" s="20">
        <v>43933</v>
      </c>
      <c r="B631" s="8" t="str">
        <f t="shared" si="27"/>
        <v>USA</v>
      </c>
      <c r="C631" s="8" t="str">
        <f t="shared" si="28"/>
        <v>California</v>
      </c>
      <c r="D631" s="8" t="str">
        <f t="shared" si="29"/>
        <v>San Diego</v>
      </c>
      <c r="E631" s="8" t="s">
        <v>70</v>
      </c>
      <c r="F631" s="8" t="s">
        <v>110</v>
      </c>
      <c r="G631" s="8">
        <v>48</v>
      </c>
      <c r="I631" s="8" t="s">
        <v>16</v>
      </c>
    </row>
    <row r="632" spans="1:9" x14ac:dyDescent="0.35">
      <c r="A632" s="20">
        <v>43933</v>
      </c>
      <c r="B632" s="8" t="str">
        <f t="shared" si="27"/>
        <v>USA</v>
      </c>
      <c r="C632" s="8" t="str">
        <f t="shared" si="28"/>
        <v>California</v>
      </c>
      <c r="D632" s="8" t="str">
        <f t="shared" si="29"/>
        <v>San Diego</v>
      </c>
      <c r="E632" s="8" t="s">
        <v>71</v>
      </c>
      <c r="F632" s="8" t="s">
        <v>110</v>
      </c>
      <c r="G632" s="8">
        <v>183</v>
      </c>
      <c r="I632" s="8" t="s">
        <v>16</v>
      </c>
    </row>
    <row r="633" spans="1:9" x14ac:dyDescent="0.35">
      <c r="A633" s="20">
        <v>43933</v>
      </c>
      <c r="B633" s="8" t="str">
        <f t="shared" si="27"/>
        <v>USA</v>
      </c>
      <c r="C633" s="8" t="str">
        <f t="shared" si="28"/>
        <v>California</v>
      </c>
      <c r="D633" s="8" t="str">
        <f t="shared" si="29"/>
        <v>San Diego</v>
      </c>
      <c r="E633" s="8" t="s">
        <v>94</v>
      </c>
      <c r="F633" s="8" t="s">
        <v>110</v>
      </c>
      <c r="G633" s="8">
        <v>5</v>
      </c>
      <c r="I633" s="8" t="s">
        <v>16</v>
      </c>
    </row>
    <row r="634" spans="1:9" x14ac:dyDescent="0.35">
      <c r="A634" s="20">
        <v>43933</v>
      </c>
      <c r="B634" s="8" t="str">
        <f t="shared" si="27"/>
        <v>USA</v>
      </c>
      <c r="C634" s="8" t="str">
        <f t="shared" si="28"/>
        <v>California</v>
      </c>
      <c r="D634" s="8" t="str">
        <f t="shared" si="29"/>
        <v>San Diego</v>
      </c>
      <c r="E634" s="8" t="s">
        <v>72</v>
      </c>
      <c r="F634" s="8" t="s">
        <v>110</v>
      </c>
      <c r="G634" s="8">
        <v>8</v>
      </c>
      <c r="I634" s="8" t="s">
        <v>16</v>
      </c>
    </row>
    <row r="635" spans="1:9" x14ac:dyDescent="0.35">
      <c r="A635" s="20">
        <v>43933</v>
      </c>
      <c r="B635" s="8" t="str">
        <f t="shared" si="27"/>
        <v>USA</v>
      </c>
      <c r="C635" s="8" t="str">
        <f t="shared" si="28"/>
        <v>California</v>
      </c>
      <c r="D635" s="8" t="str">
        <f t="shared" si="29"/>
        <v>San Diego</v>
      </c>
      <c r="E635" s="8" t="s">
        <v>73</v>
      </c>
      <c r="F635" s="8" t="s">
        <v>110</v>
      </c>
      <c r="G635" s="8">
        <v>111</v>
      </c>
      <c r="I635" s="8" t="s">
        <v>16</v>
      </c>
    </row>
    <row r="636" spans="1:9" x14ac:dyDescent="0.35">
      <c r="A636" s="20">
        <v>43933</v>
      </c>
      <c r="B636" s="8" t="str">
        <f t="shared" si="27"/>
        <v>USA</v>
      </c>
      <c r="C636" s="8" t="str">
        <f t="shared" si="28"/>
        <v>California</v>
      </c>
      <c r="D636" s="8" t="str">
        <f t="shared" si="29"/>
        <v>San Diego</v>
      </c>
      <c r="E636" s="8" t="s">
        <v>74</v>
      </c>
      <c r="F636" s="8" t="s">
        <v>110</v>
      </c>
      <c r="G636" s="8">
        <v>34</v>
      </c>
      <c r="I636" s="8" t="s">
        <v>16</v>
      </c>
    </row>
    <row r="637" spans="1:9" x14ac:dyDescent="0.35">
      <c r="A637" s="20">
        <v>43933</v>
      </c>
      <c r="B637" s="8" t="str">
        <f t="shared" si="27"/>
        <v>USA</v>
      </c>
      <c r="C637" s="8" t="str">
        <f t="shared" si="28"/>
        <v>California</v>
      </c>
      <c r="D637" s="8" t="str">
        <f t="shared" si="29"/>
        <v>San Diego</v>
      </c>
      <c r="E637" s="8" t="s">
        <v>75</v>
      </c>
      <c r="F637" s="8" t="s">
        <v>110</v>
      </c>
      <c r="G637" s="8">
        <v>50</v>
      </c>
      <c r="I637" s="8" t="s">
        <v>16</v>
      </c>
    </row>
    <row r="638" spans="1:9" x14ac:dyDescent="0.35">
      <c r="A638" s="20">
        <v>43933</v>
      </c>
      <c r="B638" s="8" t="str">
        <f t="shared" si="27"/>
        <v>USA</v>
      </c>
      <c r="C638" s="8" t="str">
        <f t="shared" si="28"/>
        <v>California</v>
      </c>
      <c r="D638" s="8" t="str">
        <f t="shared" si="29"/>
        <v>San Diego</v>
      </c>
      <c r="E638" s="8" t="s">
        <v>95</v>
      </c>
      <c r="F638" s="8" t="s">
        <v>110</v>
      </c>
      <c r="G638" s="8">
        <v>11</v>
      </c>
      <c r="I638" s="8" t="s">
        <v>16</v>
      </c>
    </row>
    <row r="639" spans="1:9" x14ac:dyDescent="0.35">
      <c r="A639" s="20">
        <v>43933</v>
      </c>
      <c r="B639" s="8" t="str">
        <f t="shared" si="27"/>
        <v>USA</v>
      </c>
      <c r="C639" s="8" t="str">
        <f t="shared" si="28"/>
        <v>California</v>
      </c>
      <c r="D639" s="8" t="str">
        <f t="shared" si="29"/>
        <v>San Diego</v>
      </c>
      <c r="E639" s="8" t="s">
        <v>76</v>
      </c>
      <c r="F639" s="8" t="s">
        <v>110</v>
      </c>
      <c r="G639" s="8">
        <v>36</v>
      </c>
      <c r="I639" s="8" t="s">
        <v>16</v>
      </c>
    </row>
    <row r="640" spans="1:9" x14ac:dyDescent="0.35">
      <c r="A640" s="20">
        <v>43933</v>
      </c>
      <c r="B640" s="8" t="str">
        <f t="shared" si="27"/>
        <v>USA</v>
      </c>
      <c r="C640" s="8" t="str">
        <f t="shared" si="28"/>
        <v>California</v>
      </c>
      <c r="D640" s="8" t="str">
        <f t="shared" si="29"/>
        <v>San Diego</v>
      </c>
      <c r="E640" s="8" t="s">
        <v>91</v>
      </c>
      <c r="F640" s="8" t="s">
        <v>110</v>
      </c>
      <c r="G640" s="8">
        <v>15</v>
      </c>
      <c r="I640" s="8" t="s">
        <v>16</v>
      </c>
    </row>
    <row r="641" spans="1:9" x14ac:dyDescent="0.35">
      <c r="A641" s="20">
        <v>43933</v>
      </c>
      <c r="B641" s="8" t="str">
        <f t="shared" si="27"/>
        <v>USA</v>
      </c>
      <c r="C641" s="8" t="str">
        <f t="shared" si="28"/>
        <v>California</v>
      </c>
      <c r="D641" s="8" t="str">
        <f t="shared" si="29"/>
        <v>San Diego</v>
      </c>
      <c r="E641" s="8" t="s">
        <v>77</v>
      </c>
      <c r="F641" s="8" t="s">
        <v>110</v>
      </c>
      <c r="G641" s="8">
        <v>43</v>
      </c>
      <c r="I641" s="8" t="s">
        <v>16</v>
      </c>
    </row>
    <row r="642" spans="1:9" x14ac:dyDescent="0.35">
      <c r="A642" s="20">
        <v>43933</v>
      </c>
      <c r="B642" s="8" t="str">
        <f t="shared" ref="B642:B705" si="30">"USA"</f>
        <v>USA</v>
      </c>
      <c r="C642" s="8" t="str">
        <f t="shared" ref="C642:C705" si="31">"California"</f>
        <v>California</v>
      </c>
      <c r="D642" s="8" t="str">
        <f t="shared" ref="D642:D705" si="32">"San Diego"</f>
        <v>San Diego</v>
      </c>
      <c r="E642" s="8" t="s">
        <v>78</v>
      </c>
      <c r="F642" s="8" t="s">
        <v>110</v>
      </c>
      <c r="G642" s="8">
        <v>37</v>
      </c>
      <c r="I642" s="8" t="s">
        <v>16</v>
      </c>
    </row>
    <row r="643" spans="1:9" x14ac:dyDescent="0.35">
      <c r="A643" s="20">
        <v>43933</v>
      </c>
      <c r="B643" s="8" t="str">
        <f t="shared" si="30"/>
        <v>USA</v>
      </c>
      <c r="C643" s="8" t="str">
        <f t="shared" si="31"/>
        <v>California</v>
      </c>
      <c r="D643" s="8" t="str">
        <f t="shared" si="32"/>
        <v>San Diego</v>
      </c>
      <c r="E643" s="8" t="s">
        <v>79</v>
      </c>
      <c r="F643" s="8" t="s">
        <v>110</v>
      </c>
      <c r="G643" s="8">
        <v>19</v>
      </c>
      <c r="I643" s="8" t="s">
        <v>16</v>
      </c>
    </row>
    <row r="644" spans="1:9" x14ac:dyDescent="0.35">
      <c r="A644" s="20">
        <v>43933</v>
      </c>
      <c r="B644" s="8" t="str">
        <f t="shared" si="30"/>
        <v>USA</v>
      </c>
      <c r="C644" s="8" t="str">
        <f t="shared" si="31"/>
        <v>California</v>
      </c>
      <c r="D644" s="8" t="str">
        <f t="shared" si="32"/>
        <v>San Diego</v>
      </c>
      <c r="E644" s="8" t="s">
        <v>80</v>
      </c>
      <c r="F644" s="8" t="s">
        <v>110</v>
      </c>
      <c r="G644" s="8">
        <v>899</v>
      </c>
      <c r="I644" s="8" t="s">
        <v>16</v>
      </c>
    </row>
    <row r="645" spans="1:9" x14ac:dyDescent="0.35">
      <c r="A645" s="20">
        <v>43933</v>
      </c>
      <c r="B645" s="8" t="str">
        <f t="shared" si="30"/>
        <v>USA</v>
      </c>
      <c r="C645" s="8" t="str">
        <f t="shared" si="31"/>
        <v>California</v>
      </c>
      <c r="D645" s="8" t="str">
        <f t="shared" si="32"/>
        <v>San Diego</v>
      </c>
      <c r="E645" s="8" t="s">
        <v>81</v>
      </c>
      <c r="F645" s="8" t="s">
        <v>110</v>
      </c>
      <c r="G645" s="8">
        <v>12</v>
      </c>
      <c r="I645" s="8" t="s">
        <v>16</v>
      </c>
    </row>
    <row r="646" spans="1:9" x14ac:dyDescent="0.35">
      <c r="A646" s="20">
        <v>43933</v>
      </c>
      <c r="B646" s="8" t="str">
        <f t="shared" si="30"/>
        <v>USA</v>
      </c>
      <c r="C646" s="8" t="str">
        <f t="shared" si="31"/>
        <v>California</v>
      </c>
      <c r="D646" s="8" t="str">
        <f t="shared" si="32"/>
        <v>San Diego</v>
      </c>
      <c r="E646" s="8" t="s">
        <v>82</v>
      </c>
      <c r="F646" s="8" t="s">
        <v>110</v>
      </c>
      <c r="G646" s="8">
        <v>19</v>
      </c>
      <c r="I646" s="8" t="s">
        <v>16</v>
      </c>
    </row>
    <row r="647" spans="1:9" x14ac:dyDescent="0.35">
      <c r="A647" s="20">
        <v>43933</v>
      </c>
      <c r="B647" s="8" t="str">
        <f t="shared" si="30"/>
        <v>USA</v>
      </c>
      <c r="C647" s="8" t="str">
        <f t="shared" si="31"/>
        <v>California</v>
      </c>
      <c r="D647" s="8" t="str">
        <f t="shared" si="32"/>
        <v>San Diego</v>
      </c>
      <c r="E647" s="8" t="s">
        <v>83</v>
      </c>
      <c r="F647" s="8" t="s">
        <v>110</v>
      </c>
      <c r="G647" s="8">
        <v>6</v>
      </c>
      <c r="I647" s="8" t="s">
        <v>16</v>
      </c>
    </row>
    <row r="648" spans="1:9" x14ac:dyDescent="0.35">
      <c r="A648" s="20">
        <v>43933</v>
      </c>
      <c r="B648" s="8" t="str">
        <f t="shared" si="30"/>
        <v>USA</v>
      </c>
      <c r="C648" s="8" t="str">
        <f t="shared" si="31"/>
        <v>California</v>
      </c>
      <c r="D648" s="8" t="str">
        <f t="shared" si="32"/>
        <v>San Diego</v>
      </c>
      <c r="E648" s="8" t="s">
        <v>84</v>
      </c>
      <c r="F648" s="8" t="s">
        <v>110</v>
      </c>
      <c r="G648" s="8">
        <v>29</v>
      </c>
      <c r="I648" s="8" t="s">
        <v>16</v>
      </c>
    </row>
    <row r="649" spans="1:9" x14ac:dyDescent="0.35">
      <c r="A649" s="20">
        <v>43933</v>
      </c>
      <c r="B649" s="8" t="str">
        <f t="shared" si="30"/>
        <v>USA</v>
      </c>
      <c r="C649" s="8" t="str">
        <f t="shared" si="31"/>
        <v>California</v>
      </c>
      <c r="D649" s="8" t="str">
        <f t="shared" si="32"/>
        <v>San Diego</v>
      </c>
      <c r="E649" s="8" t="s">
        <v>97</v>
      </c>
      <c r="F649" s="8" t="s">
        <v>111</v>
      </c>
      <c r="G649" s="8">
        <v>1</v>
      </c>
      <c r="I649" s="8" t="s">
        <v>16</v>
      </c>
    </row>
    <row r="650" spans="1:9" x14ac:dyDescent="0.35">
      <c r="A650" s="20">
        <v>43933</v>
      </c>
      <c r="B650" s="8" t="str">
        <f t="shared" si="30"/>
        <v>USA</v>
      </c>
      <c r="C650" s="8" t="str">
        <f t="shared" si="31"/>
        <v>California</v>
      </c>
      <c r="D650" s="8" t="str">
        <f t="shared" si="32"/>
        <v>San Diego</v>
      </c>
      <c r="E650" s="8" t="s">
        <v>89</v>
      </c>
      <c r="F650" s="8" t="s">
        <v>111</v>
      </c>
      <c r="G650" s="8">
        <v>14</v>
      </c>
      <c r="I650" s="8" t="s">
        <v>16</v>
      </c>
    </row>
    <row r="651" spans="1:9" x14ac:dyDescent="0.35">
      <c r="A651" s="20">
        <v>43933</v>
      </c>
      <c r="B651" s="8" t="str">
        <f t="shared" si="30"/>
        <v>USA</v>
      </c>
      <c r="C651" s="8" t="str">
        <f t="shared" si="31"/>
        <v>California</v>
      </c>
      <c r="D651" s="8" t="str">
        <f t="shared" si="32"/>
        <v>San Diego</v>
      </c>
      <c r="E651" s="8" t="s">
        <v>103</v>
      </c>
      <c r="F651" s="8" t="s">
        <v>111</v>
      </c>
      <c r="G651" s="8">
        <v>1</v>
      </c>
      <c r="I651" s="8" t="s">
        <v>16</v>
      </c>
    </row>
    <row r="652" spans="1:9" x14ac:dyDescent="0.35">
      <c r="A652" s="20">
        <v>43933</v>
      </c>
      <c r="B652" s="8" t="str">
        <f t="shared" si="30"/>
        <v>USA</v>
      </c>
      <c r="C652" s="8" t="str">
        <f t="shared" si="31"/>
        <v>California</v>
      </c>
      <c r="D652" s="8" t="str">
        <f t="shared" si="32"/>
        <v>San Diego</v>
      </c>
      <c r="E652" s="8" t="s">
        <v>98</v>
      </c>
      <c r="F652" s="8" t="s">
        <v>111</v>
      </c>
      <c r="G652" s="8">
        <v>1</v>
      </c>
      <c r="I652" s="8" t="s">
        <v>16</v>
      </c>
    </row>
    <row r="653" spans="1:9" x14ac:dyDescent="0.35">
      <c r="A653" s="20">
        <v>43933</v>
      </c>
      <c r="B653" s="8" t="str">
        <f t="shared" si="30"/>
        <v>USA</v>
      </c>
      <c r="C653" s="8" t="str">
        <f t="shared" si="31"/>
        <v>California</v>
      </c>
      <c r="D653" s="8" t="str">
        <f t="shared" si="32"/>
        <v>San Diego</v>
      </c>
      <c r="E653" s="8" t="s">
        <v>102</v>
      </c>
      <c r="F653" s="8" t="s">
        <v>111</v>
      </c>
      <c r="G653" s="8">
        <v>1</v>
      </c>
      <c r="I653" s="8" t="s">
        <v>16</v>
      </c>
    </row>
    <row r="654" spans="1:9" x14ac:dyDescent="0.35">
      <c r="A654" s="20">
        <v>43933</v>
      </c>
      <c r="B654" s="8" t="str">
        <f t="shared" si="30"/>
        <v>USA</v>
      </c>
      <c r="C654" s="8" t="str">
        <f t="shared" si="31"/>
        <v>California</v>
      </c>
      <c r="D654" s="8" t="str">
        <f t="shared" si="32"/>
        <v>San Diego</v>
      </c>
      <c r="E654" s="8" t="s">
        <v>99</v>
      </c>
      <c r="F654" s="8" t="s">
        <v>111</v>
      </c>
      <c r="G654" s="8">
        <v>1</v>
      </c>
      <c r="I654" s="8" t="s">
        <v>16</v>
      </c>
    </row>
    <row r="655" spans="1:9" x14ac:dyDescent="0.35">
      <c r="A655" s="20">
        <v>43933</v>
      </c>
      <c r="B655" s="8" t="str">
        <f t="shared" si="30"/>
        <v>USA</v>
      </c>
      <c r="C655" s="8" t="str">
        <f t="shared" si="31"/>
        <v>California</v>
      </c>
      <c r="D655" s="8" t="str">
        <f t="shared" si="32"/>
        <v>San Diego</v>
      </c>
      <c r="E655" s="8" t="s">
        <v>85</v>
      </c>
      <c r="F655" s="8" t="s">
        <v>111</v>
      </c>
      <c r="G655" s="8">
        <v>9</v>
      </c>
      <c r="I655" s="8" t="s">
        <v>16</v>
      </c>
    </row>
    <row r="656" spans="1:9" x14ac:dyDescent="0.35">
      <c r="A656" s="20">
        <v>43933</v>
      </c>
      <c r="B656" s="8" t="str">
        <f t="shared" si="30"/>
        <v>USA</v>
      </c>
      <c r="C656" s="8" t="str">
        <f t="shared" si="31"/>
        <v>California</v>
      </c>
      <c r="D656" s="8" t="str">
        <f t="shared" si="32"/>
        <v>San Diego</v>
      </c>
      <c r="E656" s="8" t="s">
        <v>92</v>
      </c>
      <c r="F656" s="8" t="s">
        <v>111</v>
      </c>
      <c r="G656" s="8">
        <v>4</v>
      </c>
      <c r="I656" s="8" t="s">
        <v>16</v>
      </c>
    </row>
    <row r="657" spans="1:9" x14ac:dyDescent="0.35">
      <c r="A657" s="20">
        <v>43933</v>
      </c>
      <c r="B657" s="8" t="str">
        <f t="shared" si="30"/>
        <v>USA</v>
      </c>
      <c r="C657" s="8" t="str">
        <f t="shared" si="31"/>
        <v>California</v>
      </c>
      <c r="D657" s="8" t="str">
        <f t="shared" si="32"/>
        <v>San Diego</v>
      </c>
      <c r="E657" s="8" t="s">
        <v>86</v>
      </c>
      <c r="F657" s="8" t="s">
        <v>111</v>
      </c>
      <c r="G657" s="8">
        <v>15</v>
      </c>
      <c r="I657" s="8" t="s">
        <v>16</v>
      </c>
    </row>
    <row r="658" spans="1:9" x14ac:dyDescent="0.35">
      <c r="A658" s="20">
        <v>43933</v>
      </c>
      <c r="B658" s="8" t="str">
        <f t="shared" si="30"/>
        <v>USA</v>
      </c>
      <c r="C658" s="8" t="str">
        <f t="shared" si="31"/>
        <v>California</v>
      </c>
      <c r="D658" s="8" t="str">
        <f t="shared" si="32"/>
        <v>San Diego</v>
      </c>
      <c r="E658" s="8" t="s">
        <v>96</v>
      </c>
      <c r="F658" s="8" t="s">
        <v>111</v>
      </c>
      <c r="G658" s="8">
        <v>2</v>
      </c>
      <c r="I658" s="8" t="s">
        <v>16</v>
      </c>
    </row>
    <row r="659" spans="1:9" x14ac:dyDescent="0.35">
      <c r="A659" s="20">
        <v>43933</v>
      </c>
      <c r="B659" s="8" t="str">
        <f t="shared" si="30"/>
        <v>USA</v>
      </c>
      <c r="C659" s="8" t="str">
        <f t="shared" si="31"/>
        <v>California</v>
      </c>
      <c r="D659" s="8" t="str">
        <f t="shared" si="32"/>
        <v>San Diego</v>
      </c>
      <c r="E659" s="8" t="s">
        <v>87</v>
      </c>
      <c r="F659" s="8" t="s">
        <v>111</v>
      </c>
      <c r="G659" s="8">
        <v>10</v>
      </c>
      <c r="I659" s="8" t="s">
        <v>16</v>
      </c>
    </row>
    <row r="660" spans="1:9" x14ac:dyDescent="0.35">
      <c r="A660" s="20">
        <v>43933</v>
      </c>
      <c r="B660" s="8" t="str">
        <f t="shared" si="30"/>
        <v>USA</v>
      </c>
      <c r="C660" s="8" t="str">
        <f t="shared" si="31"/>
        <v>California</v>
      </c>
      <c r="D660" s="8" t="str">
        <f t="shared" si="32"/>
        <v>San Diego</v>
      </c>
      <c r="E660" s="8" t="s">
        <v>100</v>
      </c>
      <c r="F660" s="8" t="s">
        <v>111</v>
      </c>
      <c r="G660" s="8">
        <v>2</v>
      </c>
      <c r="I660" s="8" t="s">
        <v>16</v>
      </c>
    </row>
    <row r="661" spans="1:9" x14ac:dyDescent="0.35">
      <c r="A661" s="20">
        <v>43933</v>
      </c>
      <c r="B661" s="8" t="str">
        <f t="shared" si="30"/>
        <v>USA</v>
      </c>
      <c r="C661" s="8" t="str">
        <f t="shared" si="31"/>
        <v>California</v>
      </c>
      <c r="D661" s="8" t="str">
        <f t="shared" si="32"/>
        <v>San Diego</v>
      </c>
      <c r="E661" s="8" t="s">
        <v>88</v>
      </c>
      <c r="F661" s="8" t="s">
        <v>111</v>
      </c>
      <c r="G661" s="8">
        <v>14</v>
      </c>
      <c r="I661" s="8" t="s">
        <v>16</v>
      </c>
    </row>
    <row r="662" spans="1:9" x14ac:dyDescent="0.35">
      <c r="A662" s="20">
        <v>43933</v>
      </c>
      <c r="B662" s="8" t="str">
        <f t="shared" si="30"/>
        <v>USA</v>
      </c>
      <c r="C662" s="8" t="str">
        <f t="shared" si="31"/>
        <v>California</v>
      </c>
      <c r="D662" s="8" t="str">
        <f t="shared" si="32"/>
        <v>San Diego</v>
      </c>
      <c r="E662" s="8" t="s">
        <v>90</v>
      </c>
      <c r="F662" s="8" t="s">
        <v>111</v>
      </c>
      <c r="G662" s="8">
        <v>47</v>
      </c>
      <c r="I662" s="8" t="s">
        <v>16</v>
      </c>
    </row>
    <row r="663" spans="1:9" x14ac:dyDescent="0.35">
      <c r="A663" s="20">
        <v>43933</v>
      </c>
      <c r="B663" s="8" t="str">
        <f t="shared" si="30"/>
        <v>USA</v>
      </c>
      <c r="C663" s="8" t="str">
        <f t="shared" si="31"/>
        <v>California</v>
      </c>
      <c r="D663" s="8" t="str">
        <f t="shared" si="32"/>
        <v>San Diego</v>
      </c>
      <c r="E663" s="8" t="s">
        <v>101</v>
      </c>
      <c r="F663" s="8" t="s">
        <v>111</v>
      </c>
      <c r="G663" s="8">
        <v>3</v>
      </c>
      <c r="I663" s="8" t="s">
        <v>16</v>
      </c>
    </row>
    <row r="664" spans="1:9" x14ac:dyDescent="0.35">
      <c r="A664" s="20">
        <v>43933</v>
      </c>
      <c r="B664" s="8" t="str">
        <f t="shared" si="30"/>
        <v>USA</v>
      </c>
      <c r="C664" s="8" t="str">
        <f t="shared" si="31"/>
        <v>California</v>
      </c>
      <c r="D664" s="8" t="str">
        <f t="shared" si="32"/>
        <v>San Diego</v>
      </c>
      <c r="E664" s="8" t="s">
        <v>80</v>
      </c>
      <c r="F664" s="8" t="s">
        <v>114</v>
      </c>
      <c r="G664" s="8">
        <v>120</v>
      </c>
      <c r="I664" s="8" t="s">
        <v>16</v>
      </c>
    </row>
    <row r="665" spans="1:9" x14ac:dyDescent="0.35">
      <c r="A665" s="20">
        <v>43933</v>
      </c>
      <c r="B665" s="8" t="str">
        <f t="shared" si="30"/>
        <v>USA</v>
      </c>
      <c r="C665" s="8" t="str">
        <f t="shared" si="31"/>
        <v>California</v>
      </c>
      <c r="D665" s="8" t="str">
        <f t="shared" si="32"/>
        <v>San Diego</v>
      </c>
      <c r="E665" s="8" t="s">
        <v>80</v>
      </c>
      <c r="F665" s="8" t="s">
        <v>112</v>
      </c>
      <c r="G665" s="8">
        <v>27</v>
      </c>
      <c r="I665" s="8" t="s">
        <v>16</v>
      </c>
    </row>
    <row r="666" spans="1:9" x14ac:dyDescent="0.35">
      <c r="A666" s="20">
        <v>43934</v>
      </c>
      <c r="B666" s="8" t="str">
        <f t="shared" si="30"/>
        <v>USA</v>
      </c>
      <c r="C666" s="8" t="str">
        <f t="shared" si="31"/>
        <v>California</v>
      </c>
      <c r="D666" s="8" t="str">
        <f t="shared" si="32"/>
        <v>San Diego</v>
      </c>
      <c r="E666" s="8" t="s">
        <v>70</v>
      </c>
      <c r="F666" s="8" t="s">
        <v>110</v>
      </c>
      <c r="G666" s="8">
        <v>49</v>
      </c>
      <c r="I666" s="8" t="s">
        <v>16</v>
      </c>
    </row>
    <row r="667" spans="1:9" x14ac:dyDescent="0.35">
      <c r="A667" s="20">
        <v>43934</v>
      </c>
      <c r="B667" s="8" t="str">
        <f t="shared" si="30"/>
        <v>USA</v>
      </c>
      <c r="C667" s="8" t="str">
        <f t="shared" si="31"/>
        <v>California</v>
      </c>
      <c r="D667" s="8" t="str">
        <f t="shared" si="32"/>
        <v>San Diego</v>
      </c>
      <c r="E667" s="8" t="s">
        <v>71</v>
      </c>
      <c r="F667" s="8" t="s">
        <v>110</v>
      </c>
      <c r="G667" s="8">
        <v>202</v>
      </c>
      <c r="I667" s="8" t="s">
        <v>16</v>
      </c>
    </row>
    <row r="668" spans="1:9" x14ac:dyDescent="0.35">
      <c r="A668" s="20">
        <v>43934</v>
      </c>
      <c r="B668" s="8" t="str">
        <f t="shared" si="30"/>
        <v>USA</v>
      </c>
      <c r="C668" s="8" t="str">
        <f t="shared" si="31"/>
        <v>California</v>
      </c>
      <c r="D668" s="8" t="str">
        <f t="shared" si="32"/>
        <v>San Diego</v>
      </c>
      <c r="E668" s="8" t="s">
        <v>94</v>
      </c>
      <c r="F668" s="8" t="s">
        <v>110</v>
      </c>
      <c r="G668" s="8">
        <v>6</v>
      </c>
      <c r="I668" s="8" t="s">
        <v>16</v>
      </c>
    </row>
    <row r="669" spans="1:9" x14ac:dyDescent="0.35">
      <c r="A669" s="20">
        <v>43934</v>
      </c>
      <c r="B669" s="8" t="str">
        <f t="shared" si="30"/>
        <v>USA</v>
      </c>
      <c r="C669" s="8" t="str">
        <f t="shared" si="31"/>
        <v>California</v>
      </c>
      <c r="D669" s="8" t="str">
        <f t="shared" si="32"/>
        <v>San Diego</v>
      </c>
      <c r="E669" s="8" t="s">
        <v>72</v>
      </c>
      <c r="F669" s="8" t="s">
        <v>110</v>
      </c>
      <c r="G669" s="8">
        <v>10</v>
      </c>
      <c r="I669" s="8" t="s">
        <v>16</v>
      </c>
    </row>
    <row r="670" spans="1:9" x14ac:dyDescent="0.35">
      <c r="A670" s="20">
        <v>43934</v>
      </c>
      <c r="B670" s="8" t="str">
        <f t="shared" si="30"/>
        <v>USA</v>
      </c>
      <c r="C670" s="8" t="str">
        <f t="shared" si="31"/>
        <v>California</v>
      </c>
      <c r="D670" s="8" t="str">
        <f t="shared" si="32"/>
        <v>San Diego</v>
      </c>
      <c r="E670" s="8" t="s">
        <v>73</v>
      </c>
      <c r="F670" s="8" t="s">
        <v>110</v>
      </c>
      <c r="G670" s="8">
        <v>113</v>
      </c>
      <c r="I670" s="8" t="s">
        <v>16</v>
      </c>
    </row>
    <row r="671" spans="1:9" x14ac:dyDescent="0.35">
      <c r="A671" s="20">
        <v>43934</v>
      </c>
      <c r="B671" s="8" t="str">
        <f t="shared" si="30"/>
        <v>USA</v>
      </c>
      <c r="C671" s="8" t="str">
        <f t="shared" si="31"/>
        <v>California</v>
      </c>
      <c r="D671" s="8" t="str">
        <f t="shared" si="32"/>
        <v>San Diego</v>
      </c>
      <c r="E671" s="8" t="s">
        <v>74</v>
      </c>
      <c r="F671" s="8" t="s">
        <v>110</v>
      </c>
      <c r="G671" s="8">
        <v>34</v>
      </c>
      <c r="I671" s="8" t="s">
        <v>16</v>
      </c>
    </row>
    <row r="672" spans="1:9" x14ac:dyDescent="0.35">
      <c r="A672" s="20">
        <v>43934</v>
      </c>
      <c r="B672" s="8" t="str">
        <f t="shared" si="30"/>
        <v>USA</v>
      </c>
      <c r="C672" s="8" t="str">
        <f t="shared" si="31"/>
        <v>California</v>
      </c>
      <c r="D672" s="8" t="str">
        <f t="shared" si="32"/>
        <v>San Diego</v>
      </c>
      <c r="E672" s="8" t="s">
        <v>75</v>
      </c>
      <c r="F672" s="8" t="s">
        <v>110</v>
      </c>
      <c r="G672" s="8">
        <v>52</v>
      </c>
      <c r="I672" s="8" t="s">
        <v>16</v>
      </c>
    </row>
    <row r="673" spans="1:9" x14ac:dyDescent="0.35">
      <c r="A673" s="20">
        <v>43934</v>
      </c>
      <c r="B673" s="8" t="str">
        <f t="shared" si="30"/>
        <v>USA</v>
      </c>
      <c r="C673" s="8" t="str">
        <f t="shared" si="31"/>
        <v>California</v>
      </c>
      <c r="D673" s="8" t="str">
        <f t="shared" si="32"/>
        <v>San Diego</v>
      </c>
      <c r="E673" s="8" t="s">
        <v>95</v>
      </c>
      <c r="F673" s="8" t="s">
        <v>110</v>
      </c>
      <c r="G673" s="8">
        <v>11</v>
      </c>
      <c r="I673" s="8" t="s">
        <v>16</v>
      </c>
    </row>
    <row r="674" spans="1:9" x14ac:dyDescent="0.35">
      <c r="A674" s="20">
        <v>43934</v>
      </c>
      <c r="B674" s="8" t="str">
        <f t="shared" si="30"/>
        <v>USA</v>
      </c>
      <c r="C674" s="8" t="str">
        <f t="shared" si="31"/>
        <v>California</v>
      </c>
      <c r="D674" s="8" t="str">
        <f t="shared" si="32"/>
        <v>San Diego</v>
      </c>
      <c r="E674" s="8" t="s">
        <v>76</v>
      </c>
      <c r="F674" s="8" t="s">
        <v>110</v>
      </c>
      <c r="G674" s="8">
        <v>38</v>
      </c>
      <c r="I674" s="8" t="s">
        <v>16</v>
      </c>
    </row>
    <row r="675" spans="1:9" x14ac:dyDescent="0.35">
      <c r="A675" s="20">
        <v>43934</v>
      </c>
      <c r="B675" s="8" t="str">
        <f t="shared" si="30"/>
        <v>USA</v>
      </c>
      <c r="C675" s="8" t="str">
        <f t="shared" si="31"/>
        <v>California</v>
      </c>
      <c r="D675" s="8" t="str">
        <f t="shared" si="32"/>
        <v>San Diego</v>
      </c>
      <c r="E675" s="8" t="s">
        <v>91</v>
      </c>
      <c r="F675" s="8" t="s">
        <v>110</v>
      </c>
      <c r="G675" s="8">
        <v>15</v>
      </c>
      <c r="I675" s="8" t="s">
        <v>16</v>
      </c>
    </row>
    <row r="676" spans="1:9" x14ac:dyDescent="0.35">
      <c r="A676" s="20">
        <v>43934</v>
      </c>
      <c r="B676" s="8" t="str">
        <f t="shared" si="30"/>
        <v>USA</v>
      </c>
      <c r="C676" s="8" t="str">
        <f t="shared" si="31"/>
        <v>California</v>
      </c>
      <c r="D676" s="8" t="str">
        <f t="shared" si="32"/>
        <v>San Diego</v>
      </c>
      <c r="E676" s="8" t="s">
        <v>77</v>
      </c>
      <c r="F676" s="8" t="s">
        <v>110</v>
      </c>
      <c r="G676" s="8">
        <v>49</v>
      </c>
      <c r="I676" s="8" t="s">
        <v>16</v>
      </c>
    </row>
    <row r="677" spans="1:9" x14ac:dyDescent="0.35">
      <c r="A677" s="20">
        <v>43934</v>
      </c>
      <c r="B677" s="8" t="str">
        <f t="shared" si="30"/>
        <v>USA</v>
      </c>
      <c r="C677" s="8" t="str">
        <f t="shared" si="31"/>
        <v>California</v>
      </c>
      <c r="D677" s="8" t="str">
        <f t="shared" si="32"/>
        <v>San Diego</v>
      </c>
      <c r="E677" s="8" t="s">
        <v>78</v>
      </c>
      <c r="F677" s="8" t="s">
        <v>110</v>
      </c>
      <c r="G677" s="8">
        <v>41</v>
      </c>
      <c r="I677" s="8" t="s">
        <v>16</v>
      </c>
    </row>
    <row r="678" spans="1:9" x14ac:dyDescent="0.35">
      <c r="A678" s="20">
        <v>43934</v>
      </c>
      <c r="B678" s="8" t="str">
        <f t="shared" si="30"/>
        <v>USA</v>
      </c>
      <c r="C678" s="8" t="str">
        <f t="shared" si="31"/>
        <v>California</v>
      </c>
      <c r="D678" s="8" t="str">
        <f t="shared" si="32"/>
        <v>San Diego</v>
      </c>
      <c r="E678" s="8" t="s">
        <v>79</v>
      </c>
      <c r="F678" s="8" t="s">
        <v>110</v>
      </c>
      <c r="G678" s="8">
        <v>19</v>
      </c>
      <c r="I678" s="8" t="s">
        <v>16</v>
      </c>
    </row>
    <row r="679" spans="1:9" x14ac:dyDescent="0.35">
      <c r="A679" s="20">
        <v>43934</v>
      </c>
      <c r="B679" s="8" t="str">
        <f t="shared" si="30"/>
        <v>USA</v>
      </c>
      <c r="C679" s="8" t="str">
        <f t="shared" si="31"/>
        <v>California</v>
      </c>
      <c r="D679" s="8" t="str">
        <f t="shared" si="32"/>
        <v>San Diego</v>
      </c>
      <c r="E679" s="8" t="s">
        <v>80</v>
      </c>
      <c r="F679" s="8" t="s">
        <v>110</v>
      </c>
      <c r="G679" s="8">
        <v>925</v>
      </c>
      <c r="I679" s="8" t="s">
        <v>16</v>
      </c>
    </row>
    <row r="680" spans="1:9" x14ac:dyDescent="0.35">
      <c r="A680" s="20">
        <v>43934</v>
      </c>
      <c r="B680" s="8" t="str">
        <f t="shared" si="30"/>
        <v>USA</v>
      </c>
      <c r="C680" s="8" t="str">
        <f t="shared" si="31"/>
        <v>California</v>
      </c>
      <c r="D680" s="8" t="str">
        <f t="shared" si="32"/>
        <v>San Diego</v>
      </c>
      <c r="E680" s="8" t="s">
        <v>81</v>
      </c>
      <c r="F680" s="8" t="s">
        <v>110</v>
      </c>
      <c r="G680" s="8">
        <v>25</v>
      </c>
      <c r="I680" s="8" t="s">
        <v>16</v>
      </c>
    </row>
    <row r="681" spans="1:9" x14ac:dyDescent="0.35">
      <c r="A681" s="20">
        <v>43934</v>
      </c>
      <c r="B681" s="8" t="str">
        <f t="shared" si="30"/>
        <v>USA</v>
      </c>
      <c r="C681" s="8" t="str">
        <f t="shared" si="31"/>
        <v>California</v>
      </c>
      <c r="D681" s="8" t="str">
        <f t="shared" si="32"/>
        <v>San Diego</v>
      </c>
      <c r="E681" s="8" t="s">
        <v>82</v>
      </c>
      <c r="F681" s="8" t="s">
        <v>110</v>
      </c>
      <c r="G681" s="8">
        <v>20</v>
      </c>
      <c r="I681" s="8" t="s">
        <v>16</v>
      </c>
    </row>
    <row r="682" spans="1:9" x14ac:dyDescent="0.35">
      <c r="A682" s="20">
        <v>43934</v>
      </c>
      <c r="B682" s="8" t="str">
        <f t="shared" si="30"/>
        <v>USA</v>
      </c>
      <c r="C682" s="8" t="str">
        <f t="shared" si="31"/>
        <v>California</v>
      </c>
      <c r="D682" s="8" t="str">
        <f t="shared" si="32"/>
        <v>San Diego</v>
      </c>
      <c r="E682" s="8" t="s">
        <v>83</v>
      </c>
      <c r="F682" s="8" t="s">
        <v>110</v>
      </c>
      <c r="G682" s="8">
        <v>6</v>
      </c>
      <c r="I682" s="8" t="s">
        <v>16</v>
      </c>
    </row>
    <row r="683" spans="1:9" x14ac:dyDescent="0.35">
      <c r="A683" s="20">
        <v>43934</v>
      </c>
      <c r="B683" s="8" t="str">
        <f t="shared" si="30"/>
        <v>USA</v>
      </c>
      <c r="C683" s="8" t="str">
        <f t="shared" si="31"/>
        <v>California</v>
      </c>
      <c r="D683" s="8" t="str">
        <f t="shared" si="32"/>
        <v>San Diego</v>
      </c>
      <c r="E683" s="8" t="s">
        <v>84</v>
      </c>
      <c r="F683" s="8" t="s">
        <v>110</v>
      </c>
      <c r="G683" s="8">
        <v>30</v>
      </c>
      <c r="I683" s="8" t="s">
        <v>16</v>
      </c>
    </row>
    <row r="684" spans="1:9" x14ac:dyDescent="0.35">
      <c r="A684" s="20">
        <v>43934</v>
      </c>
      <c r="B684" s="8" t="str">
        <f t="shared" si="30"/>
        <v>USA</v>
      </c>
      <c r="C684" s="8" t="str">
        <f t="shared" si="31"/>
        <v>California</v>
      </c>
      <c r="D684" s="8" t="str">
        <f t="shared" si="32"/>
        <v>San Diego</v>
      </c>
      <c r="E684" s="8" t="s">
        <v>97</v>
      </c>
      <c r="F684" s="8" t="s">
        <v>111</v>
      </c>
      <c r="G684" s="8">
        <v>1</v>
      </c>
      <c r="I684" s="8" t="s">
        <v>16</v>
      </c>
    </row>
    <row r="685" spans="1:9" x14ac:dyDescent="0.35">
      <c r="A685" s="20">
        <v>43934</v>
      </c>
      <c r="B685" s="8" t="str">
        <f t="shared" si="30"/>
        <v>USA</v>
      </c>
      <c r="C685" s="8" t="str">
        <f t="shared" si="31"/>
        <v>California</v>
      </c>
      <c r="D685" s="8" t="str">
        <f t="shared" si="32"/>
        <v>San Diego</v>
      </c>
      <c r="E685" s="8" t="s">
        <v>89</v>
      </c>
      <c r="F685" s="8" t="s">
        <v>111</v>
      </c>
      <c r="G685" s="8">
        <v>14</v>
      </c>
      <c r="I685" s="8" t="s">
        <v>16</v>
      </c>
    </row>
    <row r="686" spans="1:9" x14ac:dyDescent="0.35">
      <c r="A686" s="20">
        <v>43934</v>
      </c>
      <c r="B686" s="8" t="str">
        <f t="shared" si="30"/>
        <v>USA</v>
      </c>
      <c r="C686" s="8" t="str">
        <f t="shared" si="31"/>
        <v>California</v>
      </c>
      <c r="D686" s="8" t="str">
        <f t="shared" si="32"/>
        <v>San Diego</v>
      </c>
      <c r="E686" s="8" t="s">
        <v>103</v>
      </c>
      <c r="F686" s="8" t="s">
        <v>111</v>
      </c>
      <c r="G686" s="8">
        <v>1</v>
      </c>
      <c r="I686" s="8" t="s">
        <v>16</v>
      </c>
    </row>
    <row r="687" spans="1:9" x14ac:dyDescent="0.35">
      <c r="A687" s="20">
        <v>43934</v>
      </c>
      <c r="B687" s="8" t="str">
        <f t="shared" si="30"/>
        <v>USA</v>
      </c>
      <c r="C687" s="8" t="str">
        <f t="shared" si="31"/>
        <v>California</v>
      </c>
      <c r="D687" s="8" t="str">
        <f t="shared" si="32"/>
        <v>San Diego</v>
      </c>
      <c r="E687" s="8" t="s">
        <v>98</v>
      </c>
      <c r="F687" s="8" t="s">
        <v>111</v>
      </c>
      <c r="G687" s="8">
        <v>1</v>
      </c>
      <c r="I687" s="8" t="s">
        <v>16</v>
      </c>
    </row>
    <row r="688" spans="1:9" x14ac:dyDescent="0.35">
      <c r="A688" s="20">
        <v>43934</v>
      </c>
      <c r="B688" s="8" t="str">
        <f t="shared" si="30"/>
        <v>USA</v>
      </c>
      <c r="C688" s="8" t="str">
        <f t="shared" si="31"/>
        <v>California</v>
      </c>
      <c r="D688" s="8" t="str">
        <f t="shared" si="32"/>
        <v>San Diego</v>
      </c>
      <c r="E688" s="8" t="s">
        <v>102</v>
      </c>
      <c r="F688" s="8" t="s">
        <v>111</v>
      </c>
      <c r="G688" s="8">
        <v>1</v>
      </c>
      <c r="I688" s="8" t="s">
        <v>16</v>
      </c>
    </row>
    <row r="689" spans="1:9" x14ac:dyDescent="0.35">
      <c r="A689" s="20">
        <v>43934</v>
      </c>
      <c r="B689" s="8" t="str">
        <f t="shared" si="30"/>
        <v>USA</v>
      </c>
      <c r="C689" s="8" t="str">
        <f t="shared" si="31"/>
        <v>California</v>
      </c>
      <c r="D689" s="8" t="str">
        <f t="shared" si="32"/>
        <v>San Diego</v>
      </c>
      <c r="E689" s="8" t="s">
        <v>99</v>
      </c>
      <c r="F689" s="8" t="s">
        <v>111</v>
      </c>
      <c r="G689" s="8">
        <v>1</v>
      </c>
      <c r="I689" s="8" t="s">
        <v>16</v>
      </c>
    </row>
    <row r="690" spans="1:9" x14ac:dyDescent="0.35">
      <c r="A690" s="20">
        <v>43934</v>
      </c>
      <c r="B690" s="8" t="str">
        <f t="shared" si="30"/>
        <v>USA</v>
      </c>
      <c r="C690" s="8" t="str">
        <f t="shared" si="31"/>
        <v>California</v>
      </c>
      <c r="D690" s="8" t="str">
        <f t="shared" si="32"/>
        <v>San Diego</v>
      </c>
      <c r="E690" s="8" t="s">
        <v>85</v>
      </c>
      <c r="F690" s="8" t="s">
        <v>111</v>
      </c>
      <c r="G690" s="8">
        <v>10</v>
      </c>
      <c r="I690" s="8" t="s">
        <v>16</v>
      </c>
    </row>
    <row r="691" spans="1:9" x14ac:dyDescent="0.35">
      <c r="A691" s="20">
        <v>43934</v>
      </c>
      <c r="B691" s="8" t="str">
        <f t="shared" si="30"/>
        <v>USA</v>
      </c>
      <c r="C691" s="8" t="str">
        <f t="shared" si="31"/>
        <v>California</v>
      </c>
      <c r="D691" s="8" t="str">
        <f t="shared" si="32"/>
        <v>San Diego</v>
      </c>
      <c r="E691" s="8" t="s">
        <v>92</v>
      </c>
      <c r="F691" s="8" t="s">
        <v>111</v>
      </c>
      <c r="G691" s="8">
        <v>5</v>
      </c>
      <c r="I691" s="8" t="s">
        <v>16</v>
      </c>
    </row>
    <row r="692" spans="1:9" x14ac:dyDescent="0.35">
      <c r="A692" s="20">
        <v>43934</v>
      </c>
      <c r="B692" s="8" t="str">
        <f t="shared" si="30"/>
        <v>USA</v>
      </c>
      <c r="C692" s="8" t="str">
        <f t="shared" si="31"/>
        <v>California</v>
      </c>
      <c r="D692" s="8" t="str">
        <f t="shared" si="32"/>
        <v>San Diego</v>
      </c>
      <c r="E692" s="8" t="s">
        <v>86</v>
      </c>
      <c r="F692" s="8" t="s">
        <v>111</v>
      </c>
      <c r="G692" s="8">
        <v>15</v>
      </c>
      <c r="I692" s="8" t="s">
        <v>16</v>
      </c>
    </row>
    <row r="693" spans="1:9" x14ac:dyDescent="0.35">
      <c r="A693" s="20">
        <v>43934</v>
      </c>
      <c r="B693" s="8" t="str">
        <f t="shared" si="30"/>
        <v>USA</v>
      </c>
      <c r="C693" s="8" t="str">
        <f t="shared" si="31"/>
        <v>California</v>
      </c>
      <c r="D693" s="8" t="str">
        <f t="shared" si="32"/>
        <v>San Diego</v>
      </c>
      <c r="E693" s="8" t="s">
        <v>96</v>
      </c>
      <c r="F693" s="8" t="s">
        <v>111</v>
      </c>
      <c r="G693" s="8">
        <v>2</v>
      </c>
      <c r="I693" s="8" t="s">
        <v>16</v>
      </c>
    </row>
    <row r="694" spans="1:9" x14ac:dyDescent="0.35">
      <c r="A694" s="20">
        <v>43934</v>
      </c>
      <c r="B694" s="8" t="str">
        <f t="shared" si="30"/>
        <v>USA</v>
      </c>
      <c r="C694" s="8" t="str">
        <f t="shared" si="31"/>
        <v>California</v>
      </c>
      <c r="D694" s="8" t="str">
        <f t="shared" si="32"/>
        <v>San Diego</v>
      </c>
      <c r="E694" s="8" t="s">
        <v>104</v>
      </c>
      <c r="F694" s="8" t="s">
        <v>111</v>
      </c>
      <c r="G694" s="8">
        <v>1</v>
      </c>
      <c r="I694" s="8" t="s">
        <v>16</v>
      </c>
    </row>
    <row r="695" spans="1:9" x14ac:dyDescent="0.35">
      <c r="A695" s="20">
        <v>43934</v>
      </c>
      <c r="B695" s="8" t="str">
        <f t="shared" si="30"/>
        <v>USA</v>
      </c>
      <c r="C695" s="8" t="str">
        <f t="shared" si="31"/>
        <v>California</v>
      </c>
      <c r="D695" s="8" t="str">
        <f t="shared" si="32"/>
        <v>San Diego</v>
      </c>
      <c r="E695" s="8" t="s">
        <v>87</v>
      </c>
      <c r="F695" s="8" t="s">
        <v>111</v>
      </c>
      <c r="G695" s="8">
        <v>11</v>
      </c>
      <c r="I695" s="8" t="s">
        <v>16</v>
      </c>
    </row>
    <row r="696" spans="1:9" x14ac:dyDescent="0.35">
      <c r="A696" s="20">
        <v>43934</v>
      </c>
      <c r="B696" s="8" t="str">
        <f t="shared" si="30"/>
        <v>USA</v>
      </c>
      <c r="C696" s="8" t="str">
        <f t="shared" si="31"/>
        <v>California</v>
      </c>
      <c r="D696" s="8" t="str">
        <f t="shared" si="32"/>
        <v>San Diego</v>
      </c>
      <c r="E696" s="8" t="s">
        <v>100</v>
      </c>
      <c r="F696" s="8" t="s">
        <v>111</v>
      </c>
      <c r="G696" s="8">
        <v>2</v>
      </c>
      <c r="I696" s="8" t="s">
        <v>16</v>
      </c>
    </row>
    <row r="697" spans="1:9" x14ac:dyDescent="0.35">
      <c r="A697" s="20">
        <v>43934</v>
      </c>
      <c r="B697" s="8" t="str">
        <f t="shared" si="30"/>
        <v>USA</v>
      </c>
      <c r="C697" s="8" t="str">
        <f t="shared" si="31"/>
        <v>California</v>
      </c>
      <c r="D697" s="8" t="str">
        <f t="shared" si="32"/>
        <v>San Diego</v>
      </c>
      <c r="E697" s="8" t="s">
        <v>88</v>
      </c>
      <c r="F697" s="8" t="s">
        <v>111</v>
      </c>
      <c r="G697" s="8">
        <v>14</v>
      </c>
      <c r="I697" s="8" t="s">
        <v>16</v>
      </c>
    </row>
    <row r="698" spans="1:9" x14ac:dyDescent="0.35">
      <c r="A698" s="20">
        <v>43934</v>
      </c>
      <c r="B698" s="8" t="str">
        <f t="shared" si="30"/>
        <v>USA</v>
      </c>
      <c r="C698" s="8" t="str">
        <f t="shared" si="31"/>
        <v>California</v>
      </c>
      <c r="D698" s="8" t="str">
        <f t="shared" si="32"/>
        <v>San Diego</v>
      </c>
      <c r="E698" s="8" t="s">
        <v>90</v>
      </c>
      <c r="F698" s="8" t="s">
        <v>111</v>
      </c>
      <c r="G698" s="8">
        <v>50</v>
      </c>
      <c r="I698" s="8" t="s">
        <v>16</v>
      </c>
    </row>
    <row r="699" spans="1:9" x14ac:dyDescent="0.35">
      <c r="A699" s="20">
        <v>43934</v>
      </c>
      <c r="B699" s="8" t="str">
        <f t="shared" si="30"/>
        <v>USA</v>
      </c>
      <c r="C699" s="8" t="str">
        <f t="shared" si="31"/>
        <v>California</v>
      </c>
      <c r="D699" s="8" t="str">
        <f t="shared" si="32"/>
        <v>San Diego</v>
      </c>
      <c r="E699" s="8" t="s">
        <v>101</v>
      </c>
      <c r="F699" s="8" t="s">
        <v>111</v>
      </c>
      <c r="G699" s="8">
        <v>3</v>
      </c>
      <c r="I699" s="8" t="s">
        <v>16</v>
      </c>
    </row>
    <row r="700" spans="1:9" x14ac:dyDescent="0.35">
      <c r="A700" s="20">
        <v>43934</v>
      </c>
      <c r="B700" s="8" t="str">
        <f t="shared" si="30"/>
        <v>USA</v>
      </c>
      <c r="C700" s="8" t="str">
        <f t="shared" si="31"/>
        <v>California</v>
      </c>
      <c r="D700" s="8" t="str">
        <f t="shared" si="32"/>
        <v>San Diego</v>
      </c>
      <c r="E700" s="8" t="s">
        <v>80</v>
      </c>
      <c r="F700" s="8" t="s">
        <v>114</v>
      </c>
      <c r="G700" s="8">
        <v>123</v>
      </c>
      <c r="I700" s="8" t="s">
        <v>16</v>
      </c>
    </row>
    <row r="701" spans="1:9" x14ac:dyDescent="0.35">
      <c r="A701" s="20">
        <v>43934</v>
      </c>
      <c r="B701" s="8" t="str">
        <f t="shared" si="30"/>
        <v>USA</v>
      </c>
      <c r="C701" s="8" t="str">
        <f t="shared" si="31"/>
        <v>California</v>
      </c>
      <c r="D701" s="8" t="str">
        <f t="shared" si="32"/>
        <v>San Diego</v>
      </c>
      <c r="E701" s="8" t="s">
        <v>80</v>
      </c>
      <c r="F701" s="8" t="s">
        <v>112</v>
      </c>
      <c r="G701" s="8">
        <v>30</v>
      </c>
      <c r="I701" s="8" t="s">
        <v>16</v>
      </c>
    </row>
    <row r="702" spans="1:9" x14ac:dyDescent="0.35">
      <c r="A702" s="20">
        <v>43935</v>
      </c>
      <c r="B702" s="8" t="str">
        <f t="shared" si="30"/>
        <v>USA</v>
      </c>
      <c r="C702" s="8" t="str">
        <f t="shared" si="31"/>
        <v>California</v>
      </c>
      <c r="D702" s="8" t="str">
        <f t="shared" si="32"/>
        <v>San Diego</v>
      </c>
      <c r="E702" s="8" t="s">
        <v>70</v>
      </c>
      <c r="F702" s="8" t="s">
        <v>110</v>
      </c>
      <c r="G702" s="8">
        <v>50</v>
      </c>
      <c r="I702" s="8" t="s">
        <v>16</v>
      </c>
    </row>
    <row r="703" spans="1:9" x14ac:dyDescent="0.35">
      <c r="A703" s="20">
        <v>43935</v>
      </c>
      <c r="B703" s="8" t="str">
        <f t="shared" si="30"/>
        <v>USA</v>
      </c>
      <c r="C703" s="8" t="str">
        <f t="shared" si="31"/>
        <v>California</v>
      </c>
      <c r="D703" s="8" t="str">
        <f t="shared" si="32"/>
        <v>San Diego</v>
      </c>
      <c r="E703" s="8" t="s">
        <v>71</v>
      </c>
      <c r="F703" s="8" t="s">
        <v>110</v>
      </c>
      <c r="G703" s="8">
        <v>210</v>
      </c>
      <c r="I703" s="8" t="s">
        <v>16</v>
      </c>
    </row>
    <row r="704" spans="1:9" x14ac:dyDescent="0.35">
      <c r="A704" s="20">
        <v>43935</v>
      </c>
      <c r="B704" s="8" t="str">
        <f t="shared" si="30"/>
        <v>USA</v>
      </c>
      <c r="C704" s="8" t="str">
        <f t="shared" si="31"/>
        <v>California</v>
      </c>
      <c r="D704" s="8" t="str">
        <f t="shared" si="32"/>
        <v>San Diego</v>
      </c>
      <c r="E704" s="8" t="s">
        <v>94</v>
      </c>
      <c r="F704" s="8" t="s">
        <v>110</v>
      </c>
      <c r="G704" s="8">
        <v>6</v>
      </c>
      <c r="I704" s="8" t="s">
        <v>16</v>
      </c>
    </row>
    <row r="705" spans="1:9" x14ac:dyDescent="0.35">
      <c r="A705" s="20">
        <v>43935</v>
      </c>
      <c r="B705" s="8" t="str">
        <f t="shared" si="30"/>
        <v>USA</v>
      </c>
      <c r="C705" s="8" t="str">
        <f t="shared" si="31"/>
        <v>California</v>
      </c>
      <c r="D705" s="8" t="str">
        <f t="shared" si="32"/>
        <v>San Diego</v>
      </c>
      <c r="E705" s="8" t="s">
        <v>72</v>
      </c>
      <c r="F705" s="8" t="s">
        <v>110</v>
      </c>
      <c r="G705" s="8">
        <v>10</v>
      </c>
      <c r="I705" s="8" t="s">
        <v>16</v>
      </c>
    </row>
    <row r="706" spans="1:9" x14ac:dyDescent="0.35">
      <c r="A706" s="20">
        <v>43935</v>
      </c>
      <c r="B706" s="8" t="str">
        <f t="shared" ref="B706:B769" si="33">"USA"</f>
        <v>USA</v>
      </c>
      <c r="C706" s="8" t="str">
        <f t="shared" ref="C706:C769" si="34">"California"</f>
        <v>California</v>
      </c>
      <c r="D706" s="8" t="str">
        <f t="shared" ref="D706:D769" si="35">"San Diego"</f>
        <v>San Diego</v>
      </c>
      <c r="E706" s="8" t="s">
        <v>73</v>
      </c>
      <c r="F706" s="8" t="s">
        <v>110</v>
      </c>
      <c r="G706" s="8">
        <v>118</v>
      </c>
      <c r="I706" s="8" t="s">
        <v>16</v>
      </c>
    </row>
    <row r="707" spans="1:9" x14ac:dyDescent="0.35">
      <c r="A707" s="20">
        <v>43935</v>
      </c>
      <c r="B707" s="8" t="str">
        <f t="shared" si="33"/>
        <v>USA</v>
      </c>
      <c r="C707" s="8" t="str">
        <f t="shared" si="34"/>
        <v>California</v>
      </c>
      <c r="D707" s="8" t="str">
        <f t="shared" si="35"/>
        <v>San Diego</v>
      </c>
      <c r="E707" s="8" t="s">
        <v>74</v>
      </c>
      <c r="F707" s="8" t="s">
        <v>110</v>
      </c>
      <c r="G707" s="8">
        <v>34</v>
      </c>
      <c r="I707" s="8" t="s">
        <v>16</v>
      </c>
    </row>
    <row r="708" spans="1:9" x14ac:dyDescent="0.35">
      <c r="A708" s="20">
        <v>43935</v>
      </c>
      <c r="B708" s="8" t="str">
        <f t="shared" si="33"/>
        <v>USA</v>
      </c>
      <c r="C708" s="8" t="str">
        <f t="shared" si="34"/>
        <v>California</v>
      </c>
      <c r="D708" s="8" t="str">
        <f t="shared" si="35"/>
        <v>San Diego</v>
      </c>
      <c r="E708" s="8" t="s">
        <v>75</v>
      </c>
      <c r="F708" s="8" t="s">
        <v>110</v>
      </c>
      <c r="G708" s="8">
        <v>55</v>
      </c>
      <c r="I708" s="8" t="s">
        <v>16</v>
      </c>
    </row>
    <row r="709" spans="1:9" x14ac:dyDescent="0.35">
      <c r="A709" s="20">
        <v>43935</v>
      </c>
      <c r="B709" s="8" t="str">
        <f t="shared" si="33"/>
        <v>USA</v>
      </c>
      <c r="C709" s="8" t="str">
        <f t="shared" si="34"/>
        <v>California</v>
      </c>
      <c r="D709" s="8" t="str">
        <f t="shared" si="35"/>
        <v>San Diego</v>
      </c>
      <c r="E709" s="8" t="s">
        <v>95</v>
      </c>
      <c r="F709" s="8" t="s">
        <v>110</v>
      </c>
      <c r="G709" s="8">
        <v>11</v>
      </c>
      <c r="I709" s="8" t="s">
        <v>16</v>
      </c>
    </row>
    <row r="710" spans="1:9" x14ac:dyDescent="0.35">
      <c r="A710" s="20">
        <v>43935</v>
      </c>
      <c r="B710" s="8" t="str">
        <f t="shared" si="33"/>
        <v>USA</v>
      </c>
      <c r="C710" s="8" t="str">
        <f t="shared" si="34"/>
        <v>California</v>
      </c>
      <c r="D710" s="8" t="str">
        <f t="shared" si="35"/>
        <v>San Diego</v>
      </c>
      <c r="E710" s="8" t="s">
        <v>76</v>
      </c>
      <c r="F710" s="8" t="s">
        <v>110</v>
      </c>
      <c r="G710" s="8">
        <v>40</v>
      </c>
      <c r="I710" s="8" t="s">
        <v>16</v>
      </c>
    </row>
    <row r="711" spans="1:9" x14ac:dyDescent="0.35">
      <c r="A711" s="20">
        <v>43935</v>
      </c>
      <c r="B711" s="8" t="str">
        <f t="shared" si="33"/>
        <v>USA</v>
      </c>
      <c r="C711" s="8" t="str">
        <f t="shared" si="34"/>
        <v>California</v>
      </c>
      <c r="D711" s="8" t="str">
        <f t="shared" si="35"/>
        <v>San Diego</v>
      </c>
      <c r="E711" s="8" t="s">
        <v>91</v>
      </c>
      <c r="F711" s="8" t="s">
        <v>110</v>
      </c>
      <c r="G711" s="8">
        <v>17</v>
      </c>
      <c r="I711" s="8" t="s">
        <v>16</v>
      </c>
    </row>
    <row r="712" spans="1:9" x14ac:dyDescent="0.35">
      <c r="A712" s="20">
        <v>43935</v>
      </c>
      <c r="B712" s="8" t="str">
        <f t="shared" si="33"/>
        <v>USA</v>
      </c>
      <c r="C712" s="8" t="str">
        <f t="shared" si="34"/>
        <v>California</v>
      </c>
      <c r="D712" s="8" t="str">
        <f t="shared" si="35"/>
        <v>San Diego</v>
      </c>
      <c r="E712" s="8" t="s">
        <v>77</v>
      </c>
      <c r="F712" s="8" t="s">
        <v>110</v>
      </c>
      <c r="G712" s="8">
        <v>54</v>
      </c>
      <c r="I712" s="8" t="s">
        <v>16</v>
      </c>
    </row>
    <row r="713" spans="1:9" x14ac:dyDescent="0.35">
      <c r="A713" s="20">
        <v>43935</v>
      </c>
      <c r="B713" s="8" t="str">
        <f t="shared" si="33"/>
        <v>USA</v>
      </c>
      <c r="C713" s="8" t="str">
        <f t="shared" si="34"/>
        <v>California</v>
      </c>
      <c r="D713" s="8" t="str">
        <f t="shared" si="35"/>
        <v>San Diego</v>
      </c>
      <c r="E713" s="8" t="s">
        <v>78</v>
      </c>
      <c r="F713" s="8" t="s">
        <v>110</v>
      </c>
      <c r="G713" s="8">
        <v>43</v>
      </c>
      <c r="I713" s="8" t="s">
        <v>16</v>
      </c>
    </row>
    <row r="714" spans="1:9" x14ac:dyDescent="0.35">
      <c r="A714" s="20">
        <v>43935</v>
      </c>
      <c r="B714" s="8" t="str">
        <f t="shared" si="33"/>
        <v>USA</v>
      </c>
      <c r="C714" s="8" t="str">
        <f t="shared" si="34"/>
        <v>California</v>
      </c>
      <c r="D714" s="8" t="str">
        <f t="shared" si="35"/>
        <v>San Diego</v>
      </c>
      <c r="E714" s="8" t="s">
        <v>79</v>
      </c>
      <c r="F714" s="8" t="s">
        <v>110</v>
      </c>
      <c r="G714" s="8">
        <v>19</v>
      </c>
      <c r="I714" s="8" t="s">
        <v>16</v>
      </c>
    </row>
    <row r="715" spans="1:9" x14ac:dyDescent="0.35">
      <c r="A715" s="20">
        <v>43935</v>
      </c>
      <c r="B715" s="8" t="str">
        <f t="shared" si="33"/>
        <v>USA</v>
      </c>
      <c r="C715" s="8" t="str">
        <f t="shared" si="34"/>
        <v>California</v>
      </c>
      <c r="D715" s="8" t="str">
        <f t="shared" si="35"/>
        <v>San Diego</v>
      </c>
      <c r="E715" s="8" t="s">
        <v>80</v>
      </c>
      <c r="F715" s="8" t="s">
        <v>110</v>
      </c>
      <c r="G715" s="8">
        <v>973</v>
      </c>
      <c r="I715" s="8" t="s">
        <v>16</v>
      </c>
    </row>
    <row r="716" spans="1:9" x14ac:dyDescent="0.35">
      <c r="A716" s="20">
        <v>43935</v>
      </c>
      <c r="B716" s="8" t="str">
        <f t="shared" si="33"/>
        <v>USA</v>
      </c>
      <c r="C716" s="8" t="str">
        <f t="shared" si="34"/>
        <v>California</v>
      </c>
      <c r="D716" s="8" t="str">
        <f t="shared" si="35"/>
        <v>San Diego</v>
      </c>
      <c r="E716" s="8" t="s">
        <v>81</v>
      </c>
      <c r="F716" s="8" t="s">
        <v>110</v>
      </c>
      <c r="G716" s="8">
        <v>26</v>
      </c>
      <c r="I716" s="8" t="s">
        <v>16</v>
      </c>
    </row>
    <row r="717" spans="1:9" x14ac:dyDescent="0.35">
      <c r="A717" s="20">
        <v>43935</v>
      </c>
      <c r="B717" s="8" t="str">
        <f t="shared" si="33"/>
        <v>USA</v>
      </c>
      <c r="C717" s="8" t="str">
        <f t="shared" si="34"/>
        <v>California</v>
      </c>
      <c r="D717" s="8" t="str">
        <f t="shared" si="35"/>
        <v>San Diego</v>
      </c>
      <c r="E717" s="8" t="s">
        <v>82</v>
      </c>
      <c r="F717" s="8" t="s">
        <v>110</v>
      </c>
      <c r="G717" s="8">
        <v>20</v>
      </c>
      <c r="I717" s="8" t="s">
        <v>16</v>
      </c>
    </row>
    <row r="718" spans="1:9" x14ac:dyDescent="0.35">
      <c r="A718" s="20">
        <v>43935</v>
      </c>
      <c r="B718" s="8" t="str">
        <f t="shared" si="33"/>
        <v>USA</v>
      </c>
      <c r="C718" s="8" t="str">
        <f t="shared" si="34"/>
        <v>California</v>
      </c>
      <c r="D718" s="8" t="str">
        <f t="shared" si="35"/>
        <v>San Diego</v>
      </c>
      <c r="E718" s="8" t="s">
        <v>83</v>
      </c>
      <c r="F718" s="8" t="s">
        <v>110</v>
      </c>
      <c r="G718" s="8">
        <v>6</v>
      </c>
      <c r="I718" s="8" t="s">
        <v>16</v>
      </c>
    </row>
    <row r="719" spans="1:9" x14ac:dyDescent="0.35">
      <c r="A719" s="20">
        <v>43935</v>
      </c>
      <c r="B719" s="8" t="str">
        <f t="shared" si="33"/>
        <v>USA</v>
      </c>
      <c r="C719" s="8" t="str">
        <f t="shared" si="34"/>
        <v>California</v>
      </c>
      <c r="D719" s="8" t="str">
        <f t="shared" si="35"/>
        <v>San Diego</v>
      </c>
      <c r="E719" s="8" t="s">
        <v>84</v>
      </c>
      <c r="F719" s="8" t="s">
        <v>110</v>
      </c>
      <c r="G719" s="8">
        <v>31</v>
      </c>
      <c r="I719" s="8" t="s">
        <v>16</v>
      </c>
    </row>
    <row r="720" spans="1:9" x14ac:dyDescent="0.35">
      <c r="A720" s="20">
        <v>43935</v>
      </c>
      <c r="B720" s="8" t="str">
        <f t="shared" si="33"/>
        <v>USA</v>
      </c>
      <c r="C720" s="8" t="str">
        <f t="shared" si="34"/>
        <v>California</v>
      </c>
      <c r="D720" s="8" t="str">
        <f t="shared" si="35"/>
        <v>San Diego</v>
      </c>
      <c r="E720" s="8" t="s">
        <v>97</v>
      </c>
      <c r="F720" s="8" t="s">
        <v>111</v>
      </c>
      <c r="G720" s="8">
        <v>1</v>
      </c>
      <c r="I720" s="8" t="s">
        <v>16</v>
      </c>
    </row>
    <row r="721" spans="1:9" x14ac:dyDescent="0.35">
      <c r="A721" s="20">
        <v>43935</v>
      </c>
      <c r="B721" s="8" t="str">
        <f t="shared" si="33"/>
        <v>USA</v>
      </c>
      <c r="C721" s="8" t="str">
        <f t="shared" si="34"/>
        <v>California</v>
      </c>
      <c r="D721" s="8" t="str">
        <f t="shared" si="35"/>
        <v>San Diego</v>
      </c>
      <c r="E721" s="8" t="s">
        <v>89</v>
      </c>
      <c r="F721" s="8" t="s">
        <v>111</v>
      </c>
      <c r="G721" s="8">
        <v>14</v>
      </c>
      <c r="I721" s="8" t="s">
        <v>16</v>
      </c>
    </row>
    <row r="722" spans="1:9" x14ac:dyDescent="0.35">
      <c r="A722" s="20">
        <v>43935</v>
      </c>
      <c r="B722" s="8" t="str">
        <f t="shared" si="33"/>
        <v>USA</v>
      </c>
      <c r="C722" s="8" t="str">
        <f t="shared" si="34"/>
        <v>California</v>
      </c>
      <c r="D722" s="8" t="str">
        <f t="shared" si="35"/>
        <v>San Diego</v>
      </c>
      <c r="E722" s="8" t="s">
        <v>103</v>
      </c>
      <c r="F722" s="8" t="s">
        <v>111</v>
      </c>
      <c r="G722" s="8">
        <v>1</v>
      </c>
      <c r="I722" s="8" t="s">
        <v>16</v>
      </c>
    </row>
    <row r="723" spans="1:9" x14ac:dyDescent="0.35">
      <c r="A723" s="20">
        <v>43935</v>
      </c>
      <c r="B723" s="8" t="str">
        <f t="shared" si="33"/>
        <v>USA</v>
      </c>
      <c r="C723" s="8" t="str">
        <f t="shared" si="34"/>
        <v>California</v>
      </c>
      <c r="D723" s="8" t="str">
        <f t="shared" si="35"/>
        <v>San Diego</v>
      </c>
      <c r="E723" s="8" t="s">
        <v>98</v>
      </c>
      <c r="F723" s="8" t="s">
        <v>111</v>
      </c>
      <c r="G723" s="8">
        <v>1</v>
      </c>
      <c r="I723" s="8" t="s">
        <v>16</v>
      </c>
    </row>
    <row r="724" spans="1:9" x14ac:dyDescent="0.35">
      <c r="A724" s="20">
        <v>43935</v>
      </c>
      <c r="B724" s="8" t="str">
        <f t="shared" si="33"/>
        <v>USA</v>
      </c>
      <c r="C724" s="8" t="str">
        <f t="shared" si="34"/>
        <v>California</v>
      </c>
      <c r="D724" s="8" t="str">
        <f t="shared" si="35"/>
        <v>San Diego</v>
      </c>
      <c r="E724" s="8" t="s">
        <v>102</v>
      </c>
      <c r="F724" s="8" t="s">
        <v>111</v>
      </c>
      <c r="G724" s="8">
        <v>1</v>
      </c>
      <c r="I724" s="8" t="s">
        <v>16</v>
      </c>
    </row>
    <row r="725" spans="1:9" x14ac:dyDescent="0.35">
      <c r="A725" s="20">
        <v>43935</v>
      </c>
      <c r="B725" s="8" t="str">
        <f t="shared" si="33"/>
        <v>USA</v>
      </c>
      <c r="C725" s="8" t="str">
        <f t="shared" si="34"/>
        <v>California</v>
      </c>
      <c r="D725" s="8" t="str">
        <f t="shared" si="35"/>
        <v>San Diego</v>
      </c>
      <c r="E725" s="8" t="s">
        <v>99</v>
      </c>
      <c r="F725" s="8" t="s">
        <v>111</v>
      </c>
      <c r="G725" s="8">
        <v>1</v>
      </c>
      <c r="I725" s="8" t="s">
        <v>16</v>
      </c>
    </row>
    <row r="726" spans="1:9" x14ac:dyDescent="0.35">
      <c r="A726" s="20">
        <v>43935</v>
      </c>
      <c r="B726" s="8" t="str">
        <f t="shared" si="33"/>
        <v>USA</v>
      </c>
      <c r="C726" s="8" t="str">
        <f t="shared" si="34"/>
        <v>California</v>
      </c>
      <c r="D726" s="8" t="str">
        <f t="shared" si="35"/>
        <v>San Diego</v>
      </c>
      <c r="E726" s="8" t="s">
        <v>85</v>
      </c>
      <c r="F726" s="8" t="s">
        <v>111</v>
      </c>
      <c r="G726" s="8">
        <v>10</v>
      </c>
      <c r="I726" s="8" t="s">
        <v>16</v>
      </c>
    </row>
    <row r="727" spans="1:9" x14ac:dyDescent="0.35">
      <c r="A727" s="20">
        <v>43935</v>
      </c>
      <c r="B727" s="8" t="str">
        <f t="shared" si="33"/>
        <v>USA</v>
      </c>
      <c r="C727" s="8" t="str">
        <f t="shared" si="34"/>
        <v>California</v>
      </c>
      <c r="D727" s="8" t="str">
        <f t="shared" si="35"/>
        <v>San Diego</v>
      </c>
      <c r="E727" s="8" t="s">
        <v>92</v>
      </c>
      <c r="F727" s="8" t="s">
        <v>111</v>
      </c>
      <c r="G727" s="8">
        <v>6</v>
      </c>
      <c r="I727" s="8" t="s">
        <v>16</v>
      </c>
    </row>
    <row r="728" spans="1:9" x14ac:dyDescent="0.35">
      <c r="A728" s="20">
        <v>43935</v>
      </c>
      <c r="B728" s="8" t="str">
        <f t="shared" si="33"/>
        <v>USA</v>
      </c>
      <c r="C728" s="8" t="str">
        <f t="shared" si="34"/>
        <v>California</v>
      </c>
      <c r="D728" s="8" t="str">
        <f t="shared" si="35"/>
        <v>San Diego</v>
      </c>
      <c r="E728" s="8" t="s">
        <v>86</v>
      </c>
      <c r="F728" s="8" t="s">
        <v>111</v>
      </c>
      <c r="G728" s="8">
        <v>15</v>
      </c>
      <c r="I728" s="8" t="s">
        <v>16</v>
      </c>
    </row>
    <row r="729" spans="1:9" x14ac:dyDescent="0.35">
      <c r="A729" s="20">
        <v>43935</v>
      </c>
      <c r="B729" s="8" t="str">
        <f t="shared" si="33"/>
        <v>USA</v>
      </c>
      <c r="C729" s="8" t="str">
        <f t="shared" si="34"/>
        <v>California</v>
      </c>
      <c r="D729" s="8" t="str">
        <f t="shared" si="35"/>
        <v>San Diego</v>
      </c>
      <c r="E729" s="8" t="s">
        <v>96</v>
      </c>
      <c r="F729" s="8" t="s">
        <v>111</v>
      </c>
      <c r="G729" s="8">
        <v>2</v>
      </c>
      <c r="I729" s="8" t="s">
        <v>16</v>
      </c>
    </row>
    <row r="730" spans="1:9" x14ac:dyDescent="0.35">
      <c r="A730" s="20">
        <v>43935</v>
      </c>
      <c r="B730" s="8" t="str">
        <f t="shared" si="33"/>
        <v>USA</v>
      </c>
      <c r="C730" s="8" t="str">
        <f t="shared" si="34"/>
        <v>California</v>
      </c>
      <c r="D730" s="8" t="str">
        <f t="shared" si="35"/>
        <v>San Diego</v>
      </c>
      <c r="E730" s="8" t="s">
        <v>104</v>
      </c>
      <c r="F730" s="8" t="s">
        <v>111</v>
      </c>
      <c r="G730" s="8">
        <v>1</v>
      </c>
      <c r="I730" s="8" t="s">
        <v>16</v>
      </c>
    </row>
    <row r="731" spans="1:9" x14ac:dyDescent="0.35">
      <c r="A731" s="20">
        <v>43935</v>
      </c>
      <c r="B731" s="8" t="str">
        <f t="shared" si="33"/>
        <v>USA</v>
      </c>
      <c r="C731" s="8" t="str">
        <f t="shared" si="34"/>
        <v>California</v>
      </c>
      <c r="D731" s="8" t="str">
        <f t="shared" si="35"/>
        <v>San Diego</v>
      </c>
      <c r="E731" s="8" t="s">
        <v>87</v>
      </c>
      <c r="F731" s="8" t="s">
        <v>111</v>
      </c>
      <c r="G731" s="8">
        <v>11</v>
      </c>
      <c r="I731" s="8" t="s">
        <v>16</v>
      </c>
    </row>
    <row r="732" spans="1:9" x14ac:dyDescent="0.35">
      <c r="A732" s="20">
        <v>43935</v>
      </c>
      <c r="B732" s="8" t="str">
        <f t="shared" si="33"/>
        <v>USA</v>
      </c>
      <c r="C732" s="8" t="str">
        <f t="shared" si="34"/>
        <v>California</v>
      </c>
      <c r="D732" s="8" t="str">
        <f t="shared" si="35"/>
        <v>San Diego</v>
      </c>
      <c r="E732" s="8" t="s">
        <v>100</v>
      </c>
      <c r="F732" s="8" t="s">
        <v>111</v>
      </c>
      <c r="G732" s="8">
        <v>2</v>
      </c>
      <c r="I732" s="8" t="s">
        <v>16</v>
      </c>
    </row>
    <row r="733" spans="1:9" x14ac:dyDescent="0.35">
      <c r="A733" s="20">
        <v>43935</v>
      </c>
      <c r="B733" s="8" t="str">
        <f t="shared" si="33"/>
        <v>USA</v>
      </c>
      <c r="C733" s="8" t="str">
        <f t="shared" si="34"/>
        <v>California</v>
      </c>
      <c r="D733" s="8" t="str">
        <f t="shared" si="35"/>
        <v>San Diego</v>
      </c>
      <c r="E733" s="8" t="s">
        <v>88</v>
      </c>
      <c r="F733" s="8" t="s">
        <v>111</v>
      </c>
      <c r="G733" s="8">
        <v>14</v>
      </c>
      <c r="I733" s="8" t="s">
        <v>16</v>
      </c>
    </row>
    <row r="734" spans="1:9" x14ac:dyDescent="0.35">
      <c r="A734" s="20">
        <v>43935</v>
      </c>
      <c r="B734" s="8" t="str">
        <f t="shared" si="33"/>
        <v>USA</v>
      </c>
      <c r="C734" s="8" t="str">
        <f t="shared" si="34"/>
        <v>California</v>
      </c>
      <c r="D734" s="8" t="str">
        <f t="shared" si="35"/>
        <v>San Diego</v>
      </c>
      <c r="E734" s="8" t="s">
        <v>90</v>
      </c>
      <c r="F734" s="8" t="s">
        <v>111</v>
      </c>
      <c r="G734" s="8">
        <v>54</v>
      </c>
      <c r="I734" s="8" t="s">
        <v>16</v>
      </c>
    </row>
    <row r="735" spans="1:9" x14ac:dyDescent="0.35">
      <c r="A735" s="20">
        <v>43935</v>
      </c>
      <c r="B735" s="8" t="str">
        <f t="shared" si="33"/>
        <v>USA</v>
      </c>
      <c r="C735" s="8" t="str">
        <f t="shared" si="34"/>
        <v>California</v>
      </c>
      <c r="D735" s="8" t="str">
        <f t="shared" si="35"/>
        <v>San Diego</v>
      </c>
      <c r="E735" s="8" t="s">
        <v>101</v>
      </c>
      <c r="F735" s="8" t="s">
        <v>111</v>
      </c>
      <c r="G735" s="8">
        <v>4</v>
      </c>
      <c r="I735" s="8" t="s">
        <v>16</v>
      </c>
    </row>
    <row r="736" spans="1:9" x14ac:dyDescent="0.35">
      <c r="A736" s="20">
        <v>43935</v>
      </c>
      <c r="B736" s="8" t="str">
        <f t="shared" si="33"/>
        <v>USA</v>
      </c>
      <c r="C736" s="8" t="str">
        <f t="shared" si="34"/>
        <v>California</v>
      </c>
      <c r="D736" s="8" t="str">
        <f t="shared" si="35"/>
        <v>San Diego</v>
      </c>
      <c r="E736" s="8" t="s">
        <v>80</v>
      </c>
      <c r="F736" s="8" t="s">
        <v>114</v>
      </c>
      <c r="G736" s="8">
        <v>128</v>
      </c>
      <c r="I736" s="8" t="s">
        <v>16</v>
      </c>
    </row>
    <row r="737" spans="1:9" x14ac:dyDescent="0.35">
      <c r="A737" s="20">
        <v>43935</v>
      </c>
      <c r="B737" s="8" t="str">
        <f t="shared" si="33"/>
        <v>USA</v>
      </c>
      <c r="C737" s="8" t="str">
        <f t="shared" si="34"/>
        <v>California</v>
      </c>
      <c r="D737" s="8" t="str">
        <f t="shared" si="35"/>
        <v>San Diego</v>
      </c>
      <c r="E737" s="8" t="s">
        <v>80</v>
      </c>
      <c r="F737" s="8" t="s">
        <v>112</v>
      </c>
      <c r="G737" s="8">
        <v>23</v>
      </c>
      <c r="I737" s="8" t="s">
        <v>16</v>
      </c>
    </row>
    <row r="738" spans="1:9" x14ac:dyDescent="0.35">
      <c r="A738" s="20">
        <v>43936</v>
      </c>
      <c r="B738" s="8" t="str">
        <f t="shared" si="33"/>
        <v>USA</v>
      </c>
      <c r="C738" s="8" t="str">
        <f t="shared" si="34"/>
        <v>California</v>
      </c>
      <c r="D738" s="8" t="str">
        <f t="shared" si="35"/>
        <v>San Diego</v>
      </c>
      <c r="E738" s="8" t="s">
        <v>70</v>
      </c>
      <c r="F738" s="8" t="s">
        <v>110</v>
      </c>
      <c r="G738" s="8">
        <v>50</v>
      </c>
      <c r="I738" s="8" t="s">
        <v>16</v>
      </c>
    </row>
    <row r="739" spans="1:9" x14ac:dyDescent="0.35">
      <c r="A739" s="20">
        <v>43936</v>
      </c>
      <c r="B739" s="8" t="str">
        <f t="shared" si="33"/>
        <v>USA</v>
      </c>
      <c r="C739" s="8" t="str">
        <f t="shared" si="34"/>
        <v>California</v>
      </c>
      <c r="D739" s="8" t="str">
        <f t="shared" si="35"/>
        <v>San Diego</v>
      </c>
      <c r="E739" s="8" t="s">
        <v>71</v>
      </c>
      <c r="F739" s="8" t="s">
        <v>110</v>
      </c>
      <c r="G739" s="8">
        <v>227</v>
      </c>
      <c r="I739" s="8" t="s">
        <v>16</v>
      </c>
    </row>
    <row r="740" spans="1:9" x14ac:dyDescent="0.35">
      <c r="A740" s="20">
        <v>43936</v>
      </c>
      <c r="B740" s="8" t="str">
        <f t="shared" si="33"/>
        <v>USA</v>
      </c>
      <c r="C740" s="8" t="str">
        <f t="shared" si="34"/>
        <v>California</v>
      </c>
      <c r="D740" s="8" t="str">
        <f t="shared" si="35"/>
        <v>San Diego</v>
      </c>
      <c r="E740" s="8" t="s">
        <v>94</v>
      </c>
      <c r="F740" s="8" t="s">
        <v>110</v>
      </c>
      <c r="G740" s="8">
        <v>6</v>
      </c>
      <c r="I740" s="8" t="s">
        <v>16</v>
      </c>
    </row>
    <row r="741" spans="1:9" x14ac:dyDescent="0.35">
      <c r="A741" s="20">
        <v>43936</v>
      </c>
      <c r="B741" s="8" t="str">
        <f t="shared" si="33"/>
        <v>USA</v>
      </c>
      <c r="C741" s="8" t="str">
        <f t="shared" si="34"/>
        <v>California</v>
      </c>
      <c r="D741" s="8" t="str">
        <f t="shared" si="35"/>
        <v>San Diego</v>
      </c>
      <c r="E741" s="8" t="s">
        <v>72</v>
      </c>
      <c r="F741" s="8" t="s">
        <v>110</v>
      </c>
      <c r="G741" s="8">
        <v>11</v>
      </c>
      <c r="I741" s="8" t="s">
        <v>16</v>
      </c>
    </row>
    <row r="742" spans="1:9" x14ac:dyDescent="0.35">
      <c r="A742" s="20">
        <v>43936</v>
      </c>
      <c r="B742" s="8" t="str">
        <f t="shared" si="33"/>
        <v>USA</v>
      </c>
      <c r="C742" s="8" t="str">
        <f t="shared" si="34"/>
        <v>California</v>
      </c>
      <c r="D742" s="8" t="str">
        <f t="shared" si="35"/>
        <v>San Diego</v>
      </c>
      <c r="E742" s="8" t="s">
        <v>73</v>
      </c>
      <c r="F742" s="8" t="s">
        <v>110</v>
      </c>
      <c r="G742" s="8">
        <v>119</v>
      </c>
      <c r="I742" s="8" t="s">
        <v>16</v>
      </c>
    </row>
    <row r="743" spans="1:9" x14ac:dyDescent="0.35">
      <c r="A743" s="20">
        <v>43936</v>
      </c>
      <c r="B743" s="8" t="str">
        <f t="shared" si="33"/>
        <v>USA</v>
      </c>
      <c r="C743" s="8" t="str">
        <f t="shared" si="34"/>
        <v>California</v>
      </c>
      <c r="D743" s="8" t="str">
        <f t="shared" si="35"/>
        <v>San Diego</v>
      </c>
      <c r="E743" s="8" t="s">
        <v>74</v>
      </c>
      <c r="F743" s="8" t="s">
        <v>110</v>
      </c>
      <c r="G743" s="8">
        <v>34</v>
      </c>
      <c r="I743" s="8" t="s">
        <v>16</v>
      </c>
    </row>
    <row r="744" spans="1:9" x14ac:dyDescent="0.35">
      <c r="A744" s="20">
        <v>43936</v>
      </c>
      <c r="B744" s="8" t="str">
        <f t="shared" si="33"/>
        <v>USA</v>
      </c>
      <c r="C744" s="8" t="str">
        <f t="shared" si="34"/>
        <v>California</v>
      </c>
      <c r="D744" s="8" t="str">
        <f t="shared" si="35"/>
        <v>San Diego</v>
      </c>
      <c r="E744" s="8" t="s">
        <v>75</v>
      </c>
      <c r="F744" s="8" t="s">
        <v>110</v>
      </c>
      <c r="G744" s="8">
        <v>60</v>
      </c>
      <c r="I744" s="8" t="s">
        <v>16</v>
      </c>
    </row>
    <row r="745" spans="1:9" x14ac:dyDescent="0.35">
      <c r="A745" s="20">
        <v>43936</v>
      </c>
      <c r="B745" s="8" t="str">
        <f t="shared" si="33"/>
        <v>USA</v>
      </c>
      <c r="C745" s="8" t="str">
        <f t="shared" si="34"/>
        <v>California</v>
      </c>
      <c r="D745" s="8" t="str">
        <f t="shared" si="35"/>
        <v>San Diego</v>
      </c>
      <c r="E745" s="8" t="s">
        <v>95</v>
      </c>
      <c r="F745" s="8" t="s">
        <v>110</v>
      </c>
      <c r="G745" s="8">
        <v>12</v>
      </c>
      <c r="I745" s="8" t="s">
        <v>16</v>
      </c>
    </row>
    <row r="746" spans="1:9" x14ac:dyDescent="0.35">
      <c r="A746" s="20">
        <v>43936</v>
      </c>
      <c r="B746" s="8" t="str">
        <f t="shared" si="33"/>
        <v>USA</v>
      </c>
      <c r="C746" s="8" t="str">
        <f t="shared" si="34"/>
        <v>California</v>
      </c>
      <c r="D746" s="8" t="str">
        <f t="shared" si="35"/>
        <v>San Diego</v>
      </c>
      <c r="E746" s="8" t="s">
        <v>76</v>
      </c>
      <c r="F746" s="8" t="s">
        <v>110</v>
      </c>
      <c r="G746" s="8">
        <v>42</v>
      </c>
      <c r="I746" s="8" t="s">
        <v>16</v>
      </c>
    </row>
    <row r="747" spans="1:9" x14ac:dyDescent="0.35">
      <c r="A747" s="20">
        <v>43936</v>
      </c>
      <c r="B747" s="8" t="str">
        <f t="shared" si="33"/>
        <v>USA</v>
      </c>
      <c r="C747" s="8" t="str">
        <f t="shared" si="34"/>
        <v>California</v>
      </c>
      <c r="D747" s="8" t="str">
        <f t="shared" si="35"/>
        <v>San Diego</v>
      </c>
      <c r="E747" s="8" t="s">
        <v>91</v>
      </c>
      <c r="F747" s="8" t="s">
        <v>110</v>
      </c>
      <c r="G747" s="8">
        <v>18</v>
      </c>
      <c r="I747" s="8" t="s">
        <v>16</v>
      </c>
    </row>
    <row r="748" spans="1:9" x14ac:dyDescent="0.35">
      <c r="A748" s="20">
        <v>43936</v>
      </c>
      <c r="B748" s="8" t="str">
        <f t="shared" si="33"/>
        <v>USA</v>
      </c>
      <c r="C748" s="8" t="str">
        <f t="shared" si="34"/>
        <v>California</v>
      </c>
      <c r="D748" s="8" t="str">
        <f t="shared" si="35"/>
        <v>San Diego</v>
      </c>
      <c r="E748" s="8" t="s">
        <v>77</v>
      </c>
      <c r="F748" s="8" t="s">
        <v>110</v>
      </c>
      <c r="G748" s="8">
        <v>57</v>
      </c>
      <c r="I748" s="8" t="s">
        <v>16</v>
      </c>
    </row>
    <row r="749" spans="1:9" x14ac:dyDescent="0.35">
      <c r="A749" s="20">
        <v>43936</v>
      </c>
      <c r="B749" s="8" t="str">
        <f t="shared" si="33"/>
        <v>USA</v>
      </c>
      <c r="C749" s="8" t="str">
        <f t="shared" si="34"/>
        <v>California</v>
      </c>
      <c r="D749" s="8" t="str">
        <f t="shared" si="35"/>
        <v>San Diego</v>
      </c>
      <c r="E749" s="8" t="s">
        <v>78</v>
      </c>
      <c r="F749" s="8" t="s">
        <v>110</v>
      </c>
      <c r="G749" s="8">
        <v>48</v>
      </c>
      <c r="I749" s="8" t="s">
        <v>16</v>
      </c>
    </row>
    <row r="750" spans="1:9" x14ac:dyDescent="0.35">
      <c r="A750" s="20">
        <v>43936</v>
      </c>
      <c r="B750" s="8" t="str">
        <f t="shared" si="33"/>
        <v>USA</v>
      </c>
      <c r="C750" s="8" t="str">
        <f t="shared" si="34"/>
        <v>California</v>
      </c>
      <c r="D750" s="8" t="str">
        <f t="shared" si="35"/>
        <v>San Diego</v>
      </c>
      <c r="E750" s="8" t="s">
        <v>79</v>
      </c>
      <c r="F750" s="8" t="s">
        <v>110</v>
      </c>
      <c r="G750" s="8">
        <v>19</v>
      </c>
      <c r="I750" s="8" t="s">
        <v>16</v>
      </c>
    </row>
    <row r="751" spans="1:9" x14ac:dyDescent="0.35">
      <c r="A751" s="20">
        <v>43936</v>
      </c>
      <c r="B751" s="8" t="str">
        <f t="shared" si="33"/>
        <v>USA</v>
      </c>
      <c r="C751" s="8" t="str">
        <f t="shared" si="34"/>
        <v>California</v>
      </c>
      <c r="D751" s="8" t="str">
        <f t="shared" si="35"/>
        <v>San Diego</v>
      </c>
      <c r="E751" s="8" t="s">
        <v>80</v>
      </c>
      <c r="F751" s="8" t="s">
        <v>110</v>
      </c>
      <c r="G751" s="8">
        <v>998</v>
      </c>
      <c r="I751" s="8" t="s">
        <v>16</v>
      </c>
    </row>
    <row r="752" spans="1:9" x14ac:dyDescent="0.35">
      <c r="A752" s="20">
        <v>43936</v>
      </c>
      <c r="B752" s="8" t="str">
        <f t="shared" si="33"/>
        <v>USA</v>
      </c>
      <c r="C752" s="8" t="str">
        <f t="shared" si="34"/>
        <v>California</v>
      </c>
      <c r="D752" s="8" t="str">
        <f t="shared" si="35"/>
        <v>San Diego</v>
      </c>
      <c r="E752" s="8" t="s">
        <v>81</v>
      </c>
      <c r="F752" s="8" t="s">
        <v>110</v>
      </c>
      <c r="G752" s="8">
        <v>26</v>
      </c>
      <c r="I752" s="8" t="s">
        <v>16</v>
      </c>
    </row>
    <row r="753" spans="1:9" x14ac:dyDescent="0.35">
      <c r="A753" s="20">
        <v>43936</v>
      </c>
      <c r="B753" s="8" t="str">
        <f t="shared" si="33"/>
        <v>USA</v>
      </c>
      <c r="C753" s="8" t="str">
        <f t="shared" si="34"/>
        <v>California</v>
      </c>
      <c r="D753" s="8" t="str">
        <f t="shared" si="35"/>
        <v>San Diego</v>
      </c>
      <c r="E753" s="8" t="s">
        <v>82</v>
      </c>
      <c r="F753" s="8" t="s">
        <v>110</v>
      </c>
      <c r="G753" s="8">
        <v>22</v>
      </c>
      <c r="I753" s="8" t="s">
        <v>16</v>
      </c>
    </row>
    <row r="754" spans="1:9" x14ac:dyDescent="0.35">
      <c r="A754" s="20">
        <v>43936</v>
      </c>
      <c r="B754" s="8" t="str">
        <f t="shared" si="33"/>
        <v>USA</v>
      </c>
      <c r="C754" s="8" t="str">
        <f t="shared" si="34"/>
        <v>California</v>
      </c>
      <c r="D754" s="8" t="str">
        <f t="shared" si="35"/>
        <v>San Diego</v>
      </c>
      <c r="E754" s="8" t="s">
        <v>83</v>
      </c>
      <c r="F754" s="8" t="s">
        <v>110</v>
      </c>
      <c r="G754" s="8">
        <v>6</v>
      </c>
      <c r="I754" s="8" t="s">
        <v>16</v>
      </c>
    </row>
    <row r="755" spans="1:9" x14ac:dyDescent="0.35">
      <c r="A755" s="20">
        <v>43936</v>
      </c>
      <c r="B755" s="8" t="str">
        <f t="shared" si="33"/>
        <v>USA</v>
      </c>
      <c r="C755" s="8" t="str">
        <f t="shared" si="34"/>
        <v>California</v>
      </c>
      <c r="D755" s="8" t="str">
        <f t="shared" si="35"/>
        <v>San Diego</v>
      </c>
      <c r="E755" s="8" t="s">
        <v>84</v>
      </c>
      <c r="F755" s="8" t="s">
        <v>110</v>
      </c>
      <c r="G755" s="8">
        <v>31</v>
      </c>
      <c r="I755" s="8" t="s">
        <v>16</v>
      </c>
    </row>
    <row r="756" spans="1:9" x14ac:dyDescent="0.35">
      <c r="A756" s="20">
        <v>43936</v>
      </c>
      <c r="B756" s="8" t="str">
        <f t="shared" si="33"/>
        <v>USA</v>
      </c>
      <c r="C756" s="8" t="str">
        <f t="shared" si="34"/>
        <v>California</v>
      </c>
      <c r="D756" s="8" t="str">
        <f t="shared" si="35"/>
        <v>San Diego</v>
      </c>
      <c r="E756" s="8" t="s">
        <v>97</v>
      </c>
      <c r="F756" s="8" t="s">
        <v>111</v>
      </c>
      <c r="G756" s="8">
        <v>2</v>
      </c>
      <c r="I756" s="8" t="s">
        <v>16</v>
      </c>
    </row>
    <row r="757" spans="1:9" x14ac:dyDescent="0.35">
      <c r="A757" s="20">
        <v>43936</v>
      </c>
      <c r="B757" s="8" t="str">
        <f t="shared" si="33"/>
        <v>USA</v>
      </c>
      <c r="C757" s="8" t="str">
        <f t="shared" si="34"/>
        <v>California</v>
      </c>
      <c r="D757" s="8" t="str">
        <f t="shared" si="35"/>
        <v>San Diego</v>
      </c>
      <c r="E757" s="8" t="s">
        <v>89</v>
      </c>
      <c r="F757" s="8" t="s">
        <v>111</v>
      </c>
      <c r="G757" s="8">
        <v>14</v>
      </c>
      <c r="I757" s="8" t="s">
        <v>16</v>
      </c>
    </row>
    <row r="758" spans="1:9" x14ac:dyDescent="0.35">
      <c r="A758" s="20">
        <v>43936</v>
      </c>
      <c r="B758" s="8" t="str">
        <f t="shared" si="33"/>
        <v>USA</v>
      </c>
      <c r="C758" s="8" t="str">
        <f t="shared" si="34"/>
        <v>California</v>
      </c>
      <c r="D758" s="8" t="str">
        <f t="shared" si="35"/>
        <v>San Diego</v>
      </c>
      <c r="E758" s="8" t="s">
        <v>103</v>
      </c>
      <c r="F758" s="8" t="s">
        <v>111</v>
      </c>
      <c r="G758" s="8">
        <v>1</v>
      </c>
      <c r="I758" s="8" t="s">
        <v>16</v>
      </c>
    </row>
    <row r="759" spans="1:9" x14ac:dyDescent="0.35">
      <c r="A759" s="20">
        <v>43936</v>
      </c>
      <c r="B759" s="8" t="str">
        <f t="shared" si="33"/>
        <v>USA</v>
      </c>
      <c r="C759" s="8" t="str">
        <f t="shared" si="34"/>
        <v>California</v>
      </c>
      <c r="D759" s="8" t="str">
        <f t="shared" si="35"/>
        <v>San Diego</v>
      </c>
      <c r="E759" s="8" t="s">
        <v>98</v>
      </c>
      <c r="F759" s="8" t="s">
        <v>111</v>
      </c>
      <c r="G759" s="8">
        <v>1</v>
      </c>
      <c r="I759" s="8" t="s">
        <v>16</v>
      </c>
    </row>
    <row r="760" spans="1:9" x14ac:dyDescent="0.35">
      <c r="A760" s="20">
        <v>43936</v>
      </c>
      <c r="B760" s="8" t="str">
        <f t="shared" si="33"/>
        <v>USA</v>
      </c>
      <c r="C760" s="8" t="str">
        <f t="shared" si="34"/>
        <v>California</v>
      </c>
      <c r="D760" s="8" t="str">
        <f t="shared" si="35"/>
        <v>San Diego</v>
      </c>
      <c r="E760" s="8" t="s">
        <v>102</v>
      </c>
      <c r="F760" s="8" t="s">
        <v>111</v>
      </c>
      <c r="G760" s="8">
        <v>1</v>
      </c>
      <c r="I760" s="8" t="s">
        <v>16</v>
      </c>
    </row>
    <row r="761" spans="1:9" x14ac:dyDescent="0.35">
      <c r="A761" s="20">
        <v>43936</v>
      </c>
      <c r="B761" s="8" t="str">
        <f t="shared" si="33"/>
        <v>USA</v>
      </c>
      <c r="C761" s="8" t="str">
        <f t="shared" si="34"/>
        <v>California</v>
      </c>
      <c r="D761" s="8" t="str">
        <f t="shared" si="35"/>
        <v>San Diego</v>
      </c>
      <c r="E761" s="8" t="s">
        <v>105</v>
      </c>
      <c r="F761" s="8" t="s">
        <v>111</v>
      </c>
      <c r="G761" s="8">
        <v>1</v>
      </c>
      <c r="I761" s="8" t="s">
        <v>16</v>
      </c>
    </row>
    <row r="762" spans="1:9" x14ac:dyDescent="0.35">
      <c r="A762" s="20">
        <v>43936</v>
      </c>
      <c r="B762" s="8" t="str">
        <f t="shared" si="33"/>
        <v>USA</v>
      </c>
      <c r="C762" s="8" t="str">
        <f t="shared" si="34"/>
        <v>California</v>
      </c>
      <c r="D762" s="8" t="str">
        <f t="shared" si="35"/>
        <v>San Diego</v>
      </c>
      <c r="E762" s="8" t="s">
        <v>99</v>
      </c>
      <c r="F762" s="8" t="s">
        <v>111</v>
      </c>
      <c r="G762" s="8">
        <v>1</v>
      </c>
      <c r="I762" s="8" t="s">
        <v>16</v>
      </c>
    </row>
    <row r="763" spans="1:9" x14ac:dyDescent="0.35">
      <c r="A763" s="20">
        <v>43936</v>
      </c>
      <c r="B763" s="8" t="str">
        <f t="shared" si="33"/>
        <v>USA</v>
      </c>
      <c r="C763" s="8" t="str">
        <f t="shared" si="34"/>
        <v>California</v>
      </c>
      <c r="D763" s="8" t="str">
        <f t="shared" si="35"/>
        <v>San Diego</v>
      </c>
      <c r="E763" s="8" t="s">
        <v>85</v>
      </c>
      <c r="F763" s="8" t="s">
        <v>111</v>
      </c>
      <c r="G763" s="8">
        <v>10</v>
      </c>
      <c r="I763" s="8" t="s">
        <v>16</v>
      </c>
    </row>
    <row r="764" spans="1:9" x14ac:dyDescent="0.35">
      <c r="A764" s="20">
        <v>43936</v>
      </c>
      <c r="B764" s="8" t="str">
        <f t="shared" si="33"/>
        <v>USA</v>
      </c>
      <c r="C764" s="8" t="str">
        <f t="shared" si="34"/>
        <v>California</v>
      </c>
      <c r="D764" s="8" t="str">
        <f t="shared" si="35"/>
        <v>San Diego</v>
      </c>
      <c r="E764" s="8" t="s">
        <v>92</v>
      </c>
      <c r="F764" s="8" t="s">
        <v>111</v>
      </c>
      <c r="G764" s="8">
        <v>6</v>
      </c>
      <c r="I764" s="8" t="s">
        <v>16</v>
      </c>
    </row>
    <row r="765" spans="1:9" x14ac:dyDescent="0.35">
      <c r="A765" s="20">
        <v>43936</v>
      </c>
      <c r="B765" s="8" t="str">
        <f t="shared" si="33"/>
        <v>USA</v>
      </c>
      <c r="C765" s="8" t="str">
        <f t="shared" si="34"/>
        <v>California</v>
      </c>
      <c r="D765" s="8" t="str">
        <f t="shared" si="35"/>
        <v>San Diego</v>
      </c>
      <c r="E765" s="8" t="s">
        <v>86</v>
      </c>
      <c r="F765" s="8" t="s">
        <v>111</v>
      </c>
      <c r="G765" s="8">
        <v>15</v>
      </c>
      <c r="I765" s="8" t="s">
        <v>16</v>
      </c>
    </row>
    <row r="766" spans="1:9" x14ac:dyDescent="0.35">
      <c r="A766" s="20">
        <v>43936</v>
      </c>
      <c r="B766" s="8" t="str">
        <f t="shared" si="33"/>
        <v>USA</v>
      </c>
      <c r="C766" s="8" t="str">
        <f t="shared" si="34"/>
        <v>California</v>
      </c>
      <c r="D766" s="8" t="str">
        <f t="shared" si="35"/>
        <v>San Diego</v>
      </c>
      <c r="E766" s="8" t="s">
        <v>96</v>
      </c>
      <c r="F766" s="8" t="s">
        <v>111</v>
      </c>
      <c r="G766" s="8">
        <v>2</v>
      </c>
      <c r="I766" s="8" t="s">
        <v>16</v>
      </c>
    </row>
    <row r="767" spans="1:9" x14ac:dyDescent="0.35">
      <c r="A767" s="20">
        <v>43936</v>
      </c>
      <c r="B767" s="8" t="str">
        <f t="shared" si="33"/>
        <v>USA</v>
      </c>
      <c r="C767" s="8" t="str">
        <f t="shared" si="34"/>
        <v>California</v>
      </c>
      <c r="D767" s="8" t="str">
        <f t="shared" si="35"/>
        <v>San Diego</v>
      </c>
      <c r="E767" s="8" t="s">
        <v>104</v>
      </c>
      <c r="F767" s="8" t="s">
        <v>111</v>
      </c>
      <c r="G767" s="8">
        <v>1</v>
      </c>
      <c r="I767" s="8" t="s">
        <v>16</v>
      </c>
    </row>
    <row r="768" spans="1:9" x14ac:dyDescent="0.35">
      <c r="A768" s="20">
        <v>43936</v>
      </c>
      <c r="B768" s="8" t="str">
        <f t="shared" si="33"/>
        <v>USA</v>
      </c>
      <c r="C768" s="8" t="str">
        <f t="shared" si="34"/>
        <v>California</v>
      </c>
      <c r="D768" s="8" t="str">
        <f t="shared" si="35"/>
        <v>San Diego</v>
      </c>
      <c r="E768" s="8" t="s">
        <v>87</v>
      </c>
      <c r="F768" s="8" t="s">
        <v>111</v>
      </c>
      <c r="G768" s="8">
        <v>11</v>
      </c>
      <c r="I768" s="8" t="s">
        <v>16</v>
      </c>
    </row>
    <row r="769" spans="1:9" x14ac:dyDescent="0.35">
      <c r="A769" s="20">
        <v>43936</v>
      </c>
      <c r="B769" s="8" t="str">
        <f t="shared" si="33"/>
        <v>USA</v>
      </c>
      <c r="C769" s="8" t="str">
        <f t="shared" si="34"/>
        <v>California</v>
      </c>
      <c r="D769" s="8" t="str">
        <f t="shared" si="35"/>
        <v>San Diego</v>
      </c>
      <c r="E769" s="8" t="s">
        <v>100</v>
      </c>
      <c r="F769" s="8" t="s">
        <v>111</v>
      </c>
      <c r="G769" s="8">
        <v>2</v>
      </c>
      <c r="I769" s="8" t="s">
        <v>16</v>
      </c>
    </row>
    <row r="770" spans="1:9" x14ac:dyDescent="0.35">
      <c r="A770" s="20">
        <v>43936</v>
      </c>
      <c r="B770" s="8" t="str">
        <f t="shared" ref="B770:B833" si="36">"USA"</f>
        <v>USA</v>
      </c>
      <c r="C770" s="8" t="str">
        <f t="shared" ref="C770:C833" si="37">"California"</f>
        <v>California</v>
      </c>
      <c r="D770" s="8" t="str">
        <f t="shared" ref="D770:D833" si="38">"San Diego"</f>
        <v>San Diego</v>
      </c>
      <c r="E770" s="8" t="s">
        <v>88</v>
      </c>
      <c r="F770" s="8" t="s">
        <v>111</v>
      </c>
      <c r="G770" s="8">
        <v>14</v>
      </c>
      <c r="I770" s="8" t="s">
        <v>16</v>
      </c>
    </row>
    <row r="771" spans="1:9" x14ac:dyDescent="0.35">
      <c r="A771" s="20">
        <v>43936</v>
      </c>
      <c r="B771" s="8" t="str">
        <f t="shared" si="36"/>
        <v>USA</v>
      </c>
      <c r="C771" s="8" t="str">
        <f t="shared" si="37"/>
        <v>California</v>
      </c>
      <c r="D771" s="8" t="str">
        <f t="shared" si="38"/>
        <v>San Diego</v>
      </c>
      <c r="E771" s="8" t="s">
        <v>90</v>
      </c>
      <c r="F771" s="8" t="s">
        <v>111</v>
      </c>
      <c r="G771" s="8">
        <v>54</v>
      </c>
      <c r="I771" s="8" t="s">
        <v>16</v>
      </c>
    </row>
    <row r="772" spans="1:9" x14ac:dyDescent="0.35">
      <c r="A772" s="20">
        <v>43936</v>
      </c>
      <c r="B772" s="8" t="str">
        <f t="shared" si="36"/>
        <v>USA</v>
      </c>
      <c r="C772" s="8" t="str">
        <f t="shared" si="37"/>
        <v>California</v>
      </c>
      <c r="D772" s="8" t="str">
        <f t="shared" si="38"/>
        <v>San Diego</v>
      </c>
      <c r="E772" s="8" t="s">
        <v>101</v>
      </c>
      <c r="F772" s="8" t="s">
        <v>111</v>
      </c>
      <c r="G772" s="8">
        <v>4</v>
      </c>
      <c r="I772" s="8" t="s">
        <v>16</v>
      </c>
    </row>
    <row r="773" spans="1:9" x14ac:dyDescent="0.35">
      <c r="A773" s="20">
        <v>43936</v>
      </c>
      <c r="B773" s="8" t="str">
        <f t="shared" si="36"/>
        <v>USA</v>
      </c>
      <c r="C773" s="8" t="str">
        <f t="shared" si="37"/>
        <v>California</v>
      </c>
      <c r="D773" s="8" t="str">
        <f t="shared" si="38"/>
        <v>San Diego</v>
      </c>
      <c r="E773" s="8" t="s">
        <v>80</v>
      </c>
      <c r="F773" s="8" t="s">
        <v>114</v>
      </c>
      <c r="G773" s="8">
        <v>133</v>
      </c>
      <c r="I773" s="8" t="s">
        <v>16</v>
      </c>
    </row>
    <row r="774" spans="1:9" x14ac:dyDescent="0.35">
      <c r="A774" s="20">
        <v>43936</v>
      </c>
      <c r="B774" s="8" t="str">
        <f t="shared" si="36"/>
        <v>USA</v>
      </c>
      <c r="C774" s="8" t="str">
        <f t="shared" si="37"/>
        <v>California</v>
      </c>
      <c r="D774" s="8" t="str">
        <f t="shared" si="38"/>
        <v>San Diego</v>
      </c>
      <c r="E774" s="8" t="s">
        <v>80</v>
      </c>
      <c r="F774" s="8" t="s">
        <v>112</v>
      </c>
      <c r="G774" s="8">
        <v>28</v>
      </c>
      <c r="I774" s="8" t="s">
        <v>16</v>
      </c>
    </row>
    <row r="775" spans="1:9" x14ac:dyDescent="0.35">
      <c r="A775" s="20">
        <v>43938</v>
      </c>
      <c r="B775" s="8" t="str">
        <f t="shared" si="36"/>
        <v>USA</v>
      </c>
      <c r="C775" s="8" t="str">
        <f t="shared" si="37"/>
        <v>California</v>
      </c>
      <c r="D775" s="8" t="str">
        <f t="shared" si="38"/>
        <v>San Diego</v>
      </c>
      <c r="E775" s="8" t="s">
        <v>70</v>
      </c>
      <c r="F775" s="8" t="s">
        <v>110</v>
      </c>
      <c r="G775" s="8">
        <v>50</v>
      </c>
      <c r="I775" s="8" t="s">
        <v>16</v>
      </c>
    </row>
    <row r="776" spans="1:9" x14ac:dyDescent="0.35">
      <c r="A776" s="20">
        <v>43938</v>
      </c>
      <c r="B776" s="8" t="str">
        <f t="shared" si="36"/>
        <v>USA</v>
      </c>
      <c r="C776" s="8" t="str">
        <f t="shared" si="37"/>
        <v>California</v>
      </c>
      <c r="D776" s="8" t="str">
        <f t="shared" si="38"/>
        <v>San Diego</v>
      </c>
      <c r="E776" s="8" t="s">
        <v>71</v>
      </c>
      <c r="F776" s="8" t="s">
        <v>110</v>
      </c>
      <c r="G776" s="8">
        <v>242</v>
      </c>
      <c r="I776" s="8" t="s">
        <v>16</v>
      </c>
    </row>
    <row r="777" spans="1:9" x14ac:dyDescent="0.35">
      <c r="A777" s="20">
        <v>43938</v>
      </c>
      <c r="B777" s="8" t="str">
        <f t="shared" si="36"/>
        <v>USA</v>
      </c>
      <c r="C777" s="8" t="str">
        <f t="shared" si="37"/>
        <v>California</v>
      </c>
      <c r="D777" s="8" t="str">
        <f t="shared" si="38"/>
        <v>San Diego</v>
      </c>
      <c r="E777" s="8" t="s">
        <v>94</v>
      </c>
      <c r="F777" s="8" t="s">
        <v>110</v>
      </c>
      <c r="G777" s="8">
        <v>6</v>
      </c>
      <c r="I777" s="8" t="s">
        <v>16</v>
      </c>
    </row>
    <row r="778" spans="1:9" x14ac:dyDescent="0.35">
      <c r="A778" s="20">
        <v>43938</v>
      </c>
      <c r="B778" s="8" t="str">
        <f t="shared" si="36"/>
        <v>USA</v>
      </c>
      <c r="C778" s="8" t="str">
        <f t="shared" si="37"/>
        <v>California</v>
      </c>
      <c r="D778" s="8" t="str">
        <f t="shared" si="38"/>
        <v>San Diego</v>
      </c>
      <c r="E778" s="8" t="s">
        <v>72</v>
      </c>
      <c r="F778" s="8" t="s">
        <v>110</v>
      </c>
      <c r="G778" s="8">
        <v>11</v>
      </c>
      <c r="I778" s="8" t="s">
        <v>16</v>
      </c>
    </row>
    <row r="779" spans="1:9" x14ac:dyDescent="0.35">
      <c r="A779" s="20">
        <v>43938</v>
      </c>
      <c r="B779" s="8" t="str">
        <f t="shared" si="36"/>
        <v>USA</v>
      </c>
      <c r="C779" s="8" t="str">
        <f t="shared" si="37"/>
        <v>California</v>
      </c>
      <c r="D779" s="8" t="str">
        <f t="shared" si="38"/>
        <v>San Diego</v>
      </c>
      <c r="E779" s="8" t="s">
        <v>73</v>
      </c>
      <c r="F779" s="8" t="s">
        <v>110</v>
      </c>
      <c r="G779" s="8">
        <v>125</v>
      </c>
      <c r="I779" s="8" t="s">
        <v>16</v>
      </c>
    </row>
    <row r="780" spans="1:9" x14ac:dyDescent="0.35">
      <c r="A780" s="20">
        <v>43938</v>
      </c>
      <c r="B780" s="8" t="str">
        <f t="shared" si="36"/>
        <v>USA</v>
      </c>
      <c r="C780" s="8" t="str">
        <f t="shared" si="37"/>
        <v>California</v>
      </c>
      <c r="D780" s="8" t="str">
        <f t="shared" si="38"/>
        <v>San Diego</v>
      </c>
      <c r="E780" s="8" t="s">
        <v>74</v>
      </c>
      <c r="F780" s="8" t="s">
        <v>110</v>
      </c>
      <c r="G780" s="8">
        <v>34</v>
      </c>
      <c r="I780" s="8" t="s">
        <v>16</v>
      </c>
    </row>
    <row r="781" spans="1:9" x14ac:dyDescent="0.35">
      <c r="A781" s="20">
        <v>43938</v>
      </c>
      <c r="B781" s="8" t="str">
        <f t="shared" si="36"/>
        <v>USA</v>
      </c>
      <c r="C781" s="8" t="str">
        <f t="shared" si="37"/>
        <v>California</v>
      </c>
      <c r="D781" s="8" t="str">
        <f t="shared" si="38"/>
        <v>San Diego</v>
      </c>
      <c r="E781" s="8" t="s">
        <v>75</v>
      </c>
      <c r="F781" s="8" t="s">
        <v>110</v>
      </c>
      <c r="G781" s="8">
        <v>66</v>
      </c>
      <c r="I781" s="8" t="s">
        <v>16</v>
      </c>
    </row>
    <row r="782" spans="1:9" x14ac:dyDescent="0.35">
      <c r="A782" s="20">
        <v>43938</v>
      </c>
      <c r="B782" s="8" t="str">
        <f t="shared" si="36"/>
        <v>USA</v>
      </c>
      <c r="C782" s="8" t="str">
        <f t="shared" si="37"/>
        <v>California</v>
      </c>
      <c r="D782" s="8" t="str">
        <f t="shared" si="38"/>
        <v>San Diego</v>
      </c>
      <c r="E782" s="8" t="s">
        <v>95</v>
      </c>
      <c r="F782" s="8" t="s">
        <v>110</v>
      </c>
      <c r="G782" s="8">
        <v>14</v>
      </c>
      <c r="I782" s="8" t="s">
        <v>16</v>
      </c>
    </row>
    <row r="783" spans="1:9" x14ac:dyDescent="0.35">
      <c r="A783" s="20">
        <v>43938</v>
      </c>
      <c r="B783" s="8" t="str">
        <f t="shared" si="36"/>
        <v>USA</v>
      </c>
      <c r="C783" s="8" t="str">
        <f t="shared" si="37"/>
        <v>California</v>
      </c>
      <c r="D783" s="8" t="str">
        <f t="shared" si="38"/>
        <v>San Diego</v>
      </c>
      <c r="E783" s="8" t="s">
        <v>76</v>
      </c>
      <c r="F783" s="8" t="s">
        <v>110</v>
      </c>
      <c r="G783" s="8">
        <v>44</v>
      </c>
      <c r="I783" s="8" t="s">
        <v>16</v>
      </c>
    </row>
    <row r="784" spans="1:9" x14ac:dyDescent="0.35">
      <c r="A784" s="20">
        <v>43938</v>
      </c>
      <c r="B784" s="8" t="str">
        <f t="shared" si="36"/>
        <v>USA</v>
      </c>
      <c r="C784" s="8" t="str">
        <f t="shared" si="37"/>
        <v>California</v>
      </c>
      <c r="D784" s="8" t="str">
        <f t="shared" si="38"/>
        <v>San Diego</v>
      </c>
      <c r="E784" s="8" t="s">
        <v>91</v>
      </c>
      <c r="F784" s="8" t="s">
        <v>110</v>
      </c>
      <c r="G784" s="8">
        <v>18</v>
      </c>
      <c r="I784" s="8" t="s">
        <v>16</v>
      </c>
    </row>
    <row r="785" spans="1:9" x14ac:dyDescent="0.35">
      <c r="A785" s="20">
        <v>43938</v>
      </c>
      <c r="B785" s="8" t="str">
        <f t="shared" si="36"/>
        <v>USA</v>
      </c>
      <c r="C785" s="8" t="str">
        <f t="shared" si="37"/>
        <v>California</v>
      </c>
      <c r="D785" s="8" t="str">
        <f t="shared" si="38"/>
        <v>San Diego</v>
      </c>
      <c r="E785" s="8" t="s">
        <v>77</v>
      </c>
      <c r="F785" s="8" t="s">
        <v>110</v>
      </c>
      <c r="G785" s="8">
        <v>63</v>
      </c>
      <c r="I785" s="8" t="s">
        <v>16</v>
      </c>
    </row>
    <row r="786" spans="1:9" x14ac:dyDescent="0.35">
      <c r="A786" s="20">
        <v>43938</v>
      </c>
      <c r="B786" s="8" t="str">
        <f t="shared" si="36"/>
        <v>USA</v>
      </c>
      <c r="C786" s="8" t="str">
        <f t="shared" si="37"/>
        <v>California</v>
      </c>
      <c r="D786" s="8" t="str">
        <f t="shared" si="38"/>
        <v>San Diego</v>
      </c>
      <c r="E786" s="8" t="s">
        <v>78</v>
      </c>
      <c r="F786" s="8" t="s">
        <v>110</v>
      </c>
      <c r="G786" s="8">
        <v>50</v>
      </c>
      <c r="I786" s="8" t="s">
        <v>16</v>
      </c>
    </row>
    <row r="787" spans="1:9" x14ac:dyDescent="0.35">
      <c r="A787" s="20">
        <v>43938</v>
      </c>
      <c r="B787" s="8" t="str">
        <f t="shared" si="36"/>
        <v>USA</v>
      </c>
      <c r="C787" s="8" t="str">
        <f t="shared" si="37"/>
        <v>California</v>
      </c>
      <c r="D787" s="8" t="str">
        <f t="shared" si="38"/>
        <v>San Diego</v>
      </c>
      <c r="E787" s="8" t="s">
        <v>79</v>
      </c>
      <c r="F787" s="8" t="s">
        <v>110</v>
      </c>
      <c r="G787" s="8">
        <v>20</v>
      </c>
      <c r="I787" s="8" t="s">
        <v>16</v>
      </c>
    </row>
    <row r="788" spans="1:9" x14ac:dyDescent="0.35">
      <c r="A788" s="20">
        <v>43938</v>
      </c>
      <c r="B788" s="8" t="str">
        <f t="shared" si="36"/>
        <v>USA</v>
      </c>
      <c r="C788" s="8" t="str">
        <f t="shared" si="37"/>
        <v>California</v>
      </c>
      <c r="D788" s="8" t="str">
        <f t="shared" si="38"/>
        <v>San Diego</v>
      </c>
      <c r="E788" s="8" t="s">
        <v>80</v>
      </c>
      <c r="F788" s="8" t="s">
        <v>110</v>
      </c>
      <c r="G788" s="8">
        <v>1068</v>
      </c>
      <c r="I788" s="8" t="s">
        <v>16</v>
      </c>
    </row>
    <row r="789" spans="1:9" x14ac:dyDescent="0.35">
      <c r="A789" s="20">
        <v>43938</v>
      </c>
      <c r="B789" s="8" t="str">
        <f t="shared" si="36"/>
        <v>USA</v>
      </c>
      <c r="C789" s="8" t="str">
        <f t="shared" si="37"/>
        <v>California</v>
      </c>
      <c r="D789" s="8" t="str">
        <f t="shared" si="38"/>
        <v>San Diego</v>
      </c>
      <c r="E789" s="8" t="s">
        <v>81</v>
      </c>
      <c r="F789" s="8" t="s">
        <v>110</v>
      </c>
      <c r="G789" s="8">
        <v>27</v>
      </c>
      <c r="I789" s="8" t="s">
        <v>16</v>
      </c>
    </row>
    <row r="790" spans="1:9" x14ac:dyDescent="0.35">
      <c r="A790" s="20">
        <v>43938</v>
      </c>
      <c r="B790" s="8" t="str">
        <f t="shared" si="36"/>
        <v>USA</v>
      </c>
      <c r="C790" s="8" t="str">
        <f t="shared" si="37"/>
        <v>California</v>
      </c>
      <c r="D790" s="8" t="str">
        <f t="shared" si="38"/>
        <v>San Diego</v>
      </c>
      <c r="E790" s="8" t="s">
        <v>82</v>
      </c>
      <c r="F790" s="8" t="s">
        <v>110</v>
      </c>
      <c r="G790" s="8">
        <v>23</v>
      </c>
      <c r="I790" s="8" t="s">
        <v>16</v>
      </c>
    </row>
    <row r="791" spans="1:9" x14ac:dyDescent="0.35">
      <c r="A791" s="20">
        <v>43938</v>
      </c>
      <c r="B791" s="8" t="str">
        <f t="shared" si="36"/>
        <v>USA</v>
      </c>
      <c r="C791" s="8" t="str">
        <f t="shared" si="37"/>
        <v>California</v>
      </c>
      <c r="D791" s="8" t="str">
        <f t="shared" si="38"/>
        <v>San Diego</v>
      </c>
      <c r="E791" s="8" t="s">
        <v>83</v>
      </c>
      <c r="F791" s="8" t="s">
        <v>110</v>
      </c>
      <c r="G791" s="8">
        <v>6</v>
      </c>
      <c r="I791" s="8" t="s">
        <v>16</v>
      </c>
    </row>
    <row r="792" spans="1:9" x14ac:dyDescent="0.35">
      <c r="A792" s="20">
        <v>43938</v>
      </c>
      <c r="B792" s="8" t="str">
        <f t="shared" si="36"/>
        <v>USA</v>
      </c>
      <c r="C792" s="8" t="str">
        <f t="shared" si="37"/>
        <v>California</v>
      </c>
      <c r="D792" s="8" t="str">
        <f t="shared" si="38"/>
        <v>San Diego</v>
      </c>
      <c r="E792" s="8" t="s">
        <v>84</v>
      </c>
      <c r="F792" s="8" t="s">
        <v>110</v>
      </c>
      <c r="G792" s="8">
        <v>34</v>
      </c>
      <c r="I792" s="8" t="s">
        <v>16</v>
      </c>
    </row>
    <row r="793" spans="1:9" x14ac:dyDescent="0.35">
      <c r="A793" s="20">
        <v>43938</v>
      </c>
      <c r="B793" s="8" t="str">
        <f t="shared" si="36"/>
        <v>USA</v>
      </c>
      <c r="C793" s="8" t="str">
        <f t="shared" si="37"/>
        <v>California</v>
      </c>
      <c r="D793" s="8" t="str">
        <f t="shared" si="38"/>
        <v>San Diego</v>
      </c>
      <c r="E793" s="8" t="s">
        <v>97</v>
      </c>
      <c r="F793" s="8" t="s">
        <v>111</v>
      </c>
      <c r="G793" s="8">
        <v>2</v>
      </c>
      <c r="I793" s="8" t="s">
        <v>16</v>
      </c>
    </row>
    <row r="794" spans="1:9" x14ac:dyDescent="0.35">
      <c r="A794" s="20">
        <v>43938</v>
      </c>
      <c r="B794" s="8" t="str">
        <f t="shared" si="36"/>
        <v>USA</v>
      </c>
      <c r="C794" s="8" t="str">
        <f t="shared" si="37"/>
        <v>California</v>
      </c>
      <c r="D794" s="8" t="str">
        <f t="shared" si="38"/>
        <v>San Diego</v>
      </c>
      <c r="E794" s="8" t="s">
        <v>89</v>
      </c>
      <c r="F794" s="8" t="s">
        <v>111</v>
      </c>
      <c r="G794" s="8">
        <v>15</v>
      </c>
      <c r="I794" s="8" t="s">
        <v>16</v>
      </c>
    </row>
    <row r="795" spans="1:9" x14ac:dyDescent="0.35">
      <c r="A795" s="20">
        <v>43938</v>
      </c>
      <c r="B795" s="8" t="str">
        <f t="shared" si="36"/>
        <v>USA</v>
      </c>
      <c r="C795" s="8" t="str">
        <f t="shared" si="37"/>
        <v>California</v>
      </c>
      <c r="D795" s="8" t="str">
        <f t="shared" si="38"/>
        <v>San Diego</v>
      </c>
      <c r="E795" s="8" t="s">
        <v>103</v>
      </c>
      <c r="F795" s="8" t="s">
        <v>111</v>
      </c>
      <c r="G795" s="8">
        <v>1</v>
      </c>
      <c r="I795" s="8" t="s">
        <v>16</v>
      </c>
    </row>
    <row r="796" spans="1:9" x14ac:dyDescent="0.35">
      <c r="A796" s="20">
        <v>43938</v>
      </c>
      <c r="B796" s="8" t="str">
        <f t="shared" si="36"/>
        <v>USA</v>
      </c>
      <c r="C796" s="8" t="str">
        <f t="shared" si="37"/>
        <v>California</v>
      </c>
      <c r="D796" s="8" t="str">
        <f t="shared" si="38"/>
        <v>San Diego</v>
      </c>
      <c r="E796" s="8" t="s">
        <v>98</v>
      </c>
      <c r="F796" s="8" t="s">
        <v>111</v>
      </c>
      <c r="G796" s="8">
        <v>1</v>
      </c>
      <c r="I796" s="8" t="s">
        <v>16</v>
      </c>
    </row>
    <row r="797" spans="1:9" x14ac:dyDescent="0.35">
      <c r="A797" s="20">
        <v>43938</v>
      </c>
      <c r="B797" s="8" t="str">
        <f t="shared" si="36"/>
        <v>USA</v>
      </c>
      <c r="C797" s="8" t="str">
        <f t="shared" si="37"/>
        <v>California</v>
      </c>
      <c r="D797" s="8" t="str">
        <f t="shared" si="38"/>
        <v>San Diego</v>
      </c>
      <c r="E797" s="8" t="s">
        <v>102</v>
      </c>
      <c r="F797" s="8" t="s">
        <v>111</v>
      </c>
      <c r="G797" s="8">
        <v>1</v>
      </c>
      <c r="I797" s="8" t="s">
        <v>16</v>
      </c>
    </row>
    <row r="798" spans="1:9" x14ac:dyDescent="0.35">
      <c r="A798" s="20">
        <v>43938</v>
      </c>
      <c r="B798" s="8" t="str">
        <f t="shared" si="36"/>
        <v>USA</v>
      </c>
      <c r="C798" s="8" t="str">
        <f t="shared" si="37"/>
        <v>California</v>
      </c>
      <c r="D798" s="8" t="str">
        <f t="shared" si="38"/>
        <v>San Diego</v>
      </c>
      <c r="E798" s="8" t="s">
        <v>105</v>
      </c>
      <c r="F798" s="8" t="s">
        <v>111</v>
      </c>
      <c r="G798" s="8">
        <v>0</v>
      </c>
      <c r="I798" s="8" t="s">
        <v>16</v>
      </c>
    </row>
    <row r="799" spans="1:9" x14ac:dyDescent="0.35">
      <c r="A799" s="20">
        <v>43938</v>
      </c>
      <c r="B799" s="8" t="str">
        <f t="shared" si="36"/>
        <v>USA</v>
      </c>
      <c r="C799" s="8" t="str">
        <f t="shared" si="37"/>
        <v>California</v>
      </c>
      <c r="D799" s="8" t="str">
        <f t="shared" si="38"/>
        <v>San Diego</v>
      </c>
      <c r="E799" s="8" t="s">
        <v>99</v>
      </c>
      <c r="F799" s="8" t="s">
        <v>111</v>
      </c>
      <c r="G799" s="8">
        <v>1</v>
      </c>
      <c r="I799" s="8" t="s">
        <v>16</v>
      </c>
    </row>
    <row r="800" spans="1:9" x14ac:dyDescent="0.35">
      <c r="A800" s="20">
        <v>43938</v>
      </c>
      <c r="B800" s="8" t="str">
        <f t="shared" si="36"/>
        <v>USA</v>
      </c>
      <c r="C800" s="8" t="str">
        <f t="shared" si="37"/>
        <v>California</v>
      </c>
      <c r="D800" s="8" t="str">
        <f t="shared" si="38"/>
        <v>San Diego</v>
      </c>
      <c r="E800" s="8" t="s">
        <v>85</v>
      </c>
      <c r="F800" s="8" t="s">
        <v>111</v>
      </c>
      <c r="G800" s="8">
        <v>10</v>
      </c>
      <c r="I800" s="8" t="s">
        <v>16</v>
      </c>
    </row>
    <row r="801" spans="1:9" x14ac:dyDescent="0.35">
      <c r="A801" s="20">
        <v>43938</v>
      </c>
      <c r="B801" s="8" t="str">
        <f t="shared" si="36"/>
        <v>USA</v>
      </c>
      <c r="C801" s="8" t="str">
        <f t="shared" si="37"/>
        <v>California</v>
      </c>
      <c r="D801" s="8" t="str">
        <f t="shared" si="38"/>
        <v>San Diego</v>
      </c>
      <c r="E801" s="8" t="s">
        <v>92</v>
      </c>
      <c r="F801" s="8" t="s">
        <v>111</v>
      </c>
      <c r="G801" s="8">
        <v>6</v>
      </c>
      <c r="I801" s="8" t="s">
        <v>16</v>
      </c>
    </row>
    <row r="802" spans="1:9" x14ac:dyDescent="0.35">
      <c r="A802" s="20">
        <v>43938</v>
      </c>
      <c r="B802" s="8" t="str">
        <f t="shared" si="36"/>
        <v>USA</v>
      </c>
      <c r="C802" s="8" t="str">
        <f t="shared" si="37"/>
        <v>California</v>
      </c>
      <c r="D802" s="8" t="str">
        <f t="shared" si="38"/>
        <v>San Diego</v>
      </c>
      <c r="E802" s="8" t="s">
        <v>106</v>
      </c>
      <c r="F802" s="8" t="s">
        <v>111</v>
      </c>
      <c r="G802" s="8">
        <v>1</v>
      </c>
      <c r="I802" s="8" t="s">
        <v>16</v>
      </c>
    </row>
    <row r="803" spans="1:9" x14ac:dyDescent="0.35">
      <c r="A803" s="20">
        <v>43938</v>
      </c>
      <c r="B803" s="8" t="str">
        <f t="shared" si="36"/>
        <v>USA</v>
      </c>
      <c r="C803" s="8" t="str">
        <f t="shared" si="37"/>
        <v>California</v>
      </c>
      <c r="D803" s="8" t="str">
        <f t="shared" si="38"/>
        <v>San Diego</v>
      </c>
      <c r="E803" s="8" t="s">
        <v>86</v>
      </c>
      <c r="F803" s="8" t="s">
        <v>111</v>
      </c>
      <c r="G803" s="8">
        <v>17</v>
      </c>
      <c r="I803" s="8" t="s">
        <v>16</v>
      </c>
    </row>
    <row r="804" spans="1:9" x14ac:dyDescent="0.35">
      <c r="A804" s="20">
        <v>43938</v>
      </c>
      <c r="B804" s="8" t="str">
        <f t="shared" si="36"/>
        <v>USA</v>
      </c>
      <c r="C804" s="8" t="str">
        <f t="shared" si="37"/>
        <v>California</v>
      </c>
      <c r="D804" s="8" t="str">
        <f t="shared" si="38"/>
        <v>San Diego</v>
      </c>
      <c r="E804" s="8" t="s">
        <v>96</v>
      </c>
      <c r="F804" s="8" t="s">
        <v>111</v>
      </c>
      <c r="G804" s="8">
        <v>2</v>
      </c>
      <c r="I804" s="8" t="s">
        <v>16</v>
      </c>
    </row>
    <row r="805" spans="1:9" x14ac:dyDescent="0.35">
      <c r="A805" s="20">
        <v>43938</v>
      </c>
      <c r="B805" s="8" t="str">
        <f t="shared" si="36"/>
        <v>USA</v>
      </c>
      <c r="C805" s="8" t="str">
        <f t="shared" si="37"/>
        <v>California</v>
      </c>
      <c r="D805" s="8" t="str">
        <f t="shared" si="38"/>
        <v>San Diego</v>
      </c>
      <c r="E805" s="8" t="s">
        <v>104</v>
      </c>
      <c r="F805" s="8" t="s">
        <v>111</v>
      </c>
      <c r="G805" s="8">
        <v>1</v>
      </c>
      <c r="I805" s="8" t="s">
        <v>16</v>
      </c>
    </row>
    <row r="806" spans="1:9" x14ac:dyDescent="0.35">
      <c r="A806" s="20">
        <v>43938</v>
      </c>
      <c r="B806" s="8" t="str">
        <f t="shared" si="36"/>
        <v>USA</v>
      </c>
      <c r="C806" s="8" t="str">
        <f t="shared" si="37"/>
        <v>California</v>
      </c>
      <c r="D806" s="8" t="str">
        <f t="shared" si="38"/>
        <v>San Diego</v>
      </c>
      <c r="E806" s="8" t="s">
        <v>87</v>
      </c>
      <c r="F806" s="8" t="s">
        <v>111</v>
      </c>
      <c r="G806" s="8">
        <v>11</v>
      </c>
      <c r="I806" s="8" t="s">
        <v>16</v>
      </c>
    </row>
    <row r="807" spans="1:9" x14ac:dyDescent="0.35">
      <c r="A807" s="20">
        <v>43938</v>
      </c>
      <c r="B807" s="8" t="str">
        <f t="shared" si="36"/>
        <v>USA</v>
      </c>
      <c r="C807" s="8" t="str">
        <f t="shared" si="37"/>
        <v>California</v>
      </c>
      <c r="D807" s="8" t="str">
        <f t="shared" si="38"/>
        <v>San Diego</v>
      </c>
      <c r="E807" s="8" t="s">
        <v>100</v>
      </c>
      <c r="F807" s="8" t="s">
        <v>111</v>
      </c>
      <c r="G807" s="8">
        <v>2</v>
      </c>
      <c r="I807" s="8" t="s">
        <v>16</v>
      </c>
    </row>
    <row r="808" spans="1:9" x14ac:dyDescent="0.35">
      <c r="A808" s="20">
        <v>43938</v>
      </c>
      <c r="B808" s="8" t="str">
        <f t="shared" si="36"/>
        <v>USA</v>
      </c>
      <c r="C808" s="8" t="str">
        <f t="shared" si="37"/>
        <v>California</v>
      </c>
      <c r="D808" s="8" t="str">
        <f t="shared" si="38"/>
        <v>San Diego</v>
      </c>
      <c r="E808" s="8" t="s">
        <v>88</v>
      </c>
      <c r="F808" s="8" t="s">
        <v>111</v>
      </c>
      <c r="G808" s="8">
        <v>14</v>
      </c>
      <c r="I808" s="8" t="s">
        <v>16</v>
      </c>
    </row>
    <row r="809" spans="1:9" x14ac:dyDescent="0.35">
      <c r="A809" s="20">
        <v>43938</v>
      </c>
      <c r="B809" s="8" t="str">
        <f t="shared" si="36"/>
        <v>USA</v>
      </c>
      <c r="C809" s="8" t="str">
        <f t="shared" si="37"/>
        <v>California</v>
      </c>
      <c r="D809" s="8" t="str">
        <f t="shared" si="38"/>
        <v>San Diego</v>
      </c>
      <c r="E809" s="8" t="s">
        <v>90</v>
      </c>
      <c r="F809" s="8" t="s">
        <v>111</v>
      </c>
      <c r="G809" s="8">
        <v>57</v>
      </c>
      <c r="I809" s="8" t="s">
        <v>16</v>
      </c>
    </row>
    <row r="810" spans="1:9" x14ac:dyDescent="0.35">
      <c r="A810" s="20">
        <v>43938</v>
      </c>
      <c r="B810" s="8" t="str">
        <f t="shared" si="36"/>
        <v>USA</v>
      </c>
      <c r="C810" s="8" t="str">
        <f t="shared" si="37"/>
        <v>California</v>
      </c>
      <c r="D810" s="8" t="str">
        <f t="shared" si="38"/>
        <v>San Diego</v>
      </c>
      <c r="E810" s="8" t="s">
        <v>101</v>
      </c>
      <c r="F810" s="8" t="s">
        <v>111</v>
      </c>
      <c r="G810" s="8">
        <v>4</v>
      </c>
      <c r="I810" s="8" t="s">
        <v>16</v>
      </c>
    </row>
    <row r="811" spans="1:9" x14ac:dyDescent="0.35">
      <c r="A811" s="20">
        <v>43938</v>
      </c>
      <c r="B811" s="8" t="str">
        <f t="shared" si="36"/>
        <v>USA</v>
      </c>
      <c r="C811" s="8" t="str">
        <f t="shared" si="37"/>
        <v>California</v>
      </c>
      <c r="D811" s="8" t="str">
        <f t="shared" si="38"/>
        <v>San Diego</v>
      </c>
      <c r="E811" s="8" t="s">
        <v>80</v>
      </c>
      <c r="F811" s="8" t="s">
        <v>114</v>
      </c>
      <c r="G811" s="8">
        <v>141</v>
      </c>
      <c r="I811" s="8" t="s">
        <v>16</v>
      </c>
    </row>
    <row r="812" spans="1:9" x14ac:dyDescent="0.35">
      <c r="A812" s="20">
        <v>43938</v>
      </c>
      <c r="B812" s="8" t="str">
        <f t="shared" si="36"/>
        <v>USA</v>
      </c>
      <c r="C812" s="8" t="str">
        <f t="shared" si="37"/>
        <v>California</v>
      </c>
      <c r="D812" s="8" t="str">
        <f t="shared" si="38"/>
        <v>San Diego</v>
      </c>
      <c r="E812" s="8" t="s">
        <v>80</v>
      </c>
      <c r="F812" s="8" t="s">
        <v>112</v>
      </c>
      <c r="G812" s="8">
        <v>25</v>
      </c>
      <c r="I812" s="8" t="s">
        <v>16</v>
      </c>
    </row>
    <row r="813" spans="1:9" x14ac:dyDescent="0.35">
      <c r="A813" s="20">
        <v>43939</v>
      </c>
      <c r="B813" s="8" t="str">
        <f t="shared" si="36"/>
        <v>USA</v>
      </c>
      <c r="C813" s="8" t="str">
        <f t="shared" si="37"/>
        <v>California</v>
      </c>
      <c r="D813" s="8" t="str">
        <f t="shared" si="38"/>
        <v>San Diego</v>
      </c>
      <c r="E813" s="8" t="s">
        <v>70</v>
      </c>
      <c r="F813" s="8" t="s">
        <v>110</v>
      </c>
      <c r="G813" s="8">
        <v>50</v>
      </c>
      <c r="I813" s="8" t="s">
        <v>16</v>
      </c>
    </row>
    <row r="814" spans="1:9" x14ac:dyDescent="0.35">
      <c r="A814" s="20">
        <v>43939</v>
      </c>
      <c r="B814" s="8" t="str">
        <f t="shared" si="36"/>
        <v>USA</v>
      </c>
      <c r="C814" s="8" t="str">
        <f t="shared" si="37"/>
        <v>California</v>
      </c>
      <c r="D814" s="8" t="str">
        <f t="shared" si="38"/>
        <v>San Diego</v>
      </c>
      <c r="E814" s="8" t="s">
        <v>71</v>
      </c>
      <c r="F814" s="8" t="s">
        <v>110</v>
      </c>
      <c r="G814" s="8">
        <v>251</v>
      </c>
      <c r="I814" s="8" t="s">
        <v>16</v>
      </c>
    </row>
    <row r="815" spans="1:9" x14ac:dyDescent="0.35">
      <c r="A815" s="20">
        <v>43939</v>
      </c>
      <c r="B815" s="8" t="str">
        <f t="shared" si="36"/>
        <v>USA</v>
      </c>
      <c r="C815" s="8" t="str">
        <f t="shared" si="37"/>
        <v>California</v>
      </c>
      <c r="D815" s="8" t="str">
        <f t="shared" si="38"/>
        <v>San Diego</v>
      </c>
      <c r="E815" s="8" t="s">
        <v>94</v>
      </c>
      <c r="F815" s="8" t="s">
        <v>110</v>
      </c>
      <c r="G815" s="8">
        <v>6</v>
      </c>
      <c r="I815" s="8" t="s">
        <v>16</v>
      </c>
    </row>
    <row r="816" spans="1:9" x14ac:dyDescent="0.35">
      <c r="A816" s="20">
        <v>43939</v>
      </c>
      <c r="B816" s="8" t="str">
        <f t="shared" si="36"/>
        <v>USA</v>
      </c>
      <c r="C816" s="8" t="str">
        <f t="shared" si="37"/>
        <v>California</v>
      </c>
      <c r="D816" s="8" t="str">
        <f t="shared" si="38"/>
        <v>San Diego</v>
      </c>
      <c r="E816" s="8" t="s">
        <v>72</v>
      </c>
      <c r="F816" s="8" t="s">
        <v>110</v>
      </c>
      <c r="G816" s="8">
        <v>11</v>
      </c>
      <c r="I816" s="8" t="s">
        <v>16</v>
      </c>
    </row>
    <row r="817" spans="1:9" x14ac:dyDescent="0.35">
      <c r="A817" s="20">
        <v>43939</v>
      </c>
      <c r="B817" s="8" t="str">
        <f t="shared" si="36"/>
        <v>USA</v>
      </c>
      <c r="C817" s="8" t="str">
        <f t="shared" si="37"/>
        <v>California</v>
      </c>
      <c r="D817" s="8" t="str">
        <f t="shared" si="38"/>
        <v>San Diego</v>
      </c>
      <c r="E817" s="8" t="s">
        <v>73</v>
      </c>
      <c r="F817" s="8" t="s">
        <v>110</v>
      </c>
      <c r="G817" s="8">
        <v>128</v>
      </c>
      <c r="I817" s="8" t="s">
        <v>16</v>
      </c>
    </row>
    <row r="818" spans="1:9" x14ac:dyDescent="0.35">
      <c r="A818" s="20">
        <v>43939</v>
      </c>
      <c r="B818" s="8" t="str">
        <f t="shared" si="36"/>
        <v>USA</v>
      </c>
      <c r="C818" s="8" t="str">
        <f t="shared" si="37"/>
        <v>California</v>
      </c>
      <c r="D818" s="8" t="str">
        <f t="shared" si="38"/>
        <v>San Diego</v>
      </c>
      <c r="E818" s="8" t="s">
        <v>74</v>
      </c>
      <c r="F818" s="8" t="s">
        <v>110</v>
      </c>
      <c r="G818" s="8">
        <v>34</v>
      </c>
      <c r="I818" s="8" t="s">
        <v>16</v>
      </c>
    </row>
    <row r="819" spans="1:9" x14ac:dyDescent="0.35">
      <c r="A819" s="20">
        <v>43939</v>
      </c>
      <c r="B819" s="8" t="str">
        <f t="shared" si="36"/>
        <v>USA</v>
      </c>
      <c r="C819" s="8" t="str">
        <f t="shared" si="37"/>
        <v>California</v>
      </c>
      <c r="D819" s="8" t="str">
        <f t="shared" si="38"/>
        <v>San Diego</v>
      </c>
      <c r="E819" s="8" t="s">
        <v>75</v>
      </c>
      <c r="F819" s="8" t="s">
        <v>110</v>
      </c>
      <c r="G819" s="8">
        <v>67</v>
      </c>
      <c r="I819" s="8" t="s">
        <v>16</v>
      </c>
    </row>
    <row r="820" spans="1:9" x14ac:dyDescent="0.35">
      <c r="A820" s="20">
        <v>43939</v>
      </c>
      <c r="B820" s="8" t="str">
        <f t="shared" si="36"/>
        <v>USA</v>
      </c>
      <c r="C820" s="8" t="str">
        <f t="shared" si="37"/>
        <v>California</v>
      </c>
      <c r="D820" s="8" t="str">
        <f t="shared" si="38"/>
        <v>San Diego</v>
      </c>
      <c r="E820" s="8" t="s">
        <v>95</v>
      </c>
      <c r="F820" s="8" t="s">
        <v>110</v>
      </c>
      <c r="G820" s="8">
        <v>14</v>
      </c>
      <c r="I820" s="8" t="s">
        <v>16</v>
      </c>
    </row>
    <row r="821" spans="1:9" x14ac:dyDescent="0.35">
      <c r="A821" s="20">
        <v>43939</v>
      </c>
      <c r="B821" s="8" t="str">
        <f t="shared" si="36"/>
        <v>USA</v>
      </c>
      <c r="C821" s="8" t="str">
        <f t="shared" si="37"/>
        <v>California</v>
      </c>
      <c r="D821" s="8" t="str">
        <f t="shared" si="38"/>
        <v>San Diego</v>
      </c>
      <c r="E821" s="8" t="s">
        <v>76</v>
      </c>
      <c r="F821" s="8" t="s">
        <v>110</v>
      </c>
      <c r="G821" s="8">
        <v>47</v>
      </c>
      <c r="I821" s="8" t="s">
        <v>16</v>
      </c>
    </row>
    <row r="822" spans="1:9" x14ac:dyDescent="0.35">
      <c r="A822" s="20">
        <v>43939</v>
      </c>
      <c r="B822" s="8" t="str">
        <f t="shared" si="36"/>
        <v>USA</v>
      </c>
      <c r="C822" s="8" t="str">
        <f t="shared" si="37"/>
        <v>California</v>
      </c>
      <c r="D822" s="8" t="str">
        <f t="shared" si="38"/>
        <v>San Diego</v>
      </c>
      <c r="E822" s="8" t="s">
        <v>91</v>
      </c>
      <c r="F822" s="8" t="s">
        <v>110</v>
      </c>
      <c r="G822" s="8">
        <v>19</v>
      </c>
      <c r="I822" s="8" t="s">
        <v>16</v>
      </c>
    </row>
    <row r="823" spans="1:9" x14ac:dyDescent="0.35">
      <c r="A823" s="20">
        <v>43939</v>
      </c>
      <c r="B823" s="8" t="str">
        <f t="shared" si="36"/>
        <v>USA</v>
      </c>
      <c r="C823" s="8" t="str">
        <f t="shared" si="37"/>
        <v>California</v>
      </c>
      <c r="D823" s="8" t="str">
        <f t="shared" si="38"/>
        <v>San Diego</v>
      </c>
      <c r="E823" s="8" t="s">
        <v>77</v>
      </c>
      <c r="F823" s="8" t="s">
        <v>110</v>
      </c>
      <c r="G823" s="8">
        <v>64</v>
      </c>
      <c r="I823" s="8" t="s">
        <v>16</v>
      </c>
    </row>
    <row r="824" spans="1:9" x14ac:dyDescent="0.35">
      <c r="A824" s="20">
        <v>43939</v>
      </c>
      <c r="B824" s="8" t="str">
        <f t="shared" si="36"/>
        <v>USA</v>
      </c>
      <c r="C824" s="8" t="str">
        <f t="shared" si="37"/>
        <v>California</v>
      </c>
      <c r="D824" s="8" t="str">
        <f t="shared" si="38"/>
        <v>San Diego</v>
      </c>
      <c r="E824" s="8" t="s">
        <v>78</v>
      </c>
      <c r="F824" s="8" t="s">
        <v>110</v>
      </c>
      <c r="G824" s="8">
        <v>52</v>
      </c>
      <c r="I824" s="8" t="s">
        <v>16</v>
      </c>
    </row>
    <row r="825" spans="1:9" x14ac:dyDescent="0.35">
      <c r="A825" s="20">
        <v>43939</v>
      </c>
      <c r="B825" s="8" t="str">
        <f t="shared" si="36"/>
        <v>USA</v>
      </c>
      <c r="C825" s="8" t="str">
        <f t="shared" si="37"/>
        <v>California</v>
      </c>
      <c r="D825" s="8" t="str">
        <f t="shared" si="38"/>
        <v>San Diego</v>
      </c>
      <c r="E825" s="8" t="s">
        <v>79</v>
      </c>
      <c r="F825" s="8" t="s">
        <v>110</v>
      </c>
      <c r="G825" s="8">
        <v>21</v>
      </c>
      <c r="I825" s="8" t="s">
        <v>16</v>
      </c>
    </row>
    <row r="826" spans="1:9" x14ac:dyDescent="0.35">
      <c r="A826" s="20">
        <v>43939</v>
      </c>
      <c r="B826" s="8" t="str">
        <f t="shared" si="36"/>
        <v>USA</v>
      </c>
      <c r="C826" s="8" t="str">
        <f t="shared" si="37"/>
        <v>California</v>
      </c>
      <c r="D826" s="8" t="str">
        <f t="shared" si="38"/>
        <v>San Diego</v>
      </c>
      <c r="E826" s="8" t="s">
        <v>80</v>
      </c>
      <c r="F826" s="8" t="s">
        <v>110</v>
      </c>
      <c r="G826" s="8">
        <v>1098</v>
      </c>
      <c r="I826" s="8" t="s">
        <v>16</v>
      </c>
    </row>
    <row r="827" spans="1:9" x14ac:dyDescent="0.35">
      <c r="A827" s="20">
        <v>43939</v>
      </c>
      <c r="B827" s="8" t="str">
        <f t="shared" si="36"/>
        <v>USA</v>
      </c>
      <c r="C827" s="8" t="str">
        <f t="shared" si="37"/>
        <v>California</v>
      </c>
      <c r="D827" s="8" t="str">
        <f t="shared" si="38"/>
        <v>San Diego</v>
      </c>
      <c r="E827" s="8" t="s">
        <v>81</v>
      </c>
      <c r="F827" s="8" t="s">
        <v>110</v>
      </c>
      <c r="G827" s="8">
        <v>27</v>
      </c>
      <c r="I827" s="8" t="s">
        <v>16</v>
      </c>
    </row>
    <row r="828" spans="1:9" x14ac:dyDescent="0.35">
      <c r="A828" s="20">
        <v>43939</v>
      </c>
      <c r="B828" s="8" t="str">
        <f t="shared" si="36"/>
        <v>USA</v>
      </c>
      <c r="C828" s="8" t="str">
        <f t="shared" si="37"/>
        <v>California</v>
      </c>
      <c r="D828" s="8" t="str">
        <f t="shared" si="38"/>
        <v>San Diego</v>
      </c>
      <c r="E828" s="8" t="s">
        <v>82</v>
      </c>
      <c r="F828" s="8" t="s">
        <v>110</v>
      </c>
      <c r="G828" s="8">
        <v>24</v>
      </c>
      <c r="I828" s="8" t="s">
        <v>16</v>
      </c>
    </row>
    <row r="829" spans="1:9" x14ac:dyDescent="0.35">
      <c r="A829" s="20">
        <v>43939</v>
      </c>
      <c r="B829" s="8" t="str">
        <f t="shared" si="36"/>
        <v>USA</v>
      </c>
      <c r="C829" s="8" t="str">
        <f t="shared" si="37"/>
        <v>California</v>
      </c>
      <c r="D829" s="8" t="str">
        <f t="shared" si="38"/>
        <v>San Diego</v>
      </c>
      <c r="E829" s="8" t="s">
        <v>83</v>
      </c>
      <c r="F829" s="8" t="s">
        <v>110</v>
      </c>
      <c r="G829" s="8">
        <v>6</v>
      </c>
      <c r="I829" s="8" t="s">
        <v>16</v>
      </c>
    </row>
    <row r="830" spans="1:9" x14ac:dyDescent="0.35">
      <c r="A830" s="20">
        <v>43939</v>
      </c>
      <c r="B830" s="8" t="str">
        <f t="shared" si="36"/>
        <v>USA</v>
      </c>
      <c r="C830" s="8" t="str">
        <f t="shared" si="37"/>
        <v>California</v>
      </c>
      <c r="D830" s="8" t="str">
        <f t="shared" si="38"/>
        <v>San Diego</v>
      </c>
      <c r="E830" s="8" t="s">
        <v>84</v>
      </c>
      <c r="F830" s="8" t="s">
        <v>110</v>
      </c>
      <c r="G830" s="8">
        <v>34</v>
      </c>
      <c r="I830" s="8" t="s">
        <v>16</v>
      </c>
    </row>
    <row r="831" spans="1:9" x14ac:dyDescent="0.35">
      <c r="A831" s="20">
        <v>43939</v>
      </c>
      <c r="B831" s="8" t="str">
        <f t="shared" si="36"/>
        <v>USA</v>
      </c>
      <c r="C831" s="8" t="str">
        <f t="shared" si="37"/>
        <v>California</v>
      </c>
      <c r="D831" s="8" t="str">
        <f t="shared" si="38"/>
        <v>San Diego</v>
      </c>
      <c r="E831" s="8" t="s">
        <v>97</v>
      </c>
      <c r="F831" s="8" t="s">
        <v>111</v>
      </c>
      <c r="G831" s="8">
        <v>2</v>
      </c>
      <c r="I831" s="8" t="s">
        <v>16</v>
      </c>
    </row>
    <row r="832" spans="1:9" x14ac:dyDescent="0.35">
      <c r="A832" s="20">
        <v>43939</v>
      </c>
      <c r="B832" s="8" t="str">
        <f t="shared" si="36"/>
        <v>USA</v>
      </c>
      <c r="C832" s="8" t="str">
        <f t="shared" si="37"/>
        <v>California</v>
      </c>
      <c r="D832" s="8" t="str">
        <f t="shared" si="38"/>
        <v>San Diego</v>
      </c>
      <c r="E832" s="8" t="s">
        <v>89</v>
      </c>
      <c r="F832" s="8" t="s">
        <v>111</v>
      </c>
      <c r="G832" s="8">
        <v>15</v>
      </c>
      <c r="I832" s="8" t="s">
        <v>16</v>
      </c>
    </row>
    <row r="833" spans="1:9" x14ac:dyDescent="0.35">
      <c r="A833" s="20">
        <v>43939</v>
      </c>
      <c r="B833" s="8" t="str">
        <f t="shared" si="36"/>
        <v>USA</v>
      </c>
      <c r="C833" s="8" t="str">
        <f t="shared" si="37"/>
        <v>California</v>
      </c>
      <c r="D833" s="8" t="str">
        <f t="shared" si="38"/>
        <v>San Diego</v>
      </c>
      <c r="E833" s="8" t="s">
        <v>103</v>
      </c>
      <c r="F833" s="8" t="s">
        <v>111</v>
      </c>
      <c r="G833" s="8">
        <v>1</v>
      </c>
      <c r="I833" s="8" t="s">
        <v>16</v>
      </c>
    </row>
    <row r="834" spans="1:9" x14ac:dyDescent="0.35">
      <c r="A834" s="20">
        <v>43939</v>
      </c>
      <c r="B834" s="8" t="str">
        <f t="shared" ref="B834:B897" si="39">"USA"</f>
        <v>USA</v>
      </c>
      <c r="C834" s="8" t="str">
        <f t="shared" ref="C834:C897" si="40">"California"</f>
        <v>California</v>
      </c>
      <c r="D834" s="8" t="str">
        <f t="shared" ref="D834:D897" si="41">"San Diego"</f>
        <v>San Diego</v>
      </c>
      <c r="E834" s="8" t="s">
        <v>98</v>
      </c>
      <c r="F834" s="8" t="s">
        <v>111</v>
      </c>
      <c r="G834" s="8">
        <v>1</v>
      </c>
      <c r="I834" s="8" t="s">
        <v>16</v>
      </c>
    </row>
    <row r="835" spans="1:9" x14ac:dyDescent="0.35">
      <c r="A835" s="20">
        <v>43939</v>
      </c>
      <c r="B835" s="8" t="str">
        <f t="shared" si="39"/>
        <v>USA</v>
      </c>
      <c r="C835" s="8" t="str">
        <f t="shared" si="40"/>
        <v>California</v>
      </c>
      <c r="D835" s="8" t="str">
        <f t="shared" si="41"/>
        <v>San Diego</v>
      </c>
      <c r="E835" s="8" t="s">
        <v>102</v>
      </c>
      <c r="F835" s="8" t="s">
        <v>111</v>
      </c>
      <c r="G835" s="8">
        <v>1</v>
      </c>
      <c r="I835" s="8" t="s">
        <v>16</v>
      </c>
    </row>
    <row r="836" spans="1:9" x14ac:dyDescent="0.35">
      <c r="A836" s="20">
        <v>43939</v>
      </c>
      <c r="B836" s="8" t="str">
        <f t="shared" si="39"/>
        <v>USA</v>
      </c>
      <c r="C836" s="8" t="str">
        <f t="shared" si="40"/>
        <v>California</v>
      </c>
      <c r="D836" s="8" t="str">
        <f t="shared" si="41"/>
        <v>San Diego</v>
      </c>
      <c r="E836" s="8" t="s">
        <v>105</v>
      </c>
      <c r="F836" s="8" t="s">
        <v>111</v>
      </c>
      <c r="G836" s="8">
        <v>0</v>
      </c>
      <c r="I836" s="8" t="s">
        <v>16</v>
      </c>
    </row>
    <row r="837" spans="1:9" x14ac:dyDescent="0.35">
      <c r="A837" s="20">
        <v>43939</v>
      </c>
      <c r="B837" s="8" t="str">
        <f t="shared" si="39"/>
        <v>USA</v>
      </c>
      <c r="C837" s="8" t="str">
        <f t="shared" si="40"/>
        <v>California</v>
      </c>
      <c r="D837" s="8" t="str">
        <f t="shared" si="41"/>
        <v>San Diego</v>
      </c>
      <c r="E837" s="8" t="s">
        <v>99</v>
      </c>
      <c r="F837" s="8" t="s">
        <v>111</v>
      </c>
      <c r="G837" s="8">
        <v>1</v>
      </c>
      <c r="I837" s="8" t="s">
        <v>16</v>
      </c>
    </row>
    <row r="838" spans="1:9" x14ac:dyDescent="0.35">
      <c r="A838" s="20">
        <v>43939</v>
      </c>
      <c r="B838" s="8" t="str">
        <f t="shared" si="39"/>
        <v>USA</v>
      </c>
      <c r="C838" s="8" t="str">
        <f t="shared" si="40"/>
        <v>California</v>
      </c>
      <c r="D838" s="8" t="str">
        <f t="shared" si="41"/>
        <v>San Diego</v>
      </c>
      <c r="E838" s="8" t="s">
        <v>85</v>
      </c>
      <c r="F838" s="8" t="s">
        <v>111</v>
      </c>
      <c r="G838" s="8">
        <v>10</v>
      </c>
      <c r="I838" s="8" t="s">
        <v>16</v>
      </c>
    </row>
    <row r="839" spans="1:9" x14ac:dyDescent="0.35">
      <c r="A839" s="20">
        <v>43939</v>
      </c>
      <c r="B839" s="8" t="str">
        <f t="shared" si="39"/>
        <v>USA</v>
      </c>
      <c r="C839" s="8" t="str">
        <f t="shared" si="40"/>
        <v>California</v>
      </c>
      <c r="D839" s="8" t="str">
        <f t="shared" si="41"/>
        <v>San Diego</v>
      </c>
      <c r="E839" s="8" t="s">
        <v>92</v>
      </c>
      <c r="F839" s="8" t="s">
        <v>111</v>
      </c>
      <c r="G839" s="8">
        <v>6</v>
      </c>
      <c r="I839" s="8" t="s">
        <v>16</v>
      </c>
    </row>
    <row r="840" spans="1:9" x14ac:dyDescent="0.35">
      <c r="A840" s="20">
        <v>43939</v>
      </c>
      <c r="B840" s="8" t="str">
        <f t="shared" si="39"/>
        <v>USA</v>
      </c>
      <c r="C840" s="8" t="str">
        <f t="shared" si="40"/>
        <v>California</v>
      </c>
      <c r="D840" s="8" t="str">
        <f t="shared" si="41"/>
        <v>San Diego</v>
      </c>
      <c r="E840" s="8" t="s">
        <v>106</v>
      </c>
      <c r="F840" s="8" t="s">
        <v>111</v>
      </c>
      <c r="G840" s="8">
        <v>1</v>
      </c>
      <c r="I840" s="8" t="s">
        <v>16</v>
      </c>
    </row>
    <row r="841" spans="1:9" x14ac:dyDescent="0.35">
      <c r="A841" s="20">
        <v>43939</v>
      </c>
      <c r="B841" s="8" t="str">
        <f t="shared" si="39"/>
        <v>USA</v>
      </c>
      <c r="C841" s="8" t="str">
        <f t="shared" si="40"/>
        <v>California</v>
      </c>
      <c r="D841" s="8" t="str">
        <f t="shared" si="41"/>
        <v>San Diego</v>
      </c>
      <c r="E841" s="8" t="s">
        <v>86</v>
      </c>
      <c r="F841" s="8" t="s">
        <v>111</v>
      </c>
      <c r="G841" s="8">
        <v>18</v>
      </c>
      <c r="I841" s="8" t="s">
        <v>16</v>
      </c>
    </row>
    <row r="842" spans="1:9" x14ac:dyDescent="0.35">
      <c r="A842" s="20">
        <v>43939</v>
      </c>
      <c r="B842" s="8" t="str">
        <f t="shared" si="39"/>
        <v>USA</v>
      </c>
      <c r="C842" s="8" t="str">
        <f t="shared" si="40"/>
        <v>California</v>
      </c>
      <c r="D842" s="8" t="str">
        <f t="shared" si="41"/>
        <v>San Diego</v>
      </c>
      <c r="E842" s="8" t="s">
        <v>96</v>
      </c>
      <c r="F842" s="8" t="s">
        <v>111</v>
      </c>
      <c r="G842" s="8">
        <v>2</v>
      </c>
      <c r="I842" s="8" t="s">
        <v>16</v>
      </c>
    </row>
    <row r="843" spans="1:9" x14ac:dyDescent="0.35">
      <c r="A843" s="20">
        <v>43939</v>
      </c>
      <c r="B843" s="8" t="str">
        <f t="shared" si="39"/>
        <v>USA</v>
      </c>
      <c r="C843" s="8" t="str">
        <f t="shared" si="40"/>
        <v>California</v>
      </c>
      <c r="D843" s="8" t="str">
        <f t="shared" si="41"/>
        <v>San Diego</v>
      </c>
      <c r="E843" s="8" t="s">
        <v>104</v>
      </c>
      <c r="F843" s="8" t="s">
        <v>111</v>
      </c>
      <c r="G843" s="8">
        <v>2</v>
      </c>
      <c r="I843" s="8" t="s">
        <v>16</v>
      </c>
    </row>
    <row r="844" spans="1:9" x14ac:dyDescent="0.35">
      <c r="A844" s="20">
        <v>43939</v>
      </c>
      <c r="B844" s="8" t="str">
        <f t="shared" si="39"/>
        <v>USA</v>
      </c>
      <c r="C844" s="8" t="str">
        <f t="shared" si="40"/>
        <v>California</v>
      </c>
      <c r="D844" s="8" t="str">
        <f t="shared" si="41"/>
        <v>San Diego</v>
      </c>
      <c r="E844" s="8" t="s">
        <v>87</v>
      </c>
      <c r="F844" s="8" t="s">
        <v>111</v>
      </c>
      <c r="G844" s="8">
        <v>11</v>
      </c>
      <c r="I844" s="8" t="s">
        <v>16</v>
      </c>
    </row>
    <row r="845" spans="1:9" x14ac:dyDescent="0.35">
      <c r="A845" s="20">
        <v>43939</v>
      </c>
      <c r="B845" s="8" t="str">
        <f t="shared" si="39"/>
        <v>USA</v>
      </c>
      <c r="C845" s="8" t="str">
        <f t="shared" si="40"/>
        <v>California</v>
      </c>
      <c r="D845" s="8" t="str">
        <f t="shared" si="41"/>
        <v>San Diego</v>
      </c>
      <c r="E845" s="8" t="s">
        <v>100</v>
      </c>
      <c r="F845" s="8" t="s">
        <v>111</v>
      </c>
      <c r="G845" s="8">
        <v>2</v>
      </c>
      <c r="I845" s="8" t="s">
        <v>16</v>
      </c>
    </row>
    <row r="846" spans="1:9" x14ac:dyDescent="0.35">
      <c r="A846" s="20">
        <v>43939</v>
      </c>
      <c r="B846" s="8" t="str">
        <f t="shared" si="39"/>
        <v>USA</v>
      </c>
      <c r="C846" s="8" t="str">
        <f t="shared" si="40"/>
        <v>California</v>
      </c>
      <c r="D846" s="8" t="str">
        <f t="shared" si="41"/>
        <v>San Diego</v>
      </c>
      <c r="E846" s="8" t="s">
        <v>88</v>
      </c>
      <c r="F846" s="8" t="s">
        <v>111</v>
      </c>
      <c r="G846" s="8">
        <v>14</v>
      </c>
      <c r="I846" s="8" t="s">
        <v>16</v>
      </c>
    </row>
    <row r="847" spans="1:9" x14ac:dyDescent="0.35">
      <c r="A847" s="20">
        <v>43939</v>
      </c>
      <c r="B847" s="8" t="str">
        <f t="shared" si="39"/>
        <v>USA</v>
      </c>
      <c r="C847" s="8" t="str">
        <f t="shared" si="40"/>
        <v>California</v>
      </c>
      <c r="D847" s="8" t="str">
        <f t="shared" si="41"/>
        <v>San Diego</v>
      </c>
      <c r="E847" s="8" t="s">
        <v>90</v>
      </c>
      <c r="F847" s="8" t="s">
        <v>111</v>
      </c>
      <c r="G847" s="8">
        <v>60</v>
      </c>
      <c r="I847" s="8" t="s">
        <v>16</v>
      </c>
    </row>
    <row r="848" spans="1:9" x14ac:dyDescent="0.35">
      <c r="A848" s="20">
        <v>43939</v>
      </c>
      <c r="B848" s="8" t="str">
        <f t="shared" si="39"/>
        <v>USA</v>
      </c>
      <c r="C848" s="8" t="str">
        <f t="shared" si="40"/>
        <v>California</v>
      </c>
      <c r="D848" s="8" t="str">
        <f t="shared" si="41"/>
        <v>San Diego</v>
      </c>
      <c r="E848" s="8" t="s">
        <v>101</v>
      </c>
      <c r="F848" s="8" t="s">
        <v>111</v>
      </c>
      <c r="G848" s="8">
        <v>4</v>
      </c>
      <c r="I848" s="8" t="s">
        <v>16</v>
      </c>
    </row>
    <row r="849" spans="1:9" x14ac:dyDescent="0.35">
      <c r="A849" s="20">
        <v>43939</v>
      </c>
      <c r="B849" s="8" t="str">
        <f t="shared" si="39"/>
        <v>USA</v>
      </c>
      <c r="C849" s="8" t="str">
        <f t="shared" si="40"/>
        <v>California</v>
      </c>
      <c r="D849" s="8" t="str">
        <f t="shared" si="41"/>
        <v>San Diego</v>
      </c>
      <c r="E849" s="8" t="s">
        <v>80</v>
      </c>
      <c r="F849" s="8" t="s">
        <v>114</v>
      </c>
      <c r="G849" s="8">
        <v>141</v>
      </c>
      <c r="I849" s="8" t="s">
        <v>16</v>
      </c>
    </row>
    <row r="850" spans="1:9" x14ac:dyDescent="0.35">
      <c r="A850" s="20">
        <v>43939</v>
      </c>
      <c r="B850" s="8" t="str">
        <f t="shared" si="39"/>
        <v>USA</v>
      </c>
      <c r="C850" s="8" t="str">
        <f t="shared" si="40"/>
        <v>California</v>
      </c>
      <c r="D850" s="8" t="str">
        <f t="shared" si="41"/>
        <v>San Diego</v>
      </c>
      <c r="E850" s="8" t="s">
        <v>80</v>
      </c>
      <c r="F850" s="8" t="s">
        <v>112</v>
      </c>
      <c r="G850" s="8">
        <v>23</v>
      </c>
      <c r="I850" s="8" t="s">
        <v>16</v>
      </c>
    </row>
    <row r="851" spans="1:9" x14ac:dyDescent="0.35">
      <c r="A851" s="20">
        <v>43940</v>
      </c>
      <c r="B851" s="8" t="str">
        <f t="shared" si="39"/>
        <v>USA</v>
      </c>
      <c r="C851" s="8" t="str">
        <f t="shared" si="40"/>
        <v>California</v>
      </c>
      <c r="D851" s="8" t="str">
        <f t="shared" si="41"/>
        <v>San Diego</v>
      </c>
      <c r="E851" s="8" t="s">
        <v>70</v>
      </c>
      <c r="F851" s="8" t="s">
        <v>110</v>
      </c>
      <c r="G851" s="8">
        <v>50</v>
      </c>
      <c r="I851" s="8" t="s">
        <v>16</v>
      </c>
    </row>
    <row r="852" spans="1:9" x14ac:dyDescent="0.35">
      <c r="A852" s="20">
        <v>43940</v>
      </c>
      <c r="B852" s="8" t="str">
        <f t="shared" si="39"/>
        <v>USA</v>
      </c>
      <c r="C852" s="8" t="str">
        <f t="shared" si="40"/>
        <v>California</v>
      </c>
      <c r="D852" s="8" t="str">
        <f t="shared" si="41"/>
        <v>San Diego</v>
      </c>
      <c r="E852" s="8" t="s">
        <v>71</v>
      </c>
      <c r="F852" s="8" t="s">
        <v>110</v>
      </c>
      <c r="G852" s="8">
        <v>258</v>
      </c>
      <c r="I852" s="8" t="s">
        <v>16</v>
      </c>
    </row>
    <row r="853" spans="1:9" x14ac:dyDescent="0.35">
      <c r="A853" s="20">
        <v>43940</v>
      </c>
      <c r="B853" s="8" t="str">
        <f t="shared" si="39"/>
        <v>USA</v>
      </c>
      <c r="C853" s="8" t="str">
        <f t="shared" si="40"/>
        <v>California</v>
      </c>
      <c r="D853" s="8" t="str">
        <f t="shared" si="41"/>
        <v>San Diego</v>
      </c>
      <c r="E853" s="8" t="s">
        <v>94</v>
      </c>
      <c r="F853" s="8" t="s">
        <v>110</v>
      </c>
      <c r="G853" s="8">
        <v>7</v>
      </c>
      <c r="I853" s="8" t="s">
        <v>16</v>
      </c>
    </row>
    <row r="854" spans="1:9" x14ac:dyDescent="0.35">
      <c r="A854" s="20">
        <v>43940</v>
      </c>
      <c r="B854" s="8" t="str">
        <f t="shared" si="39"/>
        <v>USA</v>
      </c>
      <c r="C854" s="8" t="str">
        <f t="shared" si="40"/>
        <v>California</v>
      </c>
      <c r="D854" s="8" t="str">
        <f t="shared" si="41"/>
        <v>San Diego</v>
      </c>
      <c r="E854" s="8" t="s">
        <v>72</v>
      </c>
      <c r="F854" s="8" t="s">
        <v>110</v>
      </c>
      <c r="G854" s="8">
        <v>11</v>
      </c>
      <c r="I854" s="8" t="s">
        <v>16</v>
      </c>
    </row>
    <row r="855" spans="1:9" x14ac:dyDescent="0.35">
      <c r="A855" s="20">
        <v>43940</v>
      </c>
      <c r="B855" s="8" t="str">
        <f t="shared" si="39"/>
        <v>USA</v>
      </c>
      <c r="C855" s="8" t="str">
        <f t="shared" si="40"/>
        <v>California</v>
      </c>
      <c r="D855" s="8" t="str">
        <f t="shared" si="41"/>
        <v>San Diego</v>
      </c>
      <c r="E855" s="8" t="s">
        <v>73</v>
      </c>
      <c r="F855" s="8" t="s">
        <v>110</v>
      </c>
      <c r="G855" s="8">
        <v>132</v>
      </c>
      <c r="I855" s="8" t="s">
        <v>16</v>
      </c>
    </row>
    <row r="856" spans="1:9" x14ac:dyDescent="0.35">
      <c r="A856" s="20">
        <v>43940</v>
      </c>
      <c r="B856" s="8" t="str">
        <f t="shared" si="39"/>
        <v>USA</v>
      </c>
      <c r="C856" s="8" t="str">
        <f t="shared" si="40"/>
        <v>California</v>
      </c>
      <c r="D856" s="8" t="str">
        <f t="shared" si="41"/>
        <v>San Diego</v>
      </c>
      <c r="E856" s="8" t="s">
        <v>74</v>
      </c>
      <c r="F856" s="8" t="s">
        <v>110</v>
      </c>
      <c r="G856" s="8">
        <v>34</v>
      </c>
      <c r="I856" s="8" t="s">
        <v>16</v>
      </c>
    </row>
    <row r="857" spans="1:9" x14ac:dyDescent="0.35">
      <c r="A857" s="20">
        <v>43940</v>
      </c>
      <c r="B857" s="8" t="str">
        <f t="shared" si="39"/>
        <v>USA</v>
      </c>
      <c r="C857" s="8" t="str">
        <f t="shared" si="40"/>
        <v>California</v>
      </c>
      <c r="D857" s="8" t="str">
        <f t="shared" si="41"/>
        <v>San Diego</v>
      </c>
      <c r="E857" s="8" t="s">
        <v>75</v>
      </c>
      <c r="F857" s="8" t="s">
        <v>110</v>
      </c>
      <c r="G857" s="8">
        <v>71</v>
      </c>
      <c r="I857" s="8" t="s">
        <v>16</v>
      </c>
    </row>
    <row r="858" spans="1:9" x14ac:dyDescent="0.35">
      <c r="A858" s="20">
        <v>43940</v>
      </c>
      <c r="B858" s="8" t="str">
        <f t="shared" si="39"/>
        <v>USA</v>
      </c>
      <c r="C858" s="8" t="str">
        <f t="shared" si="40"/>
        <v>California</v>
      </c>
      <c r="D858" s="8" t="str">
        <f t="shared" si="41"/>
        <v>San Diego</v>
      </c>
      <c r="E858" s="8" t="s">
        <v>95</v>
      </c>
      <c r="F858" s="8" t="s">
        <v>110</v>
      </c>
      <c r="G858" s="8">
        <v>14</v>
      </c>
      <c r="I858" s="8" t="s">
        <v>16</v>
      </c>
    </row>
    <row r="859" spans="1:9" x14ac:dyDescent="0.35">
      <c r="A859" s="20">
        <v>43940</v>
      </c>
      <c r="B859" s="8" t="str">
        <f t="shared" si="39"/>
        <v>USA</v>
      </c>
      <c r="C859" s="8" t="str">
        <f t="shared" si="40"/>
        <v>California</v>
      </c>
      <c r="D859" s="8" t="str">
        <f t="shared" si="41"/>
        <v>San Diego</v>
      </c>
      <c r="E859" s="8" t="s">
        <v>76</v>
      </c>
      <c r="F859" s="8" t="s">
        <v>110</v>
      </c>
      <c r="G859" s="8">
        <v>49</v>
      </c>
      <c r="I859" s="8" t="s">
        <v>16</v>
      </c>
    </row>
    <row r="860" spans="1:9" x14ac:dyDescent="0.35">
      <c r="A860" s="20">
        <v>43940</v>
      </c>
      <c r="B860" s="8" t="str">
        <f t="shared" si="39"/>
        <v>USA</v>
      </c>
      <c r="C860" s="8" t="str">
        <f t="shared" si="40"/>
        <v>California</v>
      </c>
      <c r="D860" s="8" t="str">
        <f t="shared" si="41"/>
        <v>San Diego</v>
      </c>
      <c r="E860" s="8" t="s">
        <v>91</v>
      </c>
      <c r="F860" s="8" t="s">
        <v>110</v>
      </c>
      <c r="G860" s="8">
        <v>19</v>
      </c>
      <c r="I860" s="8" t="s">
        <v>16</v>
      </c>
    </row>
    <row r="861" spans="1:9" x14ac:dyDescent="0.35">
      <c r="A861" s="20">
        <v>43940</v>
      </c>
      <c r="B861" s="8" t="str">
        <f t="shared" si="39"/>
        <v>USA</v>
      </c>
      <c r="C861" s="8" t="str">
        <f t="shared" si="40"/>
        <v>California</v>
      </c>
      <c r="D861" s="8" t="str">
        <f t="shared" si="41"/>
        <v>San Diego</v>
      </c>
      <c r="E861" s="8" t="s">
        <v>77</v>
      </c>
      <c r="F861" s="8" t="s">
        <v>110</v>
      </c>
      <c r="G861" s="8">
        <v>66</v>
      </c>
      <c r="I861" s="8" t="s">
        <v>16</v>
      </c>
    </row>
    <row r="862" spans="1:9" x14ac:dyDescent="0.35">
      <c r="A862" s="20">
        <v>43940</v>
      </c>
      <c r="B862" s="8" t="str">
        <f t="shared" si="39"/>
        <v>USA</v>
      </c>
      <c r="C862" s="8" t="str">
        <f t="shared" si="40"/>
        <v>California</v>
      </c>
      <c r="D862" s="8" t="str">
        <f t="shared" si="41"/>
        <v>San Diego</v>
      </c>
      <c r="E862" s="8" t="s">
        <v>78</v>
      </c>
      <c r="F862" s="8" t="s">
        <v>110</v>
      </c>
      <c r="G862" s="8">
        <v>53</v>
      </c>
      <c r="I862" s="8" t="s">
        <v>16</v>
      </c>
    </row>
    <row r="863" spans="1:9" x14ac:dyDescent="0.35">
      <c r="A863" s="20">
        <v>43940</v>
      </c>
      <c r="B863" s="8" t="str">
        <f t="shared" si="39"/>
        <v>USA</v>
      </c>
      <c r="C863" s="8" t="str">
        <f t="shared" si="40"/>
        <v>California</v>
      </c>
      <c r="D863" s="8" t="str">
        <f t="shared" si="41"/>
        <v>San Diego</v>
      </c>
      <c r="E863" s="8" t="s">
        <v>79</v>
      </c>
      <c r="F863" s="8" t="s">
        <v>110</v>
      </c>
      <c r="G863" s="8">
        <v>21</v>
      </c>
      <c r="I863" s="8" t="s">
        <v>16</v>
      </c>
    </row>
    <row r="864" spans="1:9" x14ac:dyDescent="0.35">
      <c r="A864" s="20">
        <v>43940</v>
      </c>
      <c r="B864" s="8" t="str">
        <f t="shared" si="39"/>
        <v>USA</v>
      </c>
      <c r="C864" s="8" t="str">
        <f t="shared" si="40"/>
        <v>California</v>
      </c>
      <c r="D864" s="8" t="str">
        <f t="shared" si="41"/>
        <v>San Diego</v>
      </c>
      <c r="E864" s="8" t="s">
        <v>80</v>
      </c>
      <c r="F864" s="8" t="s">
        <v>110</v>
      </c>
      <c r="G864" s="8">
        <v>1127</v>
      </c>
      <c r="I864" s="8" t="s">
        <v>16</v>
      </c>
    </row>
    <row r="865" spans="1:9" x14ac:dyDescent="0.35">
      <c r="A865" s="20">
        <v>43940</v>
      </c>
      <c r="B865" s="8" t="str">
        <f t="shared" si="39"/>
        <v>USA</v>
      </c>
      <c r="C865" s="8" t="str">
        <f t="shared" si="40"/>
        <v>California</v>
      </c>
      <c r="D865" s="8" t="str">
        <f t="shared" si="41"/>
        <v>San Diego</v>
      </c>
      <c r="E865" s="8" t="s">
        <v>81</v>
      </c>
      <c r="F865" s="8" t="s">
        <v>110</v>
      </c>
      <c r="G865" s="8">
        <v>27</v>
      </c>
      <c r="I865" s="8" t="s">
        <v>16</v>
      </c>
    </row>
    <row r="866" spans="1:9" x14ac:dyDescent="0.35">
      <c r="A866" s="20">
        <v>43940</v>
      </c>
      <c r="B866" s="8" t="str">
        <f t="shared" si="39"/>
        <v>USA</v>
      </c>
      <c r="C866" s="8" t="str">
        <f t="shared" si="40"/>
        <v>California</v>
      </c>
      <c r="D866" s="8" t="str">
        <f t="shared" si="41"/>
        <v>San Diego</v>
      </c>
      <c r="E866" s="8" t="s">
        <v>82</v>
      </c>
      <c r="F866" s="8" t="s">
        <v>110</v>
      </c>
      <c r="G866" s="8">
        <v>24</v>
      </c>
      <c r="I866" s="8" t="s">
        <v>16</v>
      </c>
    </row>
    <row r="867" spans="1:9" x14ac:dyDescent="0.35">
      <c r="A867" s="20">
        <v>43940</v>
      </c>
      <c r="B867" s="8" t="str">
        <f t="shared" si="39"/>
        <v>USA</v>
      </c>
      <c r="C867" s="8" t="str">
        <f t="shared" si="40"/>
        <v>California</v>
      </c>
      <c r="D867" s="8" t="str">
        <f t="shared" si="41"/>
        <v>San Diego</v>
      </c>
      <c r="E867" s="8" t="s">
        <v>83</v>
      </c>
      <c r="F867" s="8" t="s">
        <v>110</v>
      </c>
      <c r="G867" s="8">
        <v>6</v>
      </c>
      <c r="I867" s="8" t="s">
        <v>16</v>
      </c>
    </row>
    <row r="868" spans="1:9" x14ac:dyDescent="0.35">
      <c r="A868" s="20">
        <v>43940</v>
      </c>
      <c r="B868" s="8" t="str">
        <f t="shared" si="39"/>
        <v>USA</v>
      </c>
      <c r="C868" s="8" t="str">
        <f t="shared" si="40"/>
        <v>California</v>
      </c>
      <c r="D868" s="8" t="str">
        <f t="shared" si="41"/>
        <v>San Diego</v>
      </c>
      <c r="E868" s="8" t="s">
        <v>84</v>
      </c>
      <c r="F868" s="8" t="s">
        <v>110</v>
      </c>
      <c r="G868" s="8">
        <v>35</v>
      </c>
      <c r="I868" s="8" t="s">
        <v>16</v>
      </c>
    </row>
    <row r="869" spans="1:9" x14ac:dyDescent="0.35">
      <c r="A869" s="20">
        <v>43940</v>
      </c>
      <c r="B869" s="8" t="str">
        <f t="shared" si="39"/>
        <v>USA</v>
      </c>
      <c r="C869" s="8" t="str">
        <f t="shared" si="40"/>
        <v>California</v>
      </c>
      <c r="D869" s="8" t="str">
        <f t="shared" si="41"/>
        <v>San Diego</v>
      </c>
      <c r="E869" s="8" t="s">
        <v>97</v>
      </c>
      <c r="F869" s="8" t="s">
        <v>111</v>
      </c>
      <c r="G869" s="8">
        <v>2</v>
      </c>
      <c r="I869" s="8" t="s">
        <v>16</v>
      </c>
    </row>
    <row r="870" spans="1:9" x14ac:dyDescent="0.35">
      <c r="A870" s="20">
        <v>43940</v>
      </c>
      <c r="B870" s="8" t="str">
        <f t="shared" si="39"/>
        <v>USA</v>
      </c>
      <c r="C870" s="8" t="str">
        <f t="shared" si="40"/>
        <v>California</v>
      </c>
      <c r="D870" s="8" t="str">
        <f t="shared" si="41"/>
        <v>San Diego</v>
      </c>
      <c r="E870" s="8" t="s">
        <v>89</v>
      </c>
      <c r="F870" s="8" t="s">
        <v>111</v>
      </c>
      <c r="G870" s="8">
        <v>15</v>
      </c>
      <c r="I870" s="8" t="s">
        <v>16</v>
      </c>
    </row>
    <row r="871" spans="1:9" x14ac:dyDescent="0.35">
      <c r="A871" s="20">
        <v>43940</v>
      </c>
      <c r="B871" s="8" t="str">
        <f t="shared" si="39"/>
        <v>USA</v>
      </c>
      <c r="C871" s="8" t="str">
        <f t="shared" si="40"/>
        <v>California</v>
      </c>
      <c r="D871" s="8" t="str">
        <f t="shared" si="41"/>
        <v>San Diego</v>
      </c>
      <c r="E871" s="8" t="s">
        <v>103</v>
      </c>
      <c r="F871" s="8" t="s">
        <v>111</v>
      </c>
      <c r="G871" s="8">
        <v>1</v>
      </c>
      <c r="I871" s="8" t="s">
        <v>16</v>
      </c>
    </row>
    <row r="872" spans="1:9" x14ac:dyDescent="0.35">
      <c r="A872" s="20">
        <v>43940</v>
      </c>
      <c r="B872" s="8" t="str">
        <f t="shared" si="39"/>
        <v>USA</v>
      </c>
      <c r="C872" s="8" t="str">
        <f t="shared" si="40"/>
        <v>California</v>
      </c>
      <c r="D872" s="8" t="str">
        <f t="shared" si="41"/>
        <v>San Diego</v>
      </c>
      <c r="E872" s="8" t="s">
        <v>98</v>
      </c>
      <c r="F872" s="8" t="s">
        <v>111</v>
      </c>
      <c r="G872" s="8">
        <v>1</v>
      </c>
      <c r="I872" s="8" t="s">
        <v>16</v>
      </c>
    </row>
    <row r="873" spans="1:9" x14ac:dyDescent="0.35">
      <c r="A873" s="20">
        <v>43940</v>
      </c>
      <c r="B873" s="8" t="str">
        <f t="shared" si="39"/>
        <v>USA</v>
      </c>
      <c r="C873" s="8" t="str">
        <f t="shared" si="40"/>
        <v>California</v>
      </c>
      <c r="D873" s="8" t="str">
        <f t="shared" si="41"/>
        <v>San Diego</v>
      </c>
      <c r="E873" s="8" t="s">
        <v>102</v>
      </c>
      <c r="F873" s="8" t="s">
        <v>111</v>
      </c>
      <c r="G873" s="8">
        <v>2</v>
      </c>
      <c r="I873" s="8" t="s">
        <v>16</v>
      </c>
    </row>
    <row r="874" spans="1:9" x14ac:dyDescent="0.35">
      <c r="A874" s="20">
        <v>43940</v>
      </c>
      <c r="B874" s="8" t="str">
        <f t="shared" si="39"/>
        <v>USA</v>
      </c>
      <c r="C874" s="8" t="str">
        <f t="shared" si="40"/>
        <v>California</v>
      </c>
      <c r="D874" s="8" t="str">
        <f t="shared" si="41"/>
        <v>San Diego</v>
      </c>
      <c r="E874" s="8" t="s">
        <v>105</v>
      </c>
      <c r="F874" s="8" t="s">
        <v>111</v>
      </c>
      <c r="G874" s="8">
        <v>0</v>
      </c>
      <c r="I874" s="8" t="s">
        <v>16</v>
      </c>
    </row>
    <row r="875" spans="1:9" x14ac:dyDescent="0.35">
      <c r="A875" s="20">
        <v>43940</v>
      </c>
      <c r="B875" s="8" t="str">
        <f t="shared" si="39"/>
        <v>USA</v>
      </c>
      <c r="C875" s="8" t="str">
        <f t="shared" si="40"/>
        <v>California</v>
      </c>
      <c r="D875" s="8" t="str">
        <f t="shared" si="41"/>
        <v>San Diego</v>
      </c>
      <c r="E875" s="8" t="s">
        <v>99</v>
      </c>
      <c r="F875" s="8" t="s">
        <v>111</v>
      </c>
      <c r="G875" s="8">
        <v>1</v>
      </c>
      <c r="I875" s="8" t="s">
        <v>16</v>
      </c>
    </row>
    <row r="876" spans="1:9" x14ac:dyDescent="0.35">
      <c r="A876" s="20">
        <v>43940</v>
      </c>
      <c r="B876" s="8" t="str">
        <f t="shared" si="39"/>
        <v>USA</v>
      </c>
      <c r="C876" s="8" t="str">
        <f t="shared" si="40"/>
        <v>California</v>
      </c>
      <c r="D876" s="8" t="str">
        <f t="shared" si="41"/>
        <v>San Diego</v>
      </c>
      <c r="E876" s="8" t="s">
        <v>85</v>
      </c>
      <c r="F876" s="8" t="s">
        <v>111</v>
      </c>
      <c r="G876" s="8">
        <v>11</v>
      </c>
      <c r="I876" s="8" t="s">
        <v>16</v>
      </c>
    </row>
    <row r="877" spans="1:9" x14ac:dyDescent="0.35">
      <c r="A877" s="20">
        <v>43940</v>
      </c>
      <c r="B877" s="8" t="str">
        <f t="shared" si="39"/>
        <v>USA</v>
      </c>
      <c r="C877" s="8" t="str">
        <f t="shared" si="40"/>
        <v>California</v>
      </c>
      <c r="D877" s="8" t="str">
        <f t="shared" si="41"/>
        <v>San Diego</v>
      </c>
      <c r="E877" s="8" t="s">
        <v>92</v>
      </c>
      <c r="F877" s="8" t="s">
        <v>111</v>
      </c>
      <c r="G877" s="8">
        <v>6</v>
      </c>
      <c r="I877" s="8" t="s">
        <v>16</v>
      </c>
    </row>
    <row r="878" spans="1:9" x14ac:dyDescent="0.35">
      <c r="A878" s="20">
        <v>43940</v>
      </c>
      <c r="B878" s="8" t="str">
        <f t="shared" si="39"/>
        <v>USA</v>
      </c>
      <c r="C878" s="8" t="str">
        <f t="shared" si="40"/>
        <v>California</v>
      </c>
      <c r="D878" s="8" t="str">
        <f t="shared" si="41"/>
        <v>San Diego</v>
      </c>
      <c r="E878" s="8" t="s">
        <v>106</v>
      </c>
      <c r="F878" s="8" t="s">
        <v>111</v>
      </c>
      <c r="G878" s="8">
        <v>2</v>
      </c>
      <c r="I878" s="8" t="s">
        <v>16</v>
      </c>
    </row>
    <row r="879" spans="1:9" x14ac:dyDescent="0.35">
      <c r="A879" s="20">
        <v>43940</v>
      </c>
      <c r="B879" s="8" t="str">
        <f t="shared" si="39"/>
        <v>USA</v>
      </c>
      <c r="C879" s="8" t="str">
        <f t="shared" si="40"/>
        <v>California</v>
      </c>
      <c r="D879" s="8" t="str">
        <f t="shared" si="41"/>
        <v>San Diego</v>
      </c>
      <c r="E879" s="8" t="s">
        <v>86</v>
      </c>
      <c r="F879" s="8" t="s">
        <v>111</v>
      </c>
      <c r="G879" s="8">
        <v>18</v>
      </c>
      <c r="I879" s="8" t="s">
        <v>16</v>
      </c>
    </row>
    <row r="880" spans="1:9" x14ac:dyDescent="0.35">
      <c r="A880" s="20">
        <v>43940</v>
      </c>
      <c r="B880" s="8" t="str">
        <f t="shared" si="39"/>
        <v>USA</v>
      </c>
      <c r="C880" s="8" t="str">
        <f t="shared" si="40"/>
        <v>California</v>
      </c>
      <c r="D880" s="8" t="str">
        <f t="shared" si="41"/>
        <v>San Diego</v>
      </c>
      <c r="E880" s="8" t="s">
        <v>96</v>
      </c>
      <c r="F880" s="8" t="s">
        <v>111</v>
      </c>
      <c r="G880" s="8">
        <v>2</v>
      </c>
      <c r="I880" s="8" t="s">
        <v>16</v>
      </c>
    </row>
    <row r="881" spans="1:9" x14ac:dyDescent="0.35">
      <c r="A881" s="20">
        <v>43940</v>
      </c>
      <c r="B881" s="8" t="str">
        <f t="shared" si="39"/>
        <v>USA</v>
      </c>
      <c r="C881" s="8" t="str">
        <f t="shared" si="40"/>
        <v>California</v>
      </c>
      <c r="D881" s="8" t="str">
        <f t="shared" si="41"/>
        <v>San Diego</v>
      </c>
      <c r="E881" s="8" t="s">
        <v>104</v>
      </c>
      <c r="F881" s="8" t="s">
        <v>111</v>
      </c>
      <c r="G881" s="8">
        <v>2</v>
      </c>
      <c r="I881" s="8" t="s">
        <v>16</v>
      </c>
    </row>
    <row r="882" spans="1:9" x14ac:dyDescent="0.35">
      <c r="A882" s="20">
        <v>43940</v>
      </c>
      <c r="B882" s="8" t="str">
        <f t="shared" si="39"/>
        <v>USA</v>
      </c>
      <c r="C882" s="8" t="str">
        <f t="shared" si="40"/>
        <v>California</v>
      </c>
      <c r="D882" s="8" t="str">
        <f t="shared" si="41"/>
        <v>San Diego</v>
      </c>
      <c r="E882" s="8" t="s">
        <v>87</v>
      </c>
      <c r="F882" s="8" t="s">
        <v>111</v>
      </c>
      <c r="G882" s="8">
        <v>12</v>
      </c>
      <c r="I882" s="8" t="s">
        <v>16</v>
      </c>
    </row>
    <row r="883" spans="1:9" x14ac:dyDescent="0.35">
      <c r="A883" s="20">
        <v>43940</v>
      </c>
      <c r="B883" s="8" t="str">
        <f t="shared" si="39"/>
        <v>USA</v>
      </c>
      <c r="C883" s="8" t="str">
        <f t="shared" si="40"/>
        <v>California</v>
      </c>
      <c r="D883" s="8" t="str">
        <f t="shared" si="41"/>
        <v>San Diego</v>
      </c>
      <c r="E883" s="8" t="s">
        <v>100</v>
      </c>
      <c r="F883" s="8" t="s">
        <v>111</v>
      </c>
      <c r="G883" s="8">
        <v>2</v>
      </c>
      <c r="I883" s="8" t="s">
        <v>16</v>
      </c>
    </row>
    <row r="884" spans="1:9" x14ac:dyDescent="0.35">
      <c r="A884" s="20">
        <v>43940</v>
      </c>
      <c r="B884" s="8" t="str">
        <f t="shared" si="39"/>
        <v>USA</v>
      </c>
      <c r="C884" s="8" t="str">
        <f t="shared" si="40"/>
        <v>California</v>
      </c>
      <c r="D884" s="8" t="str">
        <f t="shared" si="41"/>
        <v>San Diego</v>
      </c>
      <c r="E884" s="8" t="s">
        <v>88</v>
      </c>
      <c r="F884" s="8" t="s">
        <v>111</v>
      </c>
      <c r="G884" s="8">
        <v>14</v>
      </c>
      <c r="I884" s="8" t="s">
        <v>16</v>
      </c>
    </row>
    <row r="885" spans="1:9" x14ac:dyDescent="0.35">
      <c r="A885" s="20">
        <v>43940</v>
      </c>
      <c r="B885" s="8" t="str">
        <f t="shared" si="39"/>
        <v>USA</v>
      </c>
      <c r="C885" s="8" t="str">
        <f t="shared" si="40"/>
        <v>California</v>
      </c>
      <c r="D885" s="8" t="str">
        <f t="shared" si="41"/>
        <v>San Diego</v>
      </c>
      <c r="E885" s="8" t="s">
        <v>90</v>
      </c>
      <c r="F885" s="8" t="s">
        <v>111</v>
      </c>
      <c r="G885" s="8">
        <v>61</v>
      </c>
      <c r="I885" s="8" t="s">
        <v>16</v>
      </c>
    </row>
    <row r="886" spans="1:9" x14ac:dyDescent="0.35">
      <c r="A886" s="20">
        <v>43940</v>
      </c>
      <c r="B886" s="8" t="str">
        <f t="shared" si="39"/>
        <v>USA</v>
      </c>
      <c r="C886" s="8" t="str">
        <f t="shared" si="40"/>
        <v>California</v>
      </c>
      <c r="D886" s="8" t="str">
        <f t="shared" si="41"/>
        <v>San Diego</v>
      </c>
      <c r="E886" s="8" t="s">
        <v>101</v>
      </c>
      <c r="F886" s="8" t="s">
        <v>111</v>
      </c>
      <c r="G886" s="8">
        <v>4</v>
      </c>
      <c r="I886" s="8" t="s">
        <v>16</v>
      </c>
    </row>
    <row r="887" spans="1:9" x14ac:dyDescent="0.35">
      <c r="A887" s="20">
        <v>43940</v>
      </c>
      <c r="B887" s="8" t="str">
        <f t="shared" si="39"/>
        <v>USA</v>
      </c>
      <c r="C887" s="8" t="str">
        <f t="shared" si="40"/>
        <v>California</v>
      </c>
      <c r="D887" s="8" t="str">
        <f t="shared" si="41"/>
        <v>San Diego</v>
      </c>
      <c r="E887" s="8" t="s">
        <v>80</v>
      </c>
      <c r="F887" s="8" t="s">
        <v>114</v>
      </c>
      <c r="G887" s="8">
        <v>144</v>
      </c>
      <c r="I887" s="8" t="s">
        <v>16</v>
      </c>
    </row>
    <row r="888" spans="1:9" x14ac:dyDescent="0.35">
      <c r="A888" s="20">
        <v>43940</v>
      </c>
      <c r="B888" s="8" t="str">
        <f t="shared" si="39"/>
        <v>USA</v>
      </c>
      <c r="C888" s="8" t="str">
        <f t="shared" si="40"/>
        <v>California</v>
      </c>
      <c r="D888" s="8" t="str">
        <f t="shared" si="41"/>
        <v>San Diego</v>
      </c>
      <c r="E888" s="8" t="s">
        <v>80</v>
      </c>
      <c r="F888" s="8" t="s">
        <v>112</v>
      </c>
      <c r="G888" s="8">
        <v>21</v>
      </c>
      <c r="I888" s="8" t="s">
        <v>16</v>
      </c>
    </row>
    <row r="889" spans="1:9" x14ac:dyDescent="0.35">
      <c r="A889" s="20">
        <v>43941</v>
      </c>
      <c r="B889" s="8" t="str">
        <f t="shared" si="39"/>
        <v>USA</v>
      </c>
      <c r="C889" s="8" t="str">
        <f t="shared" si="40"/>
        <v>California</v>
      </c>
      <c r="D889" s="8" t="str">
        <f t="shared" si="41"/>
        <v>San Diego</v>
      </c>
      <c r="E889" s="8" t="s">
        <v>70</v>
      </c>
      <c r="F889" s="8" t="s">
        <v>110</v>
      </c>
      <c r="G889" s="8">
        <v>50</v>
      </c>
      <c r="I889" s="8" t="s">
        <v>16</v>
      </c>
    </row>
    <row r="890" spans="1:9" x14ac:dyDescent="0.35">
      <c r="A890" s="20">
        <v>43941</v>
      </c>
      <c r="B890" s="8" t="str">
        <f t="shared" si="39"/>
        <v>USA</v>
      </c>
      <c r="C890" s="8" t="str">
        <f t="shared" si="40"/>
        <v>California</v>
      </c>
      <c r="D890" s="8" t="str">
        <f t="shared" si="41"/>
        <v>San Diego</v>
      </c>
      <c r="E890" s="8" t="s">
        <v>71</v>
      </c>
      <c r="F890" s="8" t="s">
        <v>110</v>
      </c>
      <c r="G890" s="8">
        <v>273</v>
      </c>
      <c r="I890" s="8" t="s">
        <v>16</v>
      </c>
    </row>
    <row r="891" spans="1:9" x14ac:dyDescent="0.35">
      <c r="A891" s="20">
        <v>43941</v>
      </c>
      <c r="B891" s="8" t="str">
        <f t="shared" si="39"/>
        <v>USA</v>
      </c>
      <c r="C891" s="8" t="str">
        <f t="shared" si="40"/>
        <v>California</v>
      </c>
      <c r="D891" s="8" t="str">
        <f t="shared" si="41"/>
        <v>San Diego</v>
      </c>
      <c r="E891" s="8" t="s">
        <v>94</v>
      </c>
      <c r="F891" s="8" t="s">
        <v>110</v>
      </c>
      <c r="G891" s="8">
        <v>7</v>
      </c>
      <c r="I891" s="8" t="s">
        <v>16</v>
      </c>
    </row>
    <row r="892" spans="1:9" x14ac:dyDescent="0.35">
      <c r="A892" s="20">
        <v>43941</v>
      </c>
      <c r="B892" s="8" t="str">
        <f t="shared" si="39"/>
        <v>USA</v>
      </c>
      <c r="C892" s="8" t="str">
        <f t="shared" si="40"/>
        <v>California</v>
      </c>
      <c r="D892" s="8" t="str">
        <f t="shared" si="41"/>
        <v>San Diego</v>
      </c>
      <c r="E892" s="8" t="s">
        <v>72</v>
      </c>
      <c r="F892" s="8" t="s">
        <v>110</v>
      </c>
      <c r="G892" s="8">
        <v>11</v>
      </c>
      <c r="I892" s="8" t="s">
        <v>16</v>
      </c>
    </row>
    <row r="893" spans="1:9" x14ac:dyDescent="0.35">
      <c r="A893" s="20">
        <v>43941</v>
      </c>
      <c r="B893" s="8" t="str">
        <f t="shared" si="39"/>
        <v>USA</v>
      </c>
      <c r="C893" s="8" t="str">
        <f t="shared" si="40"/>
        <v>California</v>
      </c>
      <c r="D893" s="8" t="str">
        <f t="shared" si="41"/>
        <v>San Diego</v>
      </c>
      <c r="E893" s="8" t="s">
        <v>73</v>
      </c>
      <c r="F893" s="8" t="s">
        <v>110</v>
      </c>
      <c r="G893" s="8">
        <v>140</v>
      </c>
      <c r="I893" s="8" t="s">
        <v>16</v>
      </c>
    </row>
    <row r="894" spans="1:9" x14ac:dyDescent="0.35">
      <c r="A894" s="20">
        <v>43941</v>
      </c>
      <c r="B894" s="8" t="str">
        <f t="shared" si="39"/>
        <v>USA</v>
      </c>
      <c r="C894" s="8" t="str">
        <f t="shared" si="40"/>
        <v>California</v>
      </c>
      <c r="D894" s="8" t="str">
        <f t="shared" si="41"/>
        <v>San Diego</v>
      </c>
      <c r="E894" s="8" t="s">
        <v>74</v>
      </c>
      <c r="F894" s="8" t="s">
        <v>110</v>
      </c>
      <c r="G894" s="8">
        <v>34</v>
      </c>
      <c r="I894" s="8" t="s">
        <v>16</v>
      </c>
    </row>
    <row r="895" spans="1:9" x14ac:dyDescent="0.35">
      <c r="A895" s="20">
        <v>43941</v>
      </c>
      <c r="B895" s="8" t="str">
        <f t="shared" si="39"/>
        <v>USA</v>
      </c>
      <c r="C895" s="8" t="str">
        <f t="shared" si="40"/>
        <v>California</v>
      </c>
      <c r="D895" s="8" t="str">
        <f t="shared" si="41"/>
        <v>San Diego</v>
      </c>
      <c r="E895" s="8" t="s">
        <v>75</v>
      </c>
      <c r="F895" s="8" t="s">
        <v>110</v>
      </c>
      <c r="G895" s="8">
        <v>72</v>
      </c>
      <c r="I895" s="8" t="s">
        <v>16</v>
      </c>
    </row>
    <row r="896" spans="1:9" x14ac:dyDescent="0.35">
      <c r="A896" s="20">
        <v>43941</v>
      </c>
      <c r="B896" s="8" t="str">
        <f t="shared" si="39"/>
        <v>USA</v>
      </c>
      <c r="C896" s="8" t="str">
        <f t="shared" si="40"/>
        <v>California</v>
      </c>
      <c r="D896" s="8" t="str">
        <f t="shared" si="41"/>
        <v>San Diego</v>
      </c>
      <c r="E896" s="8" t="s">
        <v>95</v>
      </c>
      <c r="F896" s="8" t="s">
        <v>110</v>
      </c>
      <c r="G896" s="8">
        <v>16</v>
      </c>
      <c r="I896" s="8" t="s">
        <v>16</v>
      </c>
    </row>
    <row r="897" spans="1:9" x14ac:dyDescent="0.35">
      <c r="A897" s="20">
        <v>43941</v>
      </c>
      <c r="B897" s="8" t="str">
        <f t="shared" si="39"/>
        <v>USA</v>
      </c>
      <c r="C897" s="8" t="str">
        <f t="shared" si="40"/>
        <v>California</v>
      </c>
      <c r="D897" s="8" t="str">
        <f t="shared" si="41"/>
        <v>San Diego</v>
      </c>
      <c r="E897" s="8" t="s">
        <v>76</v>
      </c>
      <c r="F897" s="8" t="s">
        <v>110</v>
      </c>
      <c r="G897" s="8">
        <v>50</v>
      </c>
      <c r="I897" s="8" t="s">
        <v>16</v>
      </c>
    </row>
    <row r="898" spans="1:9" x14ac:dyDescent="0.35">
      <c r="A898" s="20">
        <v>43941</v>
      </c>
      <c r="B898" s="8" t="str">
        <f t="shared" ref="B898:B961" si="42">"USA"</f>
        <v>USA</v>
      </c>
      <c r="C898" s="8" t="str">
        <f t="shared" ref="C898:C961" si="43">"California"</f>
        <v>California</v>
      </c>
      <c r="D898" s="8" t="str">
        <f t="shared" ref="D898:D961" si="44">"San Diego"</f>
        <v>San Diego</v>
      </c>
      <c r="E898" s="8" t="s">
        <v>91</v>
      </c>
      <c r="F898" s="8" t="s">
        <v>110</v>
      </c>
      <c r="G898" s="8">
        <v>19</v>
      </c>
      <c r="I898" s="8" t="s">
        <v>16</v>
      </c>
    </row>
    <row r="899" spans="1:9" x14ac:dyDescent="0.35">
      <c r="A899" s="20">
        <v>43941</v>
      </c>
      <c r="B899" s="8" t="str">
        <f t="shared" si="42"/>
        <v>USA</v>
      </c>
      <c r="C899" s="8" t="str">
        <f t="shared" si="43"/>
        <v>California</v>
      </c>
      <c r="D899" s="8" t="str">
        <f t="shared" si="44"/>
        <v>San Diego</v>
      </c>
      <c r="E899" s="8" t="s">
        <v>77</v>
      </c>
      <c r="F899" s="8" t="s">
        <v>110</v>
      </c>
      <c r="G899" s="8">
        <v>70</v>
      </c>
      <c r="I899" s="8" t="s">
        <v>16</v>
      </c>
    </row>
    <row r="900" spans="1:9" x14ac:dyDescent="0.35">
      <c r="A900" s="20">
        <v>43941</v>
      </c>
      <c r="B900" s="8" t="str">
        <f t="shared" si="42"/>
        <v>USA</v>
      </c>
      <c r="C900" s="8" t="str">
        <f t="shared" si="43"/>
        <v>California</v>
      </c>
      <c r="D900" s="8" t="str">
        <f t="shared" si="44"/>
        <v>San Diego</v>
      </c>
      <c r="E900" s="8" t="s">
        <v>78</v>
      </c>
      <c r="F900" s="8" t="s">
        <v>110</v>
      </c>
      <c r="G900" s="8">
        <v>53</v>
      </c>
      <c r="I900" s="8" t="s">
        <v>16</v>
      </c>
    </row>
    <row r="901" spans="1:9" x14ac:dyDescent="0.35">
      <c r="A901" s="20">
        <v>43941</v>
      </c>
      <c r="B901" s="8" t="str">
        <f t="shared" si="42"/>
        <v>USA</v>
      </c>
      <c r="C901" s="8" t="str">
        <f t="shared" si="43"/>
        <v>California</v>
      </c>
      <c r="D901" s="8" t="str">
        <f t="shared" si="44"/>
        <v>San Diego</v>
      </c>
      <c r="E901" s="8" t="s">
        <v>79</v>
      </c>
      <c r="F901" s="8" t="s">
        <v>110</v>
      </c>
      <c r="G901" s="8">
        <v>21</v>
      </c>
      <c r="I901" s="8" t="s">
        <v>16</v>
      </c>
    </row>
    <row r="902" spans="1:9" x14ac:dyDescent="0.35">
      <c r="A902" s="20">
        <v>43941</v>
      </c>
      <c r="B902" s="8" t="str">
        <f t="shared" si="42"/>
        <v>USA</v>
      </c>
      <c r="C902" s="8" t="str">
        <f t="shared" si="43"/>
        <v>California</v>
      </c>
      <c r="D902" s="8" t="str">
        <f t="shared" si="44"/>
        <v>San Diego</v>
      </c>
      <c r="E902" s="8" t="s">
        <v>80</v>
      </c>
      <c r="F902" s="8" t="s">
        <v>110</v>
      </c>
      <c r="G902" s="8">
        <v>1170</v>
      </c>
      <c r="I902" s="8" t="s">
        <v>16</v>
      </c>
    </row>
    <row r="903" spans="1:9" x14ac:dyDescent="0.35">
      <c r="A903" s="20">
        <v>43941</v>
      </c>
      <c r="B903" s="8" t="str">
        <f t="shared" si="42"/>
        <v>USA</v>
      </c>
      <c r="C903" s="8" t="str">
        <f t="shared" si="43"/>
        <v>California</v>
      </c>
      <c r="D903" s="8" t="str">
        <f t="shared" si="44"/>
        <v>San Diego</v>
      </c>
      <c r="E903" s="8" t="s">
        <v>81</v>
      </c>
      <c r="F903" s="8" t="s">
        <v>110</v>
      </c>
      <c r="G903" s="8">
        <v>27</v>
      </c>
      <c r="I903" s="8" t="s">
        <v>16</v>
      </c>
    </row>
    <row r="904" spans="1:9" x14ac:dyDescent="0.35">
      <c r="A904" s="20">
        <v>43941</v>
      </c>
      <c r="B904" s="8" t="str">
        <f t="shared" si="42"/>
        <v>USA</v>
      </c>
      <c r="C904" s="8" t="str">
        <f t="shared" si="43"/>
        <v>California</v>
      </c>
      <c r="D904" s="8" t="str">
        <f t="shared" si="44"/>
        <v>San Diego</v>
      </c>
      <c r="E904" s="8" t="s">
        <v>82</v>
      </c>
      <c r="F904" s="8" t="s">
        <v>110</v>
      </c>
      <c r="G904" s="8">
        <v>28</v>
      </c>
      <c r="I904" s="8" t="s">
        <v>16</v>
      </c>
    </row>
    <row r="905" spans="1:9" x14ac:dyDescent="0.35">
      <c r="A905" s="20">
        <v>43941</v>
      </c>
      <c r="B905" s="8" t="str">
        <f t="shared" si="42"/>
        <v>USA</v>
      </c>
      <c r="C905" s="8" t="str">
        <f t="shared" si="43"/>
        <v>California</v>
      </c>
      <c r="D905" s="8" t="str">
        <f t="shared" si="44"/>
        <v>San Diego</v>
      </c>
      <c r="E905" s="8" t="s">
        <v>83</v>
      </c>
      <c r="F905" s="8" t="s">
        <v>110</v>
      </c>
      <c r="G905" s="8">
        <v>6</v>
      </c>
      <c r="I905" s="8" t="s">
        <v>16</v>
      </c>
    </row>
    <row r="906" spans="1:9" x14ac:dyDescent="0.35">
      <c r="A906" s="20">
        <v>43941</v>
      </c>
      <c r="B906" s="8" t="str">
        <f t="shared" si="42"/>
        <v>USA</v>
      </c>
      <c r="C906" s="8" t="str">
        <f t="shared" si="43"/>
        <v>California</v>
      </c>
      <c r="D906" s="8" t="str">
        <f t="shared" si="44"/>
        <v>San Diego</v>
      </c>
      <c r="E906" s="8" t="s">
        <v>84</v>
      </c>
      <c r="F906" s="8" t="s">
        <v>110</v>
      </c>
      <c r="G906" s="8">
        <v>36</v>
      </c>
      <c r="I906" s="8" t="s">
        <v>16</v>
      </c>
    </row>
    <row r="907" spans="1:9" x14ac:dyDescent="0.35">
      <c r="A907" s="20">
        <v>43941</v>
      </c>
      <c r="B907" s="8" t="str">
        <f t="shared" si="42"/>
        <v>USA</v>
      </c>
      <c r="C907" s="8" t="str">
        <f t="shared" si="43"/>
        <v>California</v>
      </c>
      <c r="D907" s="8" t="str">
        <f t="shared" si="44"/>
        <v>San Diego</v>
      </c>
      <c r="E907" s="8" t="s">
        <v>97</v>
      </c>
      <c r="F907" s="8" t="s">
        <v>111</v>
      </c>
      <c r="G907" s="8">
        <v>3</v>
      </c>
      <c r="I907" s="8" t="s">
        <v>16</v>
      </c>
    </row>
    <row r="908" spans="1:9" x14ac:dyDescent="0.35">
      <c r="A908" s="20">
        <v>43941</v>
      </c>
      <c r="B908" s="8" t="str">
        <f t="shared" si="42"/>
        <v>USA</v>
      </c>
      <c r="C908" s="8" t="str">
        <f t="shared" si="43"/>
        <v>California</v>
      </c>
      <c r="D908" s="8" t="str">
        <f t="shared" si="44"/>
        <v>San Diego</v>
      </c>
      <c r="E908" s="8" t="s">
        <v>89</v>
      </c>
      <c r="F908" s="8" t="s">
        <v>111</v>
      </c>
      <c r="G908" s="8">
        <v>19</v>
      </c>
      <c r="I908" s="8" t="s">
        <v>16</v>
      </c>
    </row>
    <row r="909" spans="1:9" x14ac:dyDescent="0.35">
      <c r="A909" s="20">
        <v>43941</v>
      </c>
      <c r="B909" s="8" t="str">
        <f t="shared" si="42"/>
        <v>USA</v>
      </c>
      <c r="C909" s="8" t="str">
        <f t="shared" si="43"/>
        <v>California</v>
      </c>
      <c r="D909" s="8" t="str">
        <f t="shared" si="44"/>
        <v>San Diego</v>
      </c>
      <c r="E909" s="8" t="s">
        <v>103</v>
      </c>
      <c r="F909" s="8" t="s">
        <v>111</v>
      </c>
      <c r="G909" s="8">
        <v>1</v>
      </c>
      <c r="I909" s="8" t="s">
        <v>16</v>
      </c>
    </row>
    <row r="910" spans="1:9" x14ac:dyDescent="0.35">
      <c r="A910" s="20">
        <v>43941</v>
      </c>
      <c r="B910" s="8" t="str">
        <f t="shared" si="42"/>
        <v>USA</v>
      </c>
      <c r="C910" s="8" t="str">
        <f t="shared" si="43"/>
        <v>California</v>
      </c>
      <c r="D910" s="8" t="str">
        <f t="shared" si="44"/>
        <v>San Diego</v>
      </c>
      <c r="E910" s="8" t="s">
        <v>98</v>
      </c>
      <c r="F910" s="8" t="s">
        <v>111</v>
      </c>
      <c r="G910" s="8">
        <v>1</v>
      </c>
      <c r="I910" s="8" t="s">
        <v>16</v>
      </c>
    </row>
    <row r="911" spans="1:9" x14ac:dyDescent="0.35">
      <c r="A911" s="20">
        <v>43941</v>
      </c>
      <c r="B911" s="8" t="str">
        <f t="shared" si="42"/>
        <v>USA</v>
      </c>
      <c r="C911" s="8" t="str">
        <f t="shared" si="43"/>
        <v>California</v>
      </c>
      <c r="D911" s="8" t="str">
        <f t="shared" si="44"/>
        <v>San Diego</v>
      </c>
      <c r="E911" s="8" t="s">
        <v>102</v>
      </c>
      <c r="F911" s="8" t="s">
        <v>111</v>
      </c>
      <c r="G911" s="8">
        <v>2</v>
      </c>
      <c r="I911" s="8" t="s">
        <v>16</v>
      </c>
    </row>
    <row r="912" spans="1:9" x14ac:dyDescent="0.35">
      <c r="A912" s="20">
        <v>43941</v>
      </c>
      <c r="B912" s="8" t="str">
        <f t="shared" si="42"/>
        <v>USA</v>
      </c>
      <c r="C912" s="8" t="str">
        <f t="shared" si="43"/>
        <v>California</v>
      </c>
      <c r="D912" s="8" t="str">
        <f t="shared" si="44"/>
        <v>San Diego</v>
      </c>
      <c r="E912" s="8" t="s">
        <v>105</v>
      </c>
      <c r="F912" s="8" t="s">
        <v>111</v>
      </c>
      <c r="G912" s="8">
        <v>0</v>
      </c>
      <c r="I912" s="8" t="s">
        <v>16</v>
      </c>
    </row>
    <row r="913" spans="1:9" x14ac:dyDescent="0.35">
      <c r="A913" s="20">
        <v>43941</v>
      </c>
      <c r="B913" s="8" t="str">
        <f t="shared" si="42"/>
        <v>USA</v>
      </c>
      <c r="C913" s="8" t="str">
        <f t="shared" si="43"/>
        <v>California</v>
      </c>
      <c r="D913" s="8" t="str">
        <f t="shared" si="44"/>
        <v>San Diego</v>
      </c>
      <c r="E913" s="8" t="s">
        <v>99</v>
      </c>
      <c r="F913" s="8" t="s">
        <v>111</v>
      </c>
      <c r="G913" s="8">
        <v>1</v>
      </c>
      <c r="I913" s="8" t="s">
        <v>16</v>
      </c>
    </row>
    <row r="914" spans="1:9" x14ac:dyDescent="0.35">
      <c r="A914" s="20">
        <v>43941</v>
      </c>
      <c r="B914" s="8" t="str">
        <f t="shared" si="42"/>
        <v>USA</v>
      </c>
      <c r="C914" s="8" t="str">
        <f t="shared" si="43"/>
        <v>California</v>
      </c>
      <c r="D914" s="8" t="str">
        <f t="shared" si="44"/>
        <v>San Diego</v>
      </c>
      <c r="E914" s="8" t="s">
        <v>85</v>
      </c>
      <c r="F914" s="8" t="s">
        <v>111</v>
      </c>
      <c r="G914" s="8">
        <v>11</v>
      </c>
      <c r="I914" s="8" t="s">
        <v>16</v>
      </c>
    </row>
    <row r="915" spans="1:9" x14ac:dyDescent="0.35">
      <c r="A915" s="20">
        <v>43941</v>
      </c>
      <c r="B915" s="8" t="str">
        <f t="shared" si="42"/>
        <v>USA</v>
      </c>
      <c r="C915" s="8" t="str">
        <f t="shared" si="43"/>
        <v>California</v>
      </c>
      <c r="D915" s="8" t="str">
        <f t="shared" si="44"/>
        <v>San Diego</v>
      </c>
      <c r="E915" s="8" t="s">
        <v>92</v>
      </c>
      <c r="F915" s="8" t="s">
        <v>111</v>
      </c>
      <c r="G915" s="8">
        <v>6</v>
      </c>
      <c r="I915" s="8" t="s">
        <v>16</v>
      </c>
    </row>
    <row r="916" spans="1:9" x14ac:dyDescent="0.35">
      <c r="A916" s="20">
        <v>43941</v>
      </c>
      <c r="B916" s="8" t="str">
        <f t="shared" si="42"/>
        <v>USA</v>
      </c>
      <c r="C916" s="8" t="str">
        <f t="shared" si="43"/>
        <v>California</v>
      </c>
      <c r="D916" s="8" t="str">
        <f t="shared" si="44"/>
        <v>San Diego</v>
      </c>
      <c r="E916" s="8" t="s">
        <v>106</v>
      </c>
      <c r="F916" s="8" t="s">
        <v>111</v>
      </c>
      <c r="G916" s="8">
        <v>2</v>
      </c>
      <c r="I916" s="8" t="s">
        <v>16</v>
      </c>
    </row>
    <row r="917" spans="1:9" x14ac:dyDescent="0.35">
      <c r="A917" s="20">
        <v>43941</v>
      </c>
      <c r="B917" s="8" t="str">
        <f t="shared" si="42"/>
        <v>USA</v>
      </c>
      <c r="C917" s="8" t="str">
        <f t="shared" si="43"/>
        <v>California</v>
      </c>
      <c r="D917" s="8" t="str">
        <f t="shared" si="44"/>
        <v>San Diego</v>
      </c>
      <c r="E917" s="8" t="s">
        <v>86</v>
      </c>
      <c r="F917" s="8" t="s">
        <v>111</v>
      </c>
      <c r="G917" s="8">
        <v>18</v>
      </c>
      <c r="I917" s="8" t="s">
        <v>16</v>
      </c>
    </row>
    <row r="918" spans="1:9" x14ac:dyDescent="0.35">
      <c r="A918" s="20">
        <v>43941</v>
      </c>
      <c r="B918" s="8" t="str">
        <f t="shared" si="42"/>
        <v>USA</v>
      </c>
      <c r="C918" s="8" t="str">
        <f t="shared" si="43"/>
        <v>California</v>
      </c>
      <c r="D918" s="8" t="str">
        <f t="shared" si="44"/>
        <v>San Diego</v>
      </c>
      <c r="E918" s="8" t="s">
        <v>107</v>
      </c>
      <c r="F918" s="8" t="s">
        <v>111</v>
      </c>
      <c r="G918" s="8">
        <v>1</v>
      </c>
      <c r="I918" s="8" t="s">
        <v>16</v>
      </c>
    </row>
    <row r="919" spans="1:9" x14ac:dyDescent="0.35">
      <c r="A919" s="20">
        <v>43941</v>
      </c>
      <c r="B919" s="8" t="str">
        <f t="shared" si="42"/>
        <v>USA</v>
      </c>
      <c r="C919" s="8" t="str">
        <f t="shared" si="43"/>
        <v>California</v>
      </c>
      <c r="D919" s="8" t="str">
        <f t="shared" si="44"/>
        <v>San Diego</v>
      </c>
      <c r="E919" s="8" t="s">
        <v>96</v>
      </c>
      <c r="F919" s="8" t="s">
        <v>111</v>
      </c>
      <c r="G919" s="8">
        <v>2</v>
      </c>
      <c r="I919" s="8" t="s">
        <v>16</v>
      </c>
    </row>
    <row r="920" spans="1:9" x14ac:dyDescent="0.35">
      <c r="A920" s="20">
        <v>43941</v>
      </c>
      <c r="B920" s="8" t="str">
        <f t="shared" si="42"/>
        <v>USA</v>
      </c>
      <c r="C920" s="8" t="str">
        <f t="shared" si="43"/>
        <v>California</v>
      </c>
      <c r="D920" s="8" t="str">
        <f t="shared" si="44"/>
        <v>San Diego</v>
      </c>
      <c r="E920" s="8" t="s">
        <v>104</v>
      </c>
      <c r="F920" s="8" t="s">
        <v>111</v>
      </c>
      <c r="G920" s="8">
        <v>2</v>
      </c>
      <c r="I920" s="8" t="s">
        <v>16</v>
      </c>
    </row>
    <row r="921" spans="1:9" x14ac:dyDescent="0.35">
      <c r="A921" s="20">
        <v>43941</v>
      </c>
      <c r="B921" s="8" t="str">
        <f t="shared" si="42"/>
        <v>USA</v>
      </c>
      <c r="C921" s="8" t="str">
        <f t="shared" si="43"/>
        <v>California</v>
      </c>
      <c r="D921" s="8" t="str">
        <f t="shared" si="44"/>
        <v>San Diego</v>
      </c>
      <c r="E921" s="8" t="s">
        <v>87</v>
      </c>
      <c r="F921" s="8" t="s">
        <v>111</v>
      </c>
      <c r="G921" s="8">
        <v>12</v>
      </c>
      <c r="I921" s="8" t="s">
        <v>16</v>
      </c>
    </row>
    <row r="922" spans="1:9" x14ac:dyDescent="0.35">
      <c r="A922" s="20">
        <v>43941</v>
      </c>
      <c r="B922" s="8" t="str">
        <f t="shared" si="42"/>
        <v>USA</v>
      </c>
      <c r="C922" s="8" t="str">
        <f t="shared" si="43"/>
        <v>California</v>
      </c>
      <c r="D922" s="8" t="str">
        <f t="shared" si="44"/>
        <v>San Diego</v>
      </c>
      <c r="E922" s="8" t="s">
        <v>100</v>
      </c>
      <c r="F922" s="8" t="s">
        <v>111</v>
      </c>
      <c r="G922" s="8">
        <v>2</v>
      </c>
      <c r="I922" s="8" t="s">
        <v>16</v>
      </c>
    </row>
    <row r="923" spans="1:9" x14ac:dyDescent="0.35">
      <c r="A923" s="20">
        <v>43941</v>
      </c>
      <c r="B923" s="8" t="str">
        <f t="shared" si="42"/>
        <v>USA</v>
      </c>
      <c r="C923" s="8" t="str">
        <f t="shared" si="43"/>
        <v>California</v>
      </c>
      <c r="D923" s="8" t="str">
        <f t="shared" si="44"/>
        <v>San Diego</v>
      </c>
      <c r="E923" s="8" t="s">
        <v>88</v>
      </c>
      <c r="F923" s="8" t="s">
        <v>111</v>
      </c>
      <c r="G923" s="8">
        <v>14</v>
      </c>
      <c r="I923" s="8" t="s">
        <v>16</v>
      </c>
    </row>
    <row r="924" spans="1:9" x14ac:dyDescent="0.35">
      <c r="A924" s="20">
        <v>43941</v>
      </c>
      <c r="B924" s="8" t="str">
        <f t="shared" si="42"/>
        <v>USA</v>
      </c>
      <c r="C924" s="8" t="str">
        <f t="shared" si="43"/>
        <v>California</v>
      </c>
      <c r="D924" s="8" t="str">
        <f t="shared" si="44"/>
        <v>San Diego</v>
      </c>
      <c r="E924" s="8" t="s">
        <v>90</v>
      </c>
      <c r="F924" s="8" t="s">
        <v>111</v>
      </c>
      <c r="G924" s="8">
        <v>66</v>
      </c>
      <c r="I924" s="8" t="s">
        <v>16</v>
      </c>
    </row>
    <row r="925" spans="1:9" x14ac:dyDescent="0.35">
      <c r="A925" s="20">
        <v>43941</v>
      </c>
      <c r="B925" s="8" t="str">
        <f t="shared" si="42"/>
        <v>USA</v>
      </c>
      <c r="C925" s="8" t="str">
        <f t="shared" si="43"/>
        <v>California</v>
      </c>
      <c r="D925" s="8" t="str">
        <f t="shared" si="44"/>
        <v>San Diego</v>
      </c>
      <c r="E925" s="8" t="s">
        <v>101</v>
      </c>
      <c r="F925" s="8" t="s">
        <v>111</v>
      </c>
      <c r="G925" s="8">
        <v>5</v>
      </c>
      <c r="I925" s="8" t="s">
        <v>16</v>
      </c>
    </row>
    <row r="926" spans="1:9" x14ac:dyDescent="0.35">
      <c r="A926" s="20">
        <v>43941</v>
      </c>
      <c r="B926" s="8" t="str">
        <f t="shared" si="42"/>
        <v>USA</v>
      </c>
      <c r="C926" s="8" t="str">
        <f t="shared" si="43"/>
        <v>California</v>
      </c>
      <c r="D926" s="8" t="str">
        <f t="shared" si="44"/>
        <v>San Diego</v>
      </c>
      <c r="E926" s="8" t="s">
        <v>80</v>
      </c>
      <c r="F926" s="8" t="s">
        <v>114</v>
      </c>
      <c r="G926" s="8">
        <v>162</v>
      </c>
      <c r="I926" s="8" t="s">
        <v>16</v>
      </c>
    </row>
    <row r="927" spans="1:9" x14ac:dyDescent="0.35">
      <c r="A927" s="20">
        <v>43941</v>
      </c>
      <c r="B927" s="8" t="str">
        <f t="shared" si="42"/>
        <v>USA</v>
      </c>
      <c r="C927" s="8" t="str">
        <f t="shared" si="43"/>
        <v>California</v>
      </c>
      <c r="D927" s="8" t="str">
        <f t="shared" si="44"/>
        <v>San Diego</v>
      </c>
      <c r="E927" s="8" t="s">
        <v>80</v>
      </c>
      <c r="F927" s="8" t="s">
        <v>112</v>
      </c>
      <c r="G927" s="8">
        <v>21</v>
      </c>
      <c r="I927" s="8" t="s">
        <v>16</v>
      </c>
    </row>
    <row r="928" spans="1:9" x14ac:dyDescent="0.35">
      <c r="A928" s="20">
        <v>43942</v>
      </c>
      <c r="B928" s="8" t="str">
        <f t="shared" si="42"/>
        <v>USA</v>
      </c>
      <c r="C928" s="8" t="str">
        <f t="shared" si="43"/>
        <v>California</v>
      </c>
      <c r="D928" s="8" t="str">
        <f t="shared" si="44"/>
        <v>San Diego</v>
      </c>
      <c r="E928" s="8" t="s">
        <v>70</v>
      </c>
      <c r="F928" s="8" t="s">
        <v>110</v>
      </c>
      <c r="G928" s="8">
        <v>50</v>
      </c>
      <c r="I928" s="8" t="s">
        <v>16</v>
      </c>
    </row>
    <row r="929" spans="1:9" x14ac:dyDescent="0.35">
      <c r="A929" s="20">
        <v>43942</v>
      </c>
      <c r="B929" s="8" t="str">
        <f t="shared" si="42"/>
        <v>USA</v>
      </c>
      <c r="C929" s="8" t="str">
        <f t="shared" si="43"/>
        <v>California</v>
      </c>
      <c r="D929" s="8" t="str">
        <f t="shared" si="44"/>
        <v>San Diego</v>
      </c>
      <c r="E929" s="8" t="s">
        <v>71</v>
      </c>
      <c r="F929" s="8" t="s">
        <v>110</v>
      </c>
      <c r="G929" s="8">
        <v>286</v>
      </c>
      <c r="I929" s="8" t="s">
        <v>16</v>
      </c>
    </row>
    <row r="930" spans="1:9" x14ac:dyDescent="0.35">
      <c r="A930" s="20">
        <v>43942</v>
      </c>
      <c r="B930" s="8" t="str">
        <f t="shared" si="42"/>
        <v>USA</v>
      </c>
      <c r="C930" s="8" t="str">
        <f t="shared" si="43"/>
        <v>California</v>
      </c>
      <c r="D930" s="8" t="str">
        <f t="shared" si="44"/>
        <v>San Diego</v>
      </c>
      <c r="E930" s="8" t="s">
        <v>94</v>
      </c>
      <c r="F930" s="8" t="s">
        <v>110</v>
      </c>
      <c r="G930" s="8">
        <v>7</v>
      </c>
      <c r="I930" s="8" t="s">
        <v>16</v>
      </c>
    </row>
    <row r="931" spans="1:9" x14ac:dyDescent="0.35">
      <c r="A931" s="20">
        <v>43942</v>
      </c>
      <c r="B931" s="8" t="str">
        <f t="shared" si="42"/>
        <v>USA</v>
      </c>
      <c r="C931" s="8" t="str">
        <f t="shared" si="43"/>
        <v>California</v>
      </c>
      <c r="D931" s="8" t="str">
        <f t="shared" si="44"/>
        <v>San Diego</v>
      </c>
      <c r="E931" s="8" t="s">
        <v>72</v>
      </c>
      <c r="F931" s="8" t="s">
        <v>110</v>
      </c>
      <c r="G931" s="8">
        <v>11</v>
      </c>
      <c r="I931" s="8" t="s">
        <v>16</v>
      </c>
    </row>
    <row r="932" spans="1:9" x14ac:dyDescent="0.35">
      <c r="A932" s="20">
        <v>43942</v>
      </c>
      <c r="B932" s="8" t="str">
        <f t="shared" si="42"/>
        <v>USA</v>
      </c>
      <c r="C932" s="8" t="str">
        <f t="shared" si="43"/>
        <v>California</v>
      </c>
      <c r="D932" s="8" t="str">
        <f t="shared" si="44"/>
        <v>San Diego</v>
      </c>
      <c r="E932" s="8" t="s">
        <v>73</v>
      </c>
      <c r="F932" s="8" t="s">
        <v>110</v>
      </c>
      <c r="G932" s="8">
        <v>139</v>
      </c>
      <c r="I932" s="8" t="s">
        <v>16</v>
      </c>
    </row>
    <row r="933" spans="1:9" x14ac:dyDescent="0.35">
      <c r="A933" s="20">
        <v>43942</v>
      </c>
      <c r="B933" s="8" t="str">
        <f t="shared" si="42"/>
        <v>USA</v>
      </c>
      <c r="C933" s="8" t="str">
        <f t="shared" si="43"/>
        <v>California</v>
      </c>
      <c r="D933" s="8" t="str">
        <f t="shared" si="44"/>
        <v>San Diego</v>
      </c>
      <c r="E933" s="8" t="s">
        <v>74</v>
      </c>
      <c r="F933" s="8" t="s">
        <v>110</v>
      </c>
      <c r="G933" s="8">
        <v>34</v>
      </c>
      <c r="I933" s="8" t="s">
        <v>16</v>
      </c>
    </row>
    <row r="934" spans="1:9" x14ac:dyDescent="0.35">
      <c r="A934" s="20">
        <v>43942</v>
      </c>
      <c r="B934" s="8" t="str">
        <f t="shared" si="42"/>
        <v>USA</v>
      </c>
      <c r="C934" s="8" t="str">
        <f t="shared" si="43"/>
        <v>California</v>
      </c>
      <c r="D934" s="8" t="str">
        <f t="shared" si="44"/>
        <v>San Diego</v>
      </c>
      <c r="E934" s="8" t="s">
        <v>75</v>
      </c>
      <c r="F934" s="8" t="s">
        <v>110</v>
      </c>
      <c r="G934" s="8">
        <v>73</v>
      </c>
      <c r="I934" s="8" t="s">
        <v>16</v>
      </c>
    </row>
    <row r="935" spans="1:9" x14ac:dyDescent="0.35">
      <c r="A935" s="20">
        <v>43942</v>
      </c>
      <c r="B935" s="8" t="str">
        <f t="shared" si="42"/>
        <v>USA</v>
      </c>
      <c r="C935" s="8" t="str">
        <f t="shared" si="43"/>
        <v>California</v>
      </c>
      <c r="D935" s="8" t="str">
        <f t="shared" si="44"/>
        <v>San Diego</v>
      </c>
      <c r="E935" s="8" t="s">
        <v>95</v>
      </c>
      <c r="F935" s="8" t="s">
        <v>110</v>
      </c>
      <c r="G935" s="8">
        <v>17</v>
      </c>
      <c r="I935" s="8" t="s">
        <v>16</v>
      </c>
    </row>
    <row r="936" spans="1:9" x14ac:dyDescent="0.35">
      <c r="A936" s="20">
        <v>43942</v>
      </c>
      <c r="B936" s="8" t="str">
        <f t="shared" si="42"/>
        <v>USA</v>
      </c>
      <c r="C936" s="8" t="str">
        <f t="shared" si="43"/>
        <v>California</v>
      </c>
      <c r="D936" s="8" t="str">
        <f t="shared" si="44"/>
        <v>San Diego</v>
      </c>
      <c r="E936" s="8" t="s">
        <v>76</v>
      </c>
      <c r="F936" s="8" t="s">
        <v>110</v>
      </c>
      <c r="G936" s="8">
        <v>50</v>
      </c>
      <c r="I936" s="8" t="s">
        <v>16</v>
      </c>
    </row>
    <row r="937" spans="1:9" x14ac:dyDescent="0.35">
      <c r="A937" s="20">
        <v>43942</v>
      </c>
      <c r="B937" s="8" t="str">
        <f t="shared" si="42"/>
        <v>USA</v>
      </c>
      <c r="C937" s="8" t="str">
        <f t="shared" si="43"/>
        <v>California</v>
      </c>
      <c r="D937" s="8" t="str">
        <f t="shared" si="44"/>
        <v>San Diego</v>
      </c>
      <c r="E937" s="8" t="s">
        <v>91</v>
      </c>
      <c r="F937" s="8" t="s">
        <v>110</v>
      </c>
      <c r="G937" s="8">
        <v>22</v>
      </c>
      <c r="I937" s="8" t="s">
        <v>16</v>
      </c>
    </row>
    <row r="938" spans="1:9" x14ac:dyDescent="0.35">
      <c r="A938" s="20">
        <v>43942</v>
      </c>
      <c r="B938" s="8" t="str">
        <f t="shared" si="42"/>
        <v>USA</v>
      </c>
      <c r="C938" s="8" t="str">
        <f t="shared" si="43"/>
        <v>California</v>
      </c>
      <c r="D938" s="8" t="str">
        <f t="shared" si="44"/>
        <v>San Diego</v>
      </c>
      <c r="E938" s="8" t="s">
        <v>77</v>
      </c>
      <c r="F938" s="8" t="s">
        <v>110</v>
      </c>
      <c r="G938" s="8">
        <v>71</v>
      </c>
      <c r="I938" s="8" t="s">
        <v>16</v>
      </c>
    </row>
    <row r="939" spans="1:9" x14ac:dyDescent="0.35">
      <c r="A939" s="20">
        <v>43942</v>
      </c>
      <c r="B939" s="8" t="str">
        <f t="shared" si="42"/>
        <v>USA</v>
      </c>
      <c r="C939" s="8" t="str">
        <f t="shared" si="43"/>
        <v>California</v>
      </c>
      <c r="D939" s="8" t="str">
        <f t="shared" si="44"/>
        <v>San Diego</v>
      </c>
      <c r="E939" s="8" t="s">
        <v>78</v>
      </c>
      <c r="F939" s="8" t="s">
        <v>110</v>
      </c>
      <c r="G939" s="8">
        <v>56</v>
      </c>
      <c r="I939" s="8" t="s">
        <v>16</v>
      </c>
    </row>
    <row r="940" spans="1:9" x14ac:dyDescent="0.35">
      <c r="A940" s="20">
        <v>43942</v>
      </c>
      <c r="B940" s="8" t="str">
        <f t="shared" si="42"/>
        <v>USA</v>
      </c>
      <c r="C940" s="8" t="str">
        <f t="shared" si="43"/>
        <v>California</v>
      </c>
      <c r="D940" s="8" t="str">
        <f t="shared" si="44"/>
        <v>San Diego</v>
      </c>
      <c r="E940" s="8" t="s">
        <v>79</v>
      </c>
      <c r="F940" s="8" t="s">
        <v>110</v>
      </c>
      <c r="G940" s="8">
        <v>22</v>
      </c>
      <c r="I940" s="8" t="s">
        <v>16</v>
      </c>
    </row>
    <row r="941" spans="1:9" x14ac:dyDescent="0.35">
      <c r="A941" s="20">
        <v>43942</v>
      </c>
      <c r="B941" s="8" t="str">
        <f t="shared" si="42"/>
        <v>USA</v>
      </c>
      <c r="C941" s="8" t="str">
        <f t="shared" si="43"/>
        <v>California</v>
      </c>
      <c r="D941" s="8" t="str">
        <f t="shared" si="44"/>
        <v>San Diego</v>
      </c>
      <c r="E941" s="8" t="s">
        <v>80</v>
      </c>
      <c r="F941" s="8" t="s">
        <v>110</v>
      </c>
      <c r="G941" s="8">
        <v>1189</v>
      </c>
      <c r="I941" s="8" t="s">
        <v>16</v>
      </c>
    </row>
    <row r="942" spans="1:9" x14ac:dyDescent="0.35">
      <c r="A942" s="20">
        <v>43942</v>
      </c>
      <c r="B942" s="8" t="str">
        <f t="shared" si="42"/>
        <v>USA</v>
      </c>
      <c r="C942" s="8" t="str">
        <f t="shared" si="43"/>
        <v>California</v>
      </c>
      <c r="D942" s="8" t="str">
        <f t="shared" si="44"/>
        <v>San Diego</v>
      </c>
      <c r="E942" s="8" t="s">
        <v>81</v>
      </c>
      <c r="F942" s="8" t="s">
        <v>110</v>
      </c>
      <c r="G942" s="8">
        <v>27</v>
      </c>
      <c r="I942" s="8" t="s">
        <v>16</v>
      </c>
    </row>
    <row r="943" spans="1:9" x14ac:dyDescent="0.35">
      <c r="A943" s="20">
        <v>43942</v>
      </c>
      <c r="B943" s="8" t="str">
        <f t="shared" si="42"/>
        <v>USA</v>
      </c>
      <c r="C943" s="8" t="str">
        <f t="shared" si="43"/>
        <v>California</v>
      </c>
      <c r="D943" s="8" t="str">
        <f t="shared" si="44"/>
        <v>San Diego</v>
      </c>
      <c r="E943" s="8" t="s">
        <v>82</v>
      </c>
      <c r="F943" s="8" t="s">
        <v>110</v>
      </c>
      <c r="G943" s="8">
        <v>28</v>
      </c>
      <c r="I943" s="8" t="s">
        <v>16</v>
      </c>
    </row>
    <row r="944" spans="1:9" x14ac:dyDescent="0.35">
      <c r="A944" s="20">
        <v>43942</v>
      </c>
      <c r="B944" s="8" t="str">
        <f t="shared" si="42"/>
        <v>USA</v>
      </c>
      <c r="C944" s="8" t="str">
        <f t="shared" si="43"/>
        <v>California</v>
      </c>
      <c r="D944" s="8" t="str">
        <f t="shared" si="44"/>
        <v>San Diego</v>
      </c>
      <c r="E944" s="8" t="s">
        <v>83</v>
      </c>
      <c r="F944" s="8" t="s">
        <v>110</v>
      </c>
      <c r="G944" s="8">
        <v>6</v>
      </c>
      <c r="I944" s="8" t="s">
        <v>16</v>
      </c>
    </row>
    <row r="945" spans="1:9" x14ac:dyDescent="0.35">
      <c r="A945" s="20">
        <v>43942</v>
      </c>
      <c r="B945" s="8" t="str">
        <f t="shared" si="42"/>
        <v>USA</v>
      </c>
      <c r="C945" s="8" t="str">
        <f t="shared" si="43"/>
        <v>California</v>
      </c>
      <c r="D945" s="8" t="str">
        <f t="shared" si="44"/>
        <v>San Diego</v>
      </c>
      <c r="E945" s="8" t="s">
        <v>84</v>
      </c>
      <c r="F945" s="8" t="s">
        <v>110</v>
      </c>
      <c r="G945" s="8">
        <v>39</v>
      </c>
      <c r="I945" s="8" t="s">
        <v>16</v>
      </c>
    </row>
    <row r="946" spans="1:9" x14ac:dyDescent="0.35">
      <c r="A946" s="20">
        <v>43942</v>
      </c>
      <c r="B946" s="8" t="str">
        <f t="shared" si="42"/>
        <v>USA</v>
      </c>
      <c r="C946" s="8" t="str">
        <f t="shared" si="43"/>
        <v>California</v>
      </c>
      <c r="D946" s="8" t="str">
        <f t="shared" si="44"/>
        <v>San Diego</v>
      </c>
      <c r="E946" s="8" t="s">
        <v>97</v>
      </c>
      <c r="F946" s="8" t="s">
        <v>111</v>
      </c>
      <c r="G946" s="8">
        <v>3</v>
      </c>
      <c r="I946" s="8" t="s">
        <v>16</v>
      </c>
    </row>
    <row r="947" spans="1:9" x14ac:dyDescent="0.35">
      <c r="A947" s="20">
        <v>43942</v>
      </c>
      <c r="B947" s="8" t="str">
        <f t="shared" si="42"/>
        <v>USA</v>
      </c>
      <c r="C947" s="8" t="str">
        <f t="shared" si="43"/>
        <v>California</v>
      </c>
      <c r="D947" s="8" t="str">
        <f t="shared" si="44"/>
        <v>San Diego</v>
      </c>
      <c r="E947" s="8" t="s">
        <v>89</v>
      </c>
      <c r="F947" s="8" t="s">
        <v>111</v>
      </c>
      <c r="G947" s="8">
        <v>20</v>
      </c>
      <c r="I947" s="8" t="s">
        <v>16</v>
      </c>
    </row>
    <row r="948" spans="1:9" x14ac:dyDescent="0.35">
      <c r="A948" s="20">
        <v>43942</v>
      </c>
      <c r="B948" s="8" t="str">
        <f t="shared" si="42"/>
        <v>USA</v>
      </c>
      <c r="C948" s="8" t="str">
        <f t="shared" si="43"/>
        <v>California</v>
      </c>
      <c r="D948" s="8" t="str">
        <f t="shared" si="44"/>
        <v>San Diego</v>
      </c>
      <c r="E948" s="8" t="s">
        <v>103</v>
      </c>
      <c r="F948" s="8" t="s">
        <v>111</v>
      </c>
      <c r="G948" s="8">
        <v>1</v>
      </c>
      <c r="I948" s="8" t="s">
        <v>16</v>
      </c>
    </row>
    <row r="949" spans="1:9" x14ac:dyDescent="0.35">
      <c r="A949" s="20">
        <v>43942</v>
      </c>
      <c r="B949" s="8" t="str">
        <f t="shared" si="42"/>
        <v>USA</v>
      </c>
      <c r="C949" s="8" t="str">
        <f t="shared" si="43"/>
        <v>California</v>
      </c>
      <c r="D949" s="8" t="str">
        <f t="shared" si="44"/>
        <v>San Diego</v>
      </c>
      <c r="E949" s="8" t="s">
        <v>98</v>
      </c>
      <c r="F949" s="8" t="s">
        <v>111</v>
      </c>
      <c r="G949" s="8">
        <v>1</v>
      </c>
      <c r="I949" s="8" t="s">
        <v>16</v>
      </c>
    </row>
    <row r="950" spans="1:9" x14ac:dyDescent="0.35">
      <c r="A950" s="20">
        <v>43942</v>
      </c>
      <c r="B950" s="8" t="str">
        <f t="shared" si="42"/>
        <v>USA</v>
      </c>
      <c r="C950" s="8" t="str">
        <f t="shared" si="43"/>
        <v>California</v>
      </c>
      <c r="D950" s="8" t="str">
        <f t="shared" si="44"/>
        <v>San Diego</v>
      </c>
      <c r="E950" s="8" t="s">
        <v>102</v>
      </c>
      <c r="F950" s="8" t="s">
        <v>111</v>
      </c>
      <c r="G950" s="8">
        <v>2</v>
      </c>
      <c r="I950" s="8" t="s">
        <v>16</v>
      </c>
    </row>
    <row r="951" spans="1:9" x14ac:dyDescent="0.35">
      <c r="A951" s="20">
        <v>43942</v>
      </c>
      <c r="B951" s="8" t="str">
        <f t="shared" si="42"/>
        <v>USA</v>
      </c>
      <c r="C951" s="8" t="str">
        <f t="shared" si="43"/>
        <v>California</v>
      </c>
      <c r="D951" s="8" t="str">
        <f t="shared" si="44"/>
        <v>San Diego</v>
      </c>
      <c r="E951" s="8" t="s">
        <v>105</v>
      </c>
      <c r="F951" s="8" t="s">
        <v>111</v>
      </c>
      <c r="G951" s="8">
        <v>0</v>
      </c>
      <c r="I951" s="8" t="s">
        <v>16</v>
      </c>
    </row>
    <row r="952" spans="1:9" x14ac:dyDescent="0.35">
      <c r="A952" s="20">
        <v>43942</v>
      </c>
      <c r="B952" s="8" t="str">
        <f t="shared" si="42"/>
        <v>USA</v>
      </c>
      <c r="C952" s="8" t="str">
        <f t="shared" si="43"/>
        <v>California</v>
      </c>
      <c r="D952" s="8" t="str">
        <f t="shared" si="44"/>
        <v>San Diego</v>
      </c>
      <c r="E952" s="8" t="s">
        <v>99</v>
      </c>
      <c r="F952" s="8" t="s">
        <v>111</v>
      </c>
      <c r="G952" s="8">
        <v>1</v>
      </c>
      <c r="I952" s="8" t="s">
        <v>16</v>
      </c>
    </row>
    <row r="953" spans="1:9" x14ac:dyDescent="0.35">
      <c r="A953" s="20">
        <v>43942</v>
      </c>
      <c r="B953" s="8" t="str">
        <f t="shared" si="42"/>
        <v>USA</v>
      </c>
      <c r="C953" s="8" t="str">
        <f t="shared" si="43"/>
        <v>California</v>
      </c>
      <c r="D953" s="8" t="str">
        <f t="shared" si="44"/>
        <v>San Diego</v>
      </c>
      <c r="E953" s="8" t="s">
        <v>85</v>
      </c>
      <c r="F953" s="8" t="s">
        <v>111</v>
      </c>
      <c r="G953" s="8">
        <v>11</v>
      </c>
      <c r="I953" s="8" t="s">
        <v>16</v>
      </c>
    </row>
    <row r="954" spans="1:9" x14ac:dyDescent="0.35">
      <c r="A954" s="20">
        <v>43942</v>
      </c>
      <c r="B954" s="8" t="str">
        <f t="shared" si="42"/>
        <v>USA</v>
      </c>
      <c r="C954" s="8" t="str">
        <f t="shared" si="43"/>
        <v>California</v>
      </c>
      <c r="D954" s="8" t="str">
        <f t="shared" si="44"/>
        <v>San Diego</v>
      </c>
      <c r="E954" s="8" t="s">
        <v>92</v>
      </c>
      <c r="F954" s="8" t="s">
        <v>111</v>
      </c>
      <c r="G954" s="8">
        <v>6</v>
      </c>
      <c r="I954" s="8" t="s">
        <v>16</v>
      </c>
    </row>
    <row r="955" spans="1:9" x14ac:dyDescent="0.35">
      <c r="A955" s="20">
        <v>43942</v>
      </c>
      <c r="B955" s="8" t="str">
        <f t="shared" si="42"/>
        <v>USA</v>
      </c>
      <c r="C955" s="8" t="str">
        <f t="shared" si="43"/>
        <v>California</v>
      </c>
      <c r="D955" s="8" t="str">
        <f t="shared" si="44"/>
        <v>San Diego</v>
      </c>
      <c r="E955" s="8" t="s">
        <v>106</v>
      </c>
      <c r="F955" s="8" t="s">
        <v>111</v>
      </c>
      <c r="G955" s="8">
        <v>2</v>
      </c>
      <c r="I955" s="8" t="s">
        <v>16</v>
      </c>
    </row>
    <row r="956" spans="1:9" x14ac:dyDescent="0.35">
      <c r="A956" s="20">
        <v>43942</v>
      </c>
      <c r="B956" s="8" t="str">
        <f t="shared" si="42"/>
        <v>USA</v>
      </c>
      <c r="C956" s="8" t="str">
        <f t="shared" si="43"/>
        <v>California</v>
      </c>
      <c r="D956" s="8" t="str">
        <f t="shared" si="44"/>
        <v>San Diego</v>
      </c>
      <c r="E956" s="8" t="s">
        <v>86</v>
      </c>
      <c r="F956" s="8" t="s">
        <v>111</v>
      </c>
      <c r="G956" s="8">
        <v>18</v>
      </c>
      <c r="I956" s="8" t="s">
        <v>16</v>
      </c>
    </row>
    <row r="957" spans="1:9" x14ac:dyDescent="0.35">
      <c r="A957" s="20">
        <v>43942</v>
      </c>
      <c r="B957" s="8" t="str">
        <f t="shared" si="42"/>
        <v>USA</v>
      </c>
      <c r="C957" s="8" t="str">
        <f t="shared" si="43"/>
        <v>California</v>
      </c>
      <c r="D957" s="8" t="str">
        <f t="shared" si="44"/>
        <v>San Diego</v>
      </c>
      <c r="E957" s="8" t="s">
        <v>107</v>
      </c>
      <c r="F957" s="8" t="s">
        <v>111</v>
      </c>
      <c r="G957" s="8">
        <v>2</v>
      </c>
      <c r="I957" s="8" t="s">
        <v>16</v>
      </c>
    </row>
    <row r="958" spans="1:9" x14ac:dyDescent="0.35">
      <c r="A958" s="20">
        <v>43942</v>
      </c>
      <c r="B958" s="8" t="str">
        <f t="shared" si="42"/>
        <v>USA</v>
      </c>
      <c r="C958" s="8" t="str">
        <f t="shared" si="43"/>
        <v>California</v>
      </c>
      <c r="D958" s="8" t="str">
        <f t="shared" si="44"/>
        <v>San Diego</v>
      </c>
      <c r="E958" s="8" t="s">
        <v>96</v>
      </c>
      <c r="F958" s="8" t="s">
        <v>111</v>
      </c>
      <c r="G958" s="8">
        <v>2</v>
      </c>
      <c r="I958" s="8" t="s">
        <v>16</v>
      </c>
    </row>
    <row r="959" spans="1:9" x14ac:dyDescent="0.35">
      <c r="A959" s="20">
        <v>43942</v>
      </c>
      <c r="B959" s="8" t="str">
        <f t="shared" si="42"/>
        <v>USA</v>
      </c>
      <c r="C959" s="8" t="str">
        <f t="shared" si="43"/>
        <v>California</v>
      </c>
      <c r="D959" s="8" t="str">
        <f t="shared" si="44"/>
        <v>San Diego</v>
      </c>
      <c r="E959" s="8" t="s">
        <v>104</v>
      </c>
      <c r="F959" s="8" t="s">
        <v>111</v>
      </c>
      <c r="G959" s="8">
        <v>2</v>
      </c>
      <c r="I959" s="8" t="s">
        <v>16</v>
      </c>
    </row>
    <row r="960" spans="1:9" x14ac:dyDescent="0.35">
      <c r="A960" s="20">
        <v>43942</v>
      </c>
      <c r="B960" s="8" t="str">
        <f t="shared" si="42"/>
        <v>USA</v>
      </c>
      <c r="C960" s="8" t="str">
        <f t="shared" si="43"/>
        <v>California</v>
      </c>
      <c r="D960" s="8" t="str">
        <f t="shared" si="44"/>
        <v>San Diego</v>
      </c>
      <c r="E960" s="8" t="s">
        <v>87</v>
      </c>
      <c r="F960" s="8" t="s">
        <v>111</v>
      </c>
      <c r="G960" s="8">
        <v>12</v>
      </c>
      <c r="I960" s="8" t="s">
        <v>16</v>
      </c>
    </row>
    <row r="961" spans="1:9" x14ac:dyDescent="0.35">
      <c r="A961" s="20">
        <v>43942</v>
      </c>
      <c r="B961" s="8" t="str">
        <f t="shared" si="42"/>
        <v>USA</v>
      </c>
      <c r="C961" s="8" t="str">
        <f t="shared" si="43"/>
        <v>California</v>
      </c>
      <c r="D961" s="8" t="str">
        <f t="shared" si="44"/>
        <v>San Diego</v>
      </c>
      <c r="E961" s="8" t="s">
        <v>100</v>
      </c>
      <c r="F961" s="8" t="s">
        <v>111</v>
      </c>
      <c r="G961" s="8">
        <v>2</v>
      </c>
      <c r="I961" s="8" t="s">
        <v>16</v>
      </c>
    </row>
    <row r="962" spans="1:9" x14ac:dyDescent="0.35">
      <c r="A962" s="20">
        <v>43942</v>
      </c>
      <c r="B962" s="8" t="str">
        <f t="shared" ref="B962:B1025" si="45">"USA"</f>
        <v>USA</v>
      </c>
      <c r="C962" s="8" t="str">
        <f t="shared" ref="C962:C1025" si="46">"California"</f>
        <v>California</v>
      </c>
      <c r="D962" s="8" t="str">
        <f t="shared" ref="D962:D1025" si="47">"San Diego"</f>
        <v>San Diego</v>
      </c>
      <c r="E962" s="8" t="s">
        <v>88</v>
      </c>
      <c r="F962" s="8" t="s">
        <v>111</v>
      </c>
      <c r="G962" s="8">
        <v>14</v>
      </c>
      <c r="I962" s="8" t="s">
        <v>16</v>
      </c>
    </row>
    <row r="963" spans="1:9" x14ac:dyDescent="0.35">
      <c r="A963" s="20">
        <v>43942</v>
      </c>
      <c r="B963" s="8" t="str">
        <f t="shared" si="45"/>
        <v>USA</v>
      </c>
      <c r="C963" s="8" t="str">
        <f t="shared" si="46"/>
        <v>California</v>
      </c>
      <c r="D963" s="8" t="str">
        <f t="shared" si="47"/>
        <v>San Diego</v>
      </c>
      <c r="E963" s="8" t="s">
        <v>90</v>
      </c>
      <c r="F963" s="8" t="s">
        <v>111</v>
      </c>
      <c r="G963" s="8">
        <v>68</v>
      </c>
      <c r="I963" s="8" t="s">
        <v>16</v>
      </c>
    </row>
    <row r="964" spans="1:9" x14ac:dyDescent="0.35">
      <c r="A964" s="20">
        <v>43942</v>
      </c>
      <c r="B964" s="8" t="str">
        <f t="shared" si="45"/>
        <v>USA</v>
      </c>
      <c r="C964" s="8" t="str">
        <f t="shared" si="46"/>
        <v>California</v>
      </c>
      <c r="D964" s="8" t="str">
        <f t="shared" si="47"/>
        <v>San Diego</v>
      </c>
      <c r="E964" s="8" t="s">
        <v>101</v>
      </c>
      <c r="F964" s="8" t="s">
        <v>111</v>
      </c>
      <c r="G964" s="8">
        <v>5</v>
      </c>
      <c r="I964" s="8" t="s">
        <v>16</v>
      </c>
    </row>
    <row r="965" spans="1:9" x14ac:dyDescent="0.35">
      <c r="A965" s="20">
        <v>43942</v>
      </c>
      <c r="B965" s="8" t="str">
        <f t="shared" si="45"/>
        <v>USA</v>
      </c>
      <c r="C965" s="8" t="str">
        <f t="shared" si="46"/>
        <v>California</v>
      </c>
      <c r="D965" s="8" t="str">
        <f t="shared" si="47"/>
        <v>San Diego</v>
      </c>
      <c r="E965" s="8" t="s">
        <v>80</v>
      </c>
      <c r="F965" s="8" t="s">
        <v>114</v>
      </c>
      <c r="G965" s="8">
        <v>163</v>
      </c>
      <c r="I965" s="8" t="s">
        <v>16</v>
      </c>
    </row>
    <row r="966" spans="1:9" x14ac:dyDescent="0.35">
      <c r="A966" s="20">
        <v>43942</v>
      </c>
      <c r="B966" s="8" t="str">
        <f t="shared" si="45"/>
        <v>USA</v>
      </c>
      <c r="C966" s="8" t="str">
        <f t="shared" si="46"/>
        <v>California</v>
      </c>
      <c r="D966" s="8" t="str">
        <f t="shared" si="47"/>
        <v>San Diego</v>
      </c>
      <c r="E966" s="8" t="s">
        <v>80</v>
      </c>
      <c r="F966" s="8" t="s">
        <v>112</v>
      </c>
      <c r="G966" s="8">
        <v>29</v>
      </c>
      <c r="I966" s="8" t="s">
        <v>16</v>
      </c>
    </row>
    <row r="967" spans="1:9" x14ac:dyDescent="0.35">
      <c r="A967" s="20">
        <v>43943</v>
      </c>
      <c r="B967" s="8" t="str">
        <f t="shared" si="45"/>
        <v>USA</v>
      </c>
      <c r="C967" s="8" t="str">
        <f t="shared" si="46"/>
        <v>California</v>
      </c>
      <c r="D967" s="8" t="str">
        <f t="shared" si="47"/>
        <v>San Diego</v>
      </c>
      <c r="E967" s="8" t="s">
        <v>70</v>
      </c>
      <c r="F967" s="8" t="s">
        <v>110</v>
      </c>
      <c r="G967" s="8">
        <v>50</v>
      </c>
      <c r="I967" s="8" t="s">
        <v>16</v>
      </c>
    </row>
    <row r="968" spans="1:9" x14ac:dyDescent="0.35">
      <c r="A968" s="20">
        <v>43943</v>
      </c>
      <c r="B968" s="8" t="str">
        <f t="shared" si="45"/>
        <v>USA</v>
      </c>
      <c r="C968" s="8" t="str">
        <f t="shared" si="46"/>
        <v>California</v>
      </c>
      <c r="D968" s="8" t="str">
        <f t="shared" si="47"/>
        <v>San Diego</v>
      </c>
      <c r="E968" s="8" t="s">
        <v>71</v>
      </c>
      <c r="F968" s="8" t="s">
        <v>110</v>
      </c>
      <c r="G968" s="8">
        <v>311</v>
      </c>
      <c r="I968" s="8" t="s">
        <v>16</v>
      </c>
    </row>
    <row r="969" spans="1:9" x14ac:dyDescent="0.35">
      <c r="A969" s="20">
        <v>43943</v>
      </c>
      <c r="B969" s="8" t="str">
        <f t="shared" si="45"/>
        <v>USA</v>
      </c>
      <c r="C969" s="8" t="str">
        <f t="shared" si="46"/>
        <v>California</v>
      </c>
      <c r="D969" s="8" t="str">
        <f t="shared" si="47"/>
        <v>San Diego</v>
      </c>
      <c r="E969" s="8" t="s">
        <v>94</v>
      </c>
      <c r="F969" s="8" t="s">
        <v>110</v>
      </c>
      <c r="G969" s="8">
        <v>7</v>
      </c>
      <c r="I969" s="8" t="s">
        <v>16</v>
      </c>
    </row>
    <row r="970" spans="1:9" x14ac:dyDescent="0.35">
      <c r="A970" s="20">
        <v>43943</v>
      </c>
      <c r="B970" s="8" t="str">
        <f t="shared" si="45"/>
        <v>USA</v>
      </c>
      <c r="C970" s="8" t="str">
        <f t="shared" si="46"/>
        <v>California</v>
      </c>
      <c r="D970" s="8" t="str">
        <f t="shared" si="47"/>
        <v>San Diego</v>
      </c>
      <c r="E970" s="8" t="s">
        <v>72</v>
      </c>
      <c r="F970" s="8" t="s">
        <v>110</v>
      </c>
      <c r="G970" s="8">
        <v>11</v>
      </c>
      <c r="I970" s="8" t="s">
        <v>16</v>
      </c>
    </row>
    <row r="971" spans="1:9" x14ac:dyDescent="0.35">
      <c r="A971" s="20">
        <v>43943</v>
      </c>
      <c r="B971" s="8" t="str">
        <f t="shared" si="45"/>
        <v>USA</v>
      </c>
      <c r="C971" s="8" t="str">
        <f t="shared" si="46"/>
        <v>California</v>
      </c>
      <c r="D971" s="8" t="str">
        <f t="shared" si="47"/>
        <v>San Diego</v>
      </c>
      <c r="E971" s="8" t="s">
        <v>73</v>
      </c>
      <c r="F971" s="8" t="s">
        <v>110</v>
      </c>
      <c r="G971" s="8">
        <v>152</v>
      </c>
      <c r="I971" s="8" t="s">
        <v>16</v>
      </c>
    </row>
    <row r="972" spans="1:9" x14ac:dyDescent="0.35">
      <c r="A972" s="20">
        <v>43943</v>
      </c>
      <c r="B972" s="8" t="str">
        <f t="shared" si="45"/>
        <v>USA</v>
      </c>
      <c r="C972" s="8" t="str">
        <f t="shared" si="46"/>
        <v>California</v>
      </c>
      <c r="D972" s="8" t="str">
        <f t="shared" si="47"/>
        <v>San Diego</v>
      </c>
      <c r="E972" s="8" t="s">
        <v>74</v>
      </c>
      <c r="F972" s="8" t="s">
        <v>110</v>
      </c>
      <c r="G972" s="8">
        <v>34</v>
      </c>
      <c r="I972" s="8" t="s">
        <v>16</v>
      </c>
    </row>
    <row r="973" spans="1:9" x14ac:dyDescent="0.35">
      <c r="A973" s="20">
        <v>43943</v>
      </c>
      <c r="B973" s="8" t="str">
        <f t="shared" si="45"/>
        <v>USA</v>
      </c>
      <c r="C973" s="8" t="str">
        <f t="shared" si="46"/>
        <v>California</v>
      </c>
      <c r="D973" s="8" t="str">
        <f t="shared" si="47"/>
        <v>San Diego</v>
      </c>
      <c r="E973" s="8" t="s">
        <v>75</v>
      </c>
      <c r="F973" s="8" t="s">
        <v>110</v>
      </c>
      <c r="G973" s="8">
        <v>75</v>
      </c>
      <c r="I973" s="8" t="s">
        <v>16</v>
      </c>
    </row>
    <row r="974" spans="1:9" x14ac:dyDescent="0.35">
      <c r="A974" s="20">
        <v>43943</v>
      </c>
      <c r="B974" s="8" t="str">
        <f t="shared" si="45"/>
        <v>USA</v>
      </c>
      <c r="C974" s="8" t="str">
        <f t="shared" si="46"/>
        <v>California</v>
      </c>
      <c r="D974" s="8" t="str">
        <f t="shared" si="47"/>
        <v>San Diego</v>
      </c>
      <c r="E974" s="8" t="s">
        <v>95</v>
      </c>
      <c r="F974" s="8" t="s">
        <v>110</v>
      </c>
      <c r="G974" s="8">
        <v>18</v>
      </c>
      <c r="I974" s="8" t="s">
        <v>16</v>
      </c>
    </row>
    <row r="975" spans="1:9" x14ac:dyDescent="0.35">
      <c r="A975" s="20">
        <v>43943</v>
      </c>
      <c r="B975" s="8" t="str">
        <f t="shared" si="45"/>
        <v>USA</v>
      </c>
      <c r="C975" s="8" t="str">
        <f t="shared" si="46"/>
        <v>California</v>
      </c>
      <c r="D975" s="8" t="str">
        <f t="shared" si="47"/>
        <v>San Diego</v>
      </c>
      <c r="E975" s="8" t="s">
        <v>76</v>
      </c>
      <c r="F975" s="8" t="s">
        <v>110</v>
      </c>
      <c r="G975" s="8">
        <v>65</v>
      </c>
      <c r="I975" s="8" t="s">
        <v>16</v>
      </c>
    </row>
    <row r="976" spans="1:9" x14ac:dyDescent="0.35">
      <c r="A976" s="20">
        <v>43943</v>
      </c>
      <c r="B976" s="8" t="str">
        <f t="shared" si="45"/>
        <v>USA</v>
      </c>
      <c r="C976" s="8" t="str">
        <f t="shared" si="46"/>
        <v>California</v>
      </c>
      <c r="D976" s="8" t="str">
        <f t="shared" si="47"/>
        <v>San Diego</v>
      </c>
      <c r="E976" s="8" t="s">
        <v>91</v>
      </c>
      <c r="F976" s="8" t="s">
        <v>110</v>
      </c>
      <c r="G976" s="8">
        <v>25</v>
      </c>
      <c r="I976" s="8" t="s">
        <v>16</v>
      </c>
    </row>
    <row r="977" spans="1:9" x14ac:dyDescent="0.35">
      <c r="A977" s="20">
        <v>43943</v>
      </c>
      <c r="B977" s="8" t="str">
        <f t="shared" si="45"/>
        <v>USA</v>
      </c>
      <c r="C977" s="8" t="str">
        <f t="shared" si="46"/>
        <v>California</v>
      </c>
      <c r="D977" s="8" t="str">
        <f t="shared" si="47"/>
        <v>San Diego</v>
      </c>
      <c r="E977" s="8" t="s">
        <v>77</v>
      </c>
      <c r="F977" s="8" t="s">
        <v>110</v>
      </c>
      <c r="G977" s="8">
        <v>79</v>
      </c>
      <c r="I977" s="8" t="s">
        <v>16</v>
      </c>
    </row>
    <row r="978" spans="1:9" x14ac:dyDescent="0.35">
      <c r="A978" s="20">
        <v>43943</v>
      </c>
      <c r="B978" s="8" t="str">
        <f t="shared" si="45"/>
        <v>USA</v>
      </c>
      <c r="C978" s="8" t="str">
        <f t="shared" si="46"/>
        <v>California</v>
      </c>
      <c r="D978" s="8" t="str">
        <f t="shared" si="47"/>
        <v>San Diego</v>
      </c>
      <c r="E978" s="8" t="s">
        <v>78</v>
      </c>
      <c r="F978" s="8" t="s">
        <v>110</v>
      </c>
      <c r="G978" s="8">
        <v>57</v>
      </c>
      <c r="I978" s="8" t="s">
        <v>16</v>
      </c>
    </row>
    <row r="979" spans="1:9" x14ac:dyDescent="0.35">
      <c r="A979" s="20">
        <v>43943</v>
      </c>
      <c r="B979" s="8" t="str">
        <f t="shared" si="45"/>
        <v>USA</v>
      </c>
      <c r="C979" s="8" t="str">
        <f t="shared" si="46"/>
        <v>California</v>
      </c>
      <c r="D979" s="8" t="str">
        <f t="shared" si="47"/>
        <v>San Diego</v>
      </c>
      <c r="E979" s="8" t="s">
        <v>79</v>
      </c>
      <c r="F979" s="8" t="s">
        <v>110</v>
      </c>
      <c r="G979" s="8">
        <v>23</v>
      </c>
      <c r="I979" s="8" t="s">
        <v>16</v>
      </c>
    </row>
    <row r="980" spans="1:9" x14ac:dyDescent="0.35">
      <c r="A980" s="20">
        <v>43943</v>
      </c>
      <c r="B980" s="8" t="str">
        <f t="shared" si="45"/>
        <v>USA</v>
      </c>
      <c r="C980" s="8" t="str">
        <f t="shared" si="46"/>
        <v>California</v>
      </c>
      <c r="D980" s="8" t="str">
        <f t="shared" si="47"/>
        <v>San Diego</v>
      </c>
      <c r="E980" s="8" t="s">
        <v>80</v>
      </c>
      <c r="F980" s="8" t="s">
        <v>110</v>
      </c>
      <c r="G980" s="8">
        <v>1238</v>
      </c>
      <c r="I980" s="8" t="s">
        <v>16</v>
      </c>
    </row>
    <row r="981" spans="1:9" x14ac:dyDescent="0.35">
      <c r="A981" s="20">
        <v>43943</v>
      </c>
      <c r="B981" s="8" t="str">
        <f t="shared" si="45"/>
        <v>USA</v>
      </c>
      <c r="C981" s="8" t="str">
        <f t="shared" si="46"/>
        <v>California</v>
      </c>
      <c r="D981" s="8" t="str">
        <f t="shared" si="47"/>
        <v>San Diego</v>
      </c>
      <c r="E981" s="8" t="s">
        <v>81</v>
      </c>
      <c r="F981" s="8" t="s">
        <v>110</v>
      </c>
      <c r="G981" s="8">
        <v>27</v>
      </c>
      <c r="I981" s="8" t="s">
        <v>16</v>
      </c>
    </row>
    <row r="982" spans="1:9" x14ac:dyDescent="0.35">
      <c r="A982" s="20">
        <v>43943</v>
      </c>
      <c r="B982" s="8" t="str">
        <f t="shared" si="45"/>
        <v>USA</v>
      </c>
      <c r="C982" s="8" t="str">
        <f t="shared" si="46"/>
        <v>California</v>
      </c>
      <c r="D982" s="8" t="str">
        <f t="shared" si="47"/>
        <v>San Diego</v>
      </c>
      <c r="E982" s="8" t="s">
        <v>82</v>
      </c>
      <c r="F982" s="8" t="s">
        <v>110</v>
      </c>
      <c r="G982" s="8">
        <v>29</v>
      </c>
      <c r="I982" s="8" t="s">
        <v>16</v>
      </c>
    </row>
    <row r="983" spans="1:9" x14ac:dyDescent="0.35">
      <c r="A983" s="20">
        <v>43943</v>
      </c>
      <c r="B983" s="8" t="str">
        <f t="shared" si="45"/>
        <v>USA</v>
      </c>
      <c r="C983" s="8" t="str">
        <f t="shared" si="46"/>
        <v>California</v>
      </c>
      <c r="D983" s="8" t="str">
        <f t="shared" si="47"/>
        <v>San Diego</v>
      </c>
      <c r="E983" s="8" t="s">
        <v>83</v>
      </c>
      <c r="F983" s="8" t="s">
        <v>110</v>
      </c>
      <c r="G983" s="8">
        <v>6</v>
      </c>
      <c r="I983" s="8" t="s">
        <v>16</v>
      </c>
    </row>
    <row r="984" spans="1:9" x14ac:dyDescent="0.35">
      <c r="A984" s="20">
        <v>43943</v>
      </c>
      <c r="B984" s="8" t="str">
        <f t="shared" si="45"/>
        <v>USA</v>
      </c>
      <c r="C984" s="8" t="str">
        <f t="shared" si="46"/>
        <v>California</v>
      </c>
      <c r="D984" s="8" t="str">
        <f t="shared" si="47"/>
        <v>San Diego</v>
      </c>
      <c r="E984" s="8" t="s">
        <v>84</v>
      </c>
      <c r="F984" s="8" t="s">
        <v>110</v>
      </c>
      <c r="G984" s="8">
        <v>40</v>
      </c>
      <c r="I984" s="8" t="s">
        <v>16</v>
      </c>
    </row>
    <row r="985" spans="1:9" x14ac:dyDescent="0.35">
      <c r="A985" s="20">
        <v>43943</v>
      </c>
      <c r="B985" s="8" t="str">
        <f t="shared" si="45"/>
        <v>USA</v>
      </c>
      <c r="C985" s="8" t="str">
        <f t="shared" si="46"/>
        <v>California</v>
      </c>
      <c r="D985" s="8" t="str">
        <f t="shared" si="47"/>
        <v>San Diego</v>
      </c>
      <c r="E985" s="8" t="s">
        <v>97</v>
      </c>
      <c r="F985" s="8" t="s">
        <v>111</v>
      </c>
      <c r="G985" s="8">
        <v>3</v>
      </c>
      <c r="I985" s="8" t="s">
        <v>16</v>
      </c>
    </row>
    <row r="986" spans="1:9" x14ac:dyDescent="0.35">
      <c r="A986" s="20">
        <v>43943</v>
      </c>
      <c r="B986" s="8" t="str">
        <f t="shared" si="45"/>
        <v>USA</v>
      </c>
      <c r="C986" s="8" t="str">
        <f t="shared" si="46"/>
        <v>California</v>
      </c>
      <c r="D986" s="8" t="str">
        <f t="shared" si="47"/>
        <v>San Diego</v>
      </c>
      <c r="E986" s="8" t="s">
        <v>89</v>
      </c>
      <c r="F986" s="8" t="s">
        <v>111</v>
      </c>
      <c r="G986" s="8">
        <v>20</v>
      </c>
      <c r="I986" s="8" t="s">
        <v>16</v>
      </c>
    </row>
    <row r="987" spans="1:9" x14ac:dyDescent="0.35">
      <c r="A987" s="20">
        <v>43943</v>
      </c>
      <c r="B987" s="8" t="str">
        <f t="shared" si="45"/>
        <v>USA</v>
      </c>
      <c r="C987" s="8" t="str">
        <f t="shared" si="46"/>
        <v>California</v>
      </c>
      <c r="D987" s="8" t="str">
        <f t="shared" si="47"/>
        <v>San Diego</v>
      </c>
      <c r="E987" s="8" t="s">
        <v>103</v>
      </c>
      <c r="F987" s="8" t="s">
        <v>111</v>
      </c>
      <c r="G987" s="8">
        <v>1</v>
      </c>
      <c r="I987" s="8" t="s">
        <v>16</v>
      </c>
    </row>
    <row r="988" spans="1:9" x14ac:dyDescent="0.35">
      <c r="A988" s="20">
        <v>43943</v>
      </c>
      <c r="B988" s="8" t="str">
        <f t="shared" si="45"/>
        <v>USA</v>
      </c>
      <c r="C988" s="8" t="str">
        <f t="shared" si="46"/>
        <v>California</v>
      </c>
      <c r="D988" s="8" t="str">
        <f t="shared" si="47"/>
        <v>San Diego</v>
      </c>
      <c r="E988" s="8" t="s">
        <v>98</v>
      </c>
      <c r="F988" s="8" t="s">
        <v>111</v>
      </c>
      <c r="G988" s="8">
        <v>1</v>
      </c>
      <c r="I988" s="8" t="s">
        <v>16</v>
      </c>
    </row>
    <row r="989" spans="1:9" x14ac:dyDescent="0.35">
      <c r="A989" s="20">
        <v>43943</v>
      </c>
      <c r="B989" s="8" t="str">
        <f t="shared" si="45"/>
        <v>USA</v>
      </c>
      <c r="C989" s="8" t="str">
        <f t="shared" si="46"/>
        <v>California</v>
      </c>
      <c r="D989" s="8" t="str">
        <f t="shared" si="47"/>
        <v>San Diego</v>
      </c>
      <c r="E989" s="8" t="s">
        <v>102</v>
      </c>
      <c r="F989" s="8" t="s">
        <v>111</v>
      </c>
      <c r="G989" s="8">
        <v>2</v>
      </c>
      <c r="I989" s="8" t="s">
        <v>16</v>
      </c>
    </row>
    <row r="990" spans="1:9" x14ac:dyDescent="0.35">
      <c r="A990" s="20">
        <v>43943</v>
      </c>
      <c r="B990" s="8" t="str">
        <f t="shared" si="45"/>
        <v>USA</v>
      </c>
      <c r="C990" s="8" t="str">
        <f t="shared" si="46"/>
        <v>California</v>
      </c>
      <c r="D990" s="8" t="str">
        <f t="shared" si="47"/>
        <v>San Diego</v>
      </c>
      <c r="E990" s="8" t="s">
        <v>105</v>
      </c>
      <c r="F990" s="8" t="s">
        <v>111</v>
      </c>
      <c r="G990" s="8">
        <v>0</v>
      </c>
      <c r="I990" s="8" t="s">
        <v>16</v>
      </c>
    </row>
    <row r="991" spans="1:9" x14ac:dyDescent="0.35">
      <c r="A991" s="20">
        <v>43943</v>
      </c>
      <c r="B991" s="8" t="str">
        <f t="shared" si="45"/>
        <v>USA</v>
      </c>
      <c r="C991" s="8" t="str">
        <f t="shared" si="46"/>
        <v>California</v>
      </c>
      <c r="D991" s="8" t="str">
        <f t="shared" si="47"/>
        <v>San Diego</v>
      </c>
      <c r="E991" s="8" t="s">
        <v>99</v>
      </c>
      <c r="F991" s="8" t="s">
        <v>111</v>
      </c>
      <c r="G991" s="8">
        <v>1</v>
      </c>
      <c r="I991" s="8" t="s">
        <v>16</v>
      </c>
    </row>
    <row r="992" spans="1:9" x14ac:dyDescent="0.35">
      <c r="A992" s="20">
        <v>43943</v>
      </c>
      <c r="B992" s="8" t="str">
        <f t="shared" si="45"/>
        <v>USA</v>
      </c>
      <c r="C992" s="8" t="str">
        <f t="shared" si="46"/>
        <v>California</v>
      </c>
      <c r="D992" s="8" t="str">
        <f t="shared" si="47"/>
        <v>San Diego</v>
      </c>
      <c r="E992" s="8" t="s">
        <v>85</v>
      </c>
      <c r="F992" s="8" t="s">
        <v>111</v>
      </c>
      <c r="G992" s="8">
        <v>12</v>
      </c>
      <c r="I992" s="8" t="s">
        <v>16</v>
      </c>
    </row>
    <row r="993" spans="1:9" x14ac:dyDescent="0.35">
      <c r="A993" s="20">
        <v>43943</v>
      </c>
      <c r="B993" s="8" t="str">
        <f t="shared" si="45"/>
        <v>USA</v>
      </c>
      <c r="C993" s="8" t="str">
        <f t="shared" si="46"/>
        <v>California</v>
      </c>
      <c r="D993" s="8" t="str">
        <f t="shared" si="47"/>
        <v>San Diego</v>
      </c>
      <c r="E993" s="8" t="s">
        <v>92</v>
      </c>
      <c r="F993" s="8" t="s">
        <v>111</v>
      </c>
      <c r="G993" s="8">
        <v>6</v>
      </c>
      <c r="I993" s="8" t="s">
        <v>16</v>
      </c>
    </row>
    <row r="994" spans="1:9" x14ac:dyDescent="0.35">
      <c r="A994" s="20">
        <v>43943</v>
      </c>
      <c r="B994" s="8" t="str">
        <f t="shared" si="45"/>
        <v>USA</v>
      </c>
      <c r="C994" s="8" t="str">
        <f t="shared" si="46"/>
        <v>California</v>
      </c>
      <c r="D994" s="8" t="str">
        <f t="shared" si="47"/>
        <v>San Diego</v>
      </c>
      <c r="E994" s="8" t="s">
        <v>106</v>
      </c>
      <c r="F994" s="8" t="s">
        <v>111</v>
      </c>
      <c r="G994" s="8">
        <v>2</v>
      </c>
      <c r="I994" s="8" t="s">
        <v>16</v>
      </c>
    </row>
    <row r="995" spans="1:9" x14ac:dyDescent="0.35">
      <c r="A995" s="20">
        <v>43943</v>
      </c>
      <c r="B995" s="8" t="str">
        <f t="shared" si="45"/>
        <v>USA</v>
      </c>
      <c r="C995" s="8" t="str">
        <f t="shared" si="46"/>
        <v>California</v>
      </c>
      <c r="D995" s="8" t="str">
        <f t="shared" si="47"/>
        <v>San Diego</v>
      </c>
      <c r="E995" s="8" t="s">
        <v>86</v>
      </c>
      <c r="F995" s="8" t="s">
        <v>111</v>
      </c>
      <c r="G995" s="8">
        <v>21</v>
      </c>
      <c r="I995" s="8" t="s">
        <v>16</v>
      </c>
    </row>
    <row r="996" spans="1:9" x14ac:dyDescent="0.35">
      <c r="A996" s="20">
        <v>43943</v>
      </c>
      <c r="B996" s="8" t="str">
        <f t="shared" si="45"/>
        <v>USA</v>
      </c>
      <c r="C996" s="8" t="str">
        <f t="shared" si="46"/>
        <v>California</v>
      </c>
      <c r="D996" s="8" t="str">
        <f t="shared" si="47"/>
        <v>San Diego</v>
      </c>
      <c r="E996" s="8" t="s">
        <v>107</v>
      </c>
      <c r="F996" s="8" t="s">
        <v>111</v>
      </c>
      <c r="G996" s="8">
        <v>2</v>
      </c>
      <c r="I996" s="8" t="s">
        <v>16</v>
      </c>
    </row>
    <row r="997" spans="1:9" x14ac:dyDescent="0.35">
      <c r="A997" s="20">
        <v>43943</v>
      </c>
      <c r="B997" s="8" t="str">
        <f t="shared" si="45"/>
        <v>USA</v>
      </c>
      <c r="C997" s="8" t="str">
        <f t="shared" si="46"/>
        <v>California</v>
      </c>
      <c r="D997" s="8" t="str">
        <f t="shared" si="47"/>
        <v>San Diego</v>
      </c>
      <c r="E997" s="8" t="s">
        <v>96</v>
      </c>
      <c r="F997" s="8" t="s">
        <v>111</v>
      </c>
      <c r="G997" s="8">
        <v>2</v>
      </c>
      <c r="I997" s="8" t="s">
        <v>16</v>
      </c>
    </row>
    <row r="998" spans="1:9" x14ac:dyDescent="0.35">
      <c r="A998" s="20">
        <v>43943</v>
      </c>
      <c r="B998" s="8" t="str">
        <f t="shared" si="45"/>
        <v>USA</v>
      </c>
      <c r="C998" s="8" t="str">
        <f t="shared" si="46"/>
        <v>California</v>
      </c>
      <c r="D998" s="8" t="str">
        <f t="shared" si="47"/>
        <v>San Diego</v>
      </c>
      <c r="E998" s="8" t="s">
        <v>104</v>
      </c>
      <c r="F998" s="8" t="s">
        <v>111</v>
      </c>
      <c r="G998" s="8">
        <v>2</v>
      </c>
      <c r="I998" s="8" t="s">
        <v>16</v>
      </c>
    </row>
    <row r="999" spans="1:9" x14ac:dyDescent="0.35">
      <c r="A999" s="20">
        <v>43943</v>
      </c>
      <c r="B999" s="8" t="str">
        <f t="shared" si="45"/>
        <v>USA</v>
      </c>
      <c r="C999" s="8" t="str">
        <f t="shared" si="46"/>
        <v>California</v>
      </c>
      <c r="D999" s="8" t="str">
        <f t="shared" si="47"/>
        <v>San Diego</v>
      </c>
      <c r="E999" s="8" t="s">
        <v>87</v>
      </c>
      <c r="F999" s="8" t="s">
        <v>111</v>
      </c>
      <c r="G999" s="8">
        <v>14</v>
      </c>
      <c r="I999" s="8" t="s">
        <v>16</v>
      </c>
    </row>
    <row r="1000" spans="1:9" x14ac:dyDescent="0.35">
      <c r="A1000" s="20">
        <v>43943</v>
      </c>
      <c r="B1000" s="8" t="str">
        <f t="shared" si="45"/>
        <v>USA</v>
      </c>
      <c r="C1000" s="8" t="str">
        <f t="shared" si="46"/>
        <v>California</v>
      </c>
      <c r="D1000" s="8" t="str">
        <f t="shared" si="47"/>
        <v>San Diego</v>
      </c>
      <c r="E1000" s="8" t="s">
        <v>100</v>
      </c>
      <c r="F1000" s="8" t="s">
        <v>111</v>
      </c>
      <c r="G1000" s="8">
        <v>2</v>
      </c>
      <c r="I1000" s="8" t="s">
        <v>16</v>
      </c>
    </row>
    <row r="1001" spans="1:9" x14ac:dyDescent="0.35">
      <c r="A1001" s="20">
        <v>43943</v>
      </c>
      <c r="B1001" s="8" t="str">
        <f t="shared" si="45"/>
        <v>USA</v>
      </c>
      <c r="C1001" s="8" t="str">
        <f t="shared" si="46"/>
        <v>California</v>
      </c>
      <c r="D1001" s="8" t="str">
        <f t="shared" si="47"/>
        <v>San Diego</v>
      </c>
      <c r="E1001" s="8" t="s">
        <v>88</v>
      </c>
      <c r="F1001" s="8" t="s">
        <v>111</v>
      </c>
      <c r="G1001" s="8">
        <v>14</v>
      </c>
      <c r="I1001" s="8" t="s">
        <v>16</v>
      </c>
    </row>
    <row r="1002" spans="1:9" x14ac:dyDescent="0.35">
      <c r="A1002" s="20">
        <v>43943</v>
      </c>
      <c r="B1002" s="8" t="str">
        <f t="shared" si="45"/>
        <v>USA</v>
      </c>
      <c r="C1002" s="8" t="str">
        <f t="shared" si="46"/>
        <v>California</v>
      </c>
      <c r="D1002" s="8" t="str">
        <f t="shared" si="47"/>
        <v>San Diego</v>
      </c>
      <c r="E1002" s="8" t="s">
        <v>90</v>
      </c>
      <c r="F1002" s="8" t="s">
        <v>111</v>
      </c>
      <c r="G1002" s="8">
        <v>72</v>
      </c>
      <c r="I1002" s="8" t="s">
        <v>16</v>
      </c>
    </row>
    <row r="1003" spans="1:9" x14ac:dyDescent="0.35">
      <c r="A1003" s="20">
        <v>43943</v>
      </c>
      <c r="B1003" s="8" t="str">
        <f t="shared" si="45"/>
        <v>USA</v>
      </c>
      <c r="C1003" s="8" t="str">
        <f t="shared" si="46"/>
        <v>California</v>
      </c>
      <c r="D1003" s="8" t="str">
        <f t="shared" si="47"/>
        <v>San Diego</v>
      </c>
      <c r="E1003" s="8" t="s">
        <v>108</v>
      </c>
      <c r="F1003" s="8" t="s">
        <v>111</v>
      </c>
      <c r="G1003" s="8">
        <v>1</v>
      </c>
      <c r="I1003" s="8" t="s">
        <v>16</v>
      </c>
    </row>
    <row r="1004" spans="1:9" x14ac:dyDescent="0.35">
      <c r="A1004" s="20">
        <v>43943</v>
      </c>
      <c r="B1004" s="8" t="str">
        <f t="shared" si="45"/>
        <v>USA</v>
      </c>
      <c r="C1004" s="8" t="str">
        <f t="shared" si="46"/>
        <v>California</v>
      </c>
      <c r="D1004" s="8" t="str">
        <f t="shared" si="47"/>
        <v>San Diego</v>
      </c>
      <c r="E1004" s="8" t="s">
        <v>101</v>
      </c>
      <c r="F1004" s="8" t="s">
        <v>111</v>
      </c>
      <c r="G1004" s="8">
        <v>5</v>
      </c>
      <c r="I1004" s="8" t="s">
        <v>16</v>
      </c>
    </row>
    <row r="1005" spans="1:9" x14ac:dyDescent="0.35">
      <c r="A1005" s="20">
        <v>43943</v>
      </c>
      <c r="B1005" s="8" t="str">
        <f t="shared" si="45"/>
        <v>USA</v>
      </c>
      <c r="C1005" s="8" t="str">
        <f t="shared" si="46"/>
        <v>California</v>
      </c>
      <c r="D1005" s="8" t="str">
        <f t="shared" si="47"/>
        <v>San Diego</v>
      </c>
      <c r="E1005" s="8" t="s">
        <v>80</v>
      </c>
      <c r="F1005" s="8" t="s">
        <v>114</v>
      </c>
      <c r="G1005" s="8">
        <v>188</v>
      </c>
      <c r="I1005" s="8" t="s">
        <v>16</v>
      </c>
    </row>
    <row r="1006" spans="1:9" x14ac:dyDescent="0.35">
      <c r="A1006" s="20">
        <v>43943</v>
      </c>
      <c r="B1006" s="8" t="str">
        <f t="shared" si="45"/>
        <v>USA</v>
      </c>
      <c r="C1006" s="8" t="str">
        <f t="shared" si="46"/>
        <v>California</v>
      </c>
      <c r="D1006" s="8" t="str">
        <f t="shared" si="47"/>
        <v>San Diego</v>
      </c>
      <c r="E1006" s="8" t="s">
        <v>80</v>
      </c>
      <c r="F1006" s="8" t="s">
        <v>112</v>
      </c>
      <c r="G1006" s="8">
        <v>25</v>
      </c>
      <c r="I1006" s="8" t="s">
        <v>16</v>
      </c>
    </row>
    <row r="1007" spans="1:9" x14ac:dyDescent="0.35">
      <c r="A1007" s="20">
        <v>43944</v>
      </c>
      <c r="B1007" s="8" t="str">
        <f t="shared" si="45"/>
        <v>USA</v>
      </c>
      <c r="C1007" s="8" t="str">
        <f t="shared" si="46"/>
        <v>California</v>
      </c>
      <c r="D1007" s="8" t="str">
        <f t="shared" si="47"/>
        <v>San Diego</v>
      </c>
      <c r="E1007" s="8" t="s">
        <v>70</v>
      </c>
      <c r="F1007" s="8" t="s">
        <v>110</v>
      </c>
      <c r="G1007" s="8">
        <v>50</v>
      </c>
      <c r="I1007" s="8" t="s">
        <v>16</v>
      </c>
    </row>
    <row r="1008" spans="1:9" x14ac:dyDescent="0.35">
      <c r="A1008" s="20">
        <v>43944</v>
      </c>
      <c r="B1008" s="8" t="str">
        <f t="shared" si="45"/>
        <v>USA</v>
      </c>
      <c r="C1008" s="8" t="str">
        <f t="shared" si="46"/>
        <v>California</v>
      </c>
      <c r="D1008" s="8" t="str">
        <f t="shared" si="47"/>
        <v>San Diego</v>
      </c>
      <c r="E1008" s="8" t="s">
        <v>71</v>
      </c>
      <c r="F1008" s="8" t="s">
        <v>110</v>
      </c>
      <c r="G1008" s="8">
        <v>346</v>
      </c>
      <c r="I1008" s="8" t="s">
        <v>16</v>
      </c>
    </row>
    <row r="1009" spans="1:9" x14ac:dyDescent="0.35">
      <c r="A1009" s="20">
        <v>43944</v>
      </c>
      <c r="B1009" s="8" t="str">
        <f t="shared" si="45"/>
        <v>USA</v>
      </c>
      <c r="C1009" s="8" t="str">
        <f t="shared" si="46"/>
        <v>California</v>
      </c>
      <c r="D1009" s="8" t="str">
        <f t="shared" si="47"/>
        <v>San Diego</v>
      </c>
      <c r="E1009" s="8" t="s">
        <v>94</v>
      </c>
      <c r="F1009" s="8" t="s">
        <v>110</v>
      </c>
      <c r="G1009" s="8">
        <v>7</v>
      </c>
      <c r="I1009" s="8" t="s">
        <v>16</v>
      </c>
    </row>
    <row r="1010" spans="1:9" x14ac:dyDescent="0.35">
      <c r="A1010" s="20">
        <v>43944</v>
      </c>
      <c r="B1010" s="8" t="str">
        <f t="shared" si="45"/>
        <v>USA</v>
      </c>
      <c r="C1010" s="8" t="str">
        <f t="shared" si="46"/>
        <v>California</v>
      </c>
      <c r="D1010" s="8" t="str">
        <f t="shared" si="47"/>
        <v>San Diego</v>
      </c>
      <c r="E1010" s="8" t="s">
        <v>72</v>
      </c>
      <c r="F1010" s="8" t="s">
        <v>110</v>
      </c>
      <c r="G1010" s="8">
        <v>11</v>
      </c>
      <c r="I1010" s="8" t="s">
        <v>16</v>
      </c>
    </row>
    <row r="1011" spans="1:9" x14ac:dyDescent="0.35">
      <c r="A1011" s="20">
        <v>43944</v>
      </c>
      <c r="B1011" s="8" t="str">
        <f t="shared" si="45"/>
        <v>USA</v>
      </c>
      <c r="C1011" s="8" t="str">
        <f t="shared" si="46"/>
        <v>California</v>
      </c>
      <c r="D1011" s="8" t="str">
        <f t="shared" si="47"/>
        <v>San Diego</v>
      </c>
      <c r="E1011" s="8" t="s">
        <v>73</v>
      </c>
      <c r="F1011" s="8" t="s">
        <v>110</v>
      </c>
      <c r="G1011" s="8">
        <v>161</v>
      </c>
      <c r="I1011" s="8" t="s">
        <v>16</v>
      </c>
    </row>
    <row r="1012" spans="1:9" x14ac:dyDescent="0.35">
      <c r="A1012" s="20">
        <v>43944</v>
      </c>
      <c r="B1012" s="8" t="str">
        <f t="shared" si="45"/>
        <v>USA</v>
      </c>
      <c r="C1012" s="8" t="str">
        <f t="shared" si="46"/>
        <v>California</v>
      </c>
      <c r="D1012" s="8" t="str">
        <f t="shared" si="47"/>
        <v>San Diego</v>
      </c>
      <c r="E1012" s="8" t="s">
        <v>74</v>
      </c>
      <c r="F1012" s="8" t="s">
        <v>110</v>
      </c>
      <c r="G1012" s="8">
        <v>34</v>
      </c>
      <c r="I1012" s="8" t="s">
        <v>16</v>
      </c>
    </row>
    <row r="1013" spans="1:9" x14ac:dyDescent="0.35">
      <c r="A1013" s="20">
        <v>43944</v>
      </c>
      <c r="B1013" s="8" t="str">
        <f t="shared" si="45"/>
        <v>USA</v>
      </c>
      <c r="C1013" s="8" t="str">
        <f t="shared" si="46"/>
        <v>California</v>
      </c>
      <c r="D1013" s="8" t="str">
        <f t="shared" si="47"/>
        <v>San Diego</v>
      </c>
      <c r="E1013" s="8" t="s">
        <v>75</v>
      </c>
      <c r="F1013" s="8" t="s">
        <v>110</v>
      </c>
      <c r="G1013" s="8">
        <v>80</v>
      </c>
      <c r="I1013" s="8" t="s">
        <v>16</v>
      </c>
    </row>
    <row r="1014" spans="1:9" x14ac:dyDescent="0.35">
      <c r="A1014" s="20">
        <v>43944</v>
      </c>
      <c r="B1014" s="8" t="str">
        <f t="shared" si="45"/>
        <v>USA</v>
      </c>
      <c r="C1014" s="8" t="str">
        <f t="shared" si="46"/>
        <v>California</v>
      </c>
      <c r="D1014" s="8" t="str">
        <f t="shared" si="47"/>
        <v>San Diego</v>
      </c>
      <c r="E1014" s="8" t="s">
        <v>95</v>
      </c>
      <c r="F1014" s="8" t="s">
        <v>110</v>
      </c>
      <c r="G1014" s="8">
        <v>19</v>
      </c>
      <c r="I1014" s="8" t="s">
        <v>16</v>
      </c>
    </row>
    <row r="1015" spans="1:9" x14ac:dyDescent="0.35">
      <c r="A1015" s="20">
        <v>43944</v>
      </c>
      <c r="B1015" s="8" t="str">
        <f t="shared" si="45"/>
        <v>USA</v>
      </c>
      <c r="C1015" s="8" t="str">
        <f t="shared" si="46"/>
        <v>California</v>
      </c>
      <c r="D1015" s="8" t="str">
        <f t="shared" si="47"/>
        <v>San Diego</v>
      </c>
      <c r="E1015" s="8" t="s">
        <v>76</v>
      </c>
      <c r="F1015" s="8" t="s">
        <v>110</v>
      </c>
      <c r="G1015" s="8">
        <v>68</v>
      </c>
      <c r="I1015" s="8" t="s">
        <v>16</v>
      </c>
    </row>
    <row r="1016" spans="1:9" x14ac:dyDescent="0.35">
      <c r="A1016" s="20">
        <v>43944</v>
      </c>
      <c r="B1016" s="8" t="str">
        <f t="shared" si="45"/>
        <v>USA</v>
      </c>
      <c r="C1016" s="8" t="str">
        <f t="shared" si="46"/>
        <v>California</v>
      </c>
      <c r="D1016" s="8" t="str">
        <f t="shared" si="47"/>
        <v>San Diego</v>
      </c>
      <c r="E1016" s="8" t="s">
        <v>91</v>
      </c>
      <c r="F1016" s="8" t="s">
        <v>110</v>
      </c>
      <c r="G1016" s="8">
        <v>25</v>
      </c>
      <c r="I1016" s="8" t="s">
        <v>16</v>
      </c>
    </row>
    <row r="1017" spans="1:9" x14ac:dyDescent="0.35">
      <c r="A1017" s="20">
        <v>43944</v>
      </c>
      <c r="B1017" s="8" t="str">
        <f t="shared" si="45"/>
        <v>USA</v>
      </c>
      <c r="C1017" s="8" t="str">
        <f t="shared" si="46"/>
        <v>California</v>
      </c>
      <c r="D1017" s="8" t="str">
        <f t="shared" si="47"/>
        <v>San Diego</v>
      </c>
      <c r="E1017" s="8" t="s">
        <v>77</v>
      </c>
      <c r="F1017" s="8" t="s">
        <v>110</v>
      </c>
      <c r="G1017" s="8">
        <v>84</v>
      </c>
      <c r="I1017" s="8" t="s">
        <v>16</v>
      </c>
    </row>
    <row r="1018" spans="1:9" x14ac:dyDescent="0.35">
      <c r="A1018" s="20">
        <v>43944</v>
      </c>
      <c r="B1018" s="8" t="str">
        <f t="shared" si="45"/>
        <v>USA</v>
      </c>
      <c r="C1018" s="8" t="str">
        <f t="shared" si="46"/>
        <v>California</v>
      </c>
      <c r="D1018" s="8" t="str">
        <f t="shared" si="47"/>
        <v>San Diego</v>
      </c>
      <c r="E1018" s="8" t="s">
        <v>78</v>
      </c>
      <c r="F1018" s="8" t="s">
        <v>110</v>
      </c>
      <c r="G1018" s="8">
        <v>60</v>
      </c>
      <c r="I1018" s="8" t="s">
        <v>16</v>
      </c>
    </row>
    <row r="1019" spans="1:9" x14ac:dyDescent="0.35">
      <c r="A1019" s="20">
        <v>43944</v>
      </c>
      <c r="B1019" s="8" t="str">
        <f t="shared" si="45"/>
        <v>USA</v>
      </c>
      <c r="C1019" s="8" t="str">
        <f t="shared" si="46"/>
        <v>California</v>
      </c>
      <c r="D1019" s="8" t="str">
        <f t="shared" si="47"/>
        <v>San Diego</v>
      </c>
      <c r="E1019" s="8" t="s">
        <v>79</v>
      </c>
      <c r="F1019" s="8" t="s">
        <v>110</v>
      </c>
      <c r="G1019" s="8">
        <v>25</v>
      </c>
      <c r="I1019" s="8" t="s">
        <v>16</v>
      </c>
    </row>
    <row r="1020" spans="1:9" x14ac:dyDescent="0.35">
      <c r="A1020" s="20">
        <v>43944</v>
      </c>
      <c r="B1020" s="8" t="str">
        <f t="shared" si="45"/>
        <v>USA</v>
      </c>
      <c r="C1020" s="8" t="str">
        <f t="shared" si="46"/>
        <v>California</v>
      </c>
      <c r="D1020" s="8" t="str">
        <f t="shared" si="47"/>
        <v>San Diego</v>
      </c>
      <c r="E1020" s="8" t="s">
        <v>80</v>
      </c>
      <c r="F1020" s="8" t="s">
        <v>110</v>
      </c>
      <c r="G1020" s="8">
        <v>1318</v>
      </c>
      <c r="I1020" s="8" t="s">
        <v>16</v>
      </c>
    </row>
    <row r="1021" spans="1:9" x14ac:dyDescent="0.35">
      <c r="A1021" s="20">
        <v>43944</v>
      </c>
      <c r="B1021" s="8" t="str">
        <f t="shared" si="45"/>
        <v>USA</v>
      </c>
      <c r="C1021" s="8" t="str">
        <f t="shared" si="46"/>
        <v>California</v>
      </c>
      <c r="D1021" s="8" t="str">
        <f t="shared" si="47"/>
        <v>San Diego</v>
      </c>
      <c r="E1021" s="8" t="s">
        <v>81</v>
      </c>
      <c r="F1021" s="8" t="s">
        <v>110</v>
      </c>
      <c r="G1021" s="8">
        <v>28</v>
      </c>
      <c r="I1021" s="8" t="s">
        <v>16</v>
      </c>
    </row>
    <row r="1022" spans="1:9" x14ac:dyDescent="0.35">
      <c r="A1022" s="20">
        <v>43944</v>
      </c>
      <c r="B1022" s="8" t="str">
        <f t="shared" si="45"/>
        <v>USA</v>
      </c>
      <c r="C1022" s="8" t="str">
        <f t="shared" si="46"/>
        <v>California</v>
      </c>
      <c r="D1022" s="8" t="str">
        <f t="shared" si="47"/>
        <v>San Diego</v>
      </c>
      <c r="E1022" s="8" t="s">
        <v>82</v>
      </c>
      <c r="F1022" s="8" t="s">
        <v>110</v>
      </c>
      <c r="G1022" s="8">
        <v>29</v>
      </c>
      <c r="I1022" s="8" t="s">
        <v>16</v>
      </c>
    </row>
    <row r="1023" spans="1:9" x14ac:dyDescent="0.35">
      <c r="A1023" s="20">
        <v>43944</v>
      </c>
      <c r="B1023" s="8" t="str">
        <f t="shared" si="45"/>
        <v>USA</v>
      </c>
      <c r="C1023" s="8" t="str">
        <f t="shared" si="46"/>
        <v>California</v>
      </c>
      <c r="D1023" s="8" t="str">
        <f t="shared" si="47"/>
        <v>San Diego</v>
      </c>
      <c r="E1023" s="8" t="s">
        <v>83</v>
      </c>
      <c r="F1023" s="8" t="s">
        <v>110</v>
      </c>
      <c r="G1023" s="8">
        <v>6</v>
      </c>
      <c r="I1023" s="8" t="s">
        <v>16</v>
      </c>
    </row>
    <row r="1024" spans="1:9" x14ac:dyDescent="0.35">
      <c r="A1024" s="20">
        <v>43944</v>
      </c>
      <c r="B1024" s="8" t="str">
        <f t="shared" si="45"/>
        <v>USA</v>
      </c>
      <c r="C1024" s="8" t="str">
        <f t="shared" si="46"/>
        <v>California</v>
      </c>
      <c r="D1024" s="8" t="str">
        <f t="shared" si="47"/>
        <v>San Diego</v>
      </c>
      <c r="E1024" s="8" t="s">
        <v>84</v>
      </c>
      <c r="F1024" s="8" t="s">
        <v>110</v>
      </c>
      <c r="G1024" s="8">
        <v>42</v>
      </c>
      <c r="I1024" s="8" t="s">
        <v>16</v>
      </c>
    </row>
    <row r="1025" spans="1:9" x14ac:dyDescent="0.35">
      <c r="A1025" s="20">
        <v>43944</v>
      </c>
      <c r="B1025" s="8" t="str">
        <f t="shared" si="45"/>
        <v>USA</v>
      </c>
      <c r="C1025" s="8" t="str">
        <f t="shared" si="46"/>
        <v>California</v>
      </c>
      <c r="D1025" s="8" t="str">
        <f t="shared" si="47"/>
        <v>San Diego</v>
      </c>
      <c r="E1025" s="8" t="s">
        <v>97</v>
      </c>
      <c r="F1025" s="8" t="s">
        <v>111</v>
      </c>
      <c r="G1025" s="8">
        <v>4</v>
      </c>
      <c r="I1025" s="8" t="s">
        <v>16</v>
      </c>
    </row>
    <row r="1026" spans="1:9" x14ac:dyDescent="0.35">
      <c r="A1026" s="20">
        <v>43944</v>
      </c>
      <c r="B1026" s="8" t="str">
        <f t="shared" ref="B1026:B1089" si="48">"USA"</f>
        <v>USA</v>
      </c>
      <c r="C1026" s="8" t="str">
        <f t="shared" ref="C1026:C1089" si="49">"California"</f>
        <v>California</v>
      </c>
      <c r="D1026" s="8" t="str">
        <f t="shared" ref="D1026:D1089" si="50">"San Diego"</f>
        <v>San Diego</v>
      </c>
      <c r="E1026" s="8" t="s">
        <v>89</v>
      </c>
      <c r="F1026" s="8" t="s">
        <v>111</v>
      </c>
      <c r="G1026" s="8">
        <v>20</v>
      </c>
      <c r="I1026" s="8" t="s">
        <v>16</v>
      </c>
    </row>
    <row r="1027" spans="1:9" x14ac:dyDescent="0.35">
      <c r="A1027" s="20">
        <v>43944</v>
      </c>
      <c r="B1027" s="8" t="str">
        <f t="shared" si="48"/>
        <v>USA</v>
      </c>
      <c r="C1027" s="8" t="str">
        <f t="shared" si="49"/>
        <v>California</v>
      </c>
      <c r="D1027" s="8" t="str">
        <f t="shared" si="50"/>
        <v>San Diego</v>
      </c>
      <c r="E1027" s="8" t="s">
        <v>103</v>
      </c>
      <c r="F1027" s="8" t="s">
        <v>111</v>
      </c>
      <c r="G1027" s="8">
        <v>1</v>
      </c>
      <c r="I1027" s="8" t="s">
        <v>16</v>
      </c>
    </row>
    <row r="1028" spans="1:9" x14ac:dyDescent="0.35">
      <c r="A1028" s="20">
        <v>43944</v>
      </c>
      <c r="B1028" s="8" t="str">
        <f t="shared" si="48"/>
        <v>USA</v>
      </c>
      <c r="C1028" s="8" t="str">
        <f t="shared" si="49"/>
        <v>California</v>
      </c>
      <c r="D1028" s="8" t="str">
        <f t="shared" si="50"/>
        <v>San Diego</v>
      </c>
      <c r="E1028" s="8" t="s">
        <v>98</v>
      </c>
      <c r="F1028" s="8" t="s">
        <v>111</v>
      </c>
      <c r="G1028" s="8">
        <v>1</v>
      </c>
      <c r="I1028" s="8" t="s">
        <v>16</v>
      </c>
    </row>
    <row r="1029" spans="1:9" x14ac:dyDescent="0.35">
      <c r="A1029" s="20">
        <v>43944</v>
      </c>
      <c r="B1029" s="8" t="str">
        <f t="shared" si="48"/>
        <v>USA</v>
      </c>
      <c r="C1029" s="8" t="str">
        <f t="shared" si="49"/>
        <v>California</v>
      </c>
      <c r="D1029" s="8" t="str">
        <f t="shared" si="50"/>
        <v>San Diego</v>
      </c>
      <c r="E1029" s="8" t="s">
        <v>102</v>
      </c>
      <c r="F1029" s="8" t="s">
        <v>111</v>
      </c>
      <c r="G1029" s="8">
        <v>2</v>
      </c>
      <c r="I1029" s="8" t="s">
        <v>16</v>
      </c>
    </row>
    <row r="1030" spans="1:9" x14ac:dyDescent="0.35">
      <c r="A1030" s="20">
        <v>43944</v>
      </c>
      <c r="B1030" s="8" t="str">
        <f t="shared" si="48"/>
        <v>USA</v>
      </c>
      <c r="C1030" s="8" t="str">
        <f t="shared" si="49"/>
        <v>California</v>
      </c>
      <c r="D1030" s="8" t="str">
        <f t="shared" si="50"/>
        <v>San Diego</v>
      </c>
      <c r="E1030" s="8" t="s">
        <v>105</v>
      </c>
      <c r="F1030" s="8" t="s">
        <v>111</v>
      </c>
      <c r="G1030" s="8">
        <v>0</v>
      </c>
      <c r="I1030" s="8" t="s">
        <v>16</v>
      </c>
    </row>
    <row r="1031" spans="1:9" x14ac:dyDescent="0.35">
      <c r="A1031" s="20">
        <v>43944</v>
      </c>
      <c r="B1031" s="8" t="str">
        <f t="shared" si="48"/>
        <v>USA</v>
      </c>
      <c r="C1031" s="8" t="str">
        <f t="shared" si="49"/>
        <v>California</v>
      </c>
      <c r="D1031" s="8" t="str">
        <f t="shared" si="50"/>
        <v>San Diego</v>
      </c>
      <c r="E1031" s="8" t="s">
        <v>99</v>
      </c>
      <c r="F1031" s="8" t="s">
        <v>111</v>
      </c>
      <c r="G1031" s="8">
        <v>1</v>
      </c>
      <c r="I1031" s="8" t="s">
        <v>16</v>
      </c>
    </row>
    <row r="1032" spans="1:9" x14ac:dyDescent="0.35">
      <c r="A1032" s="20">
        <v>43944</v>
      </c>
      <c r="B1032" s="8" t="str">
        <f t="shared" si="48"/>
        <v>USA</v>
      </c>
      <c r="C1032" s="8" t="str">
        <f t="shared" si="49"/>
        <v>California</v>
      </c>
      <c r="D1032" s="8" t="str">
        <f t="shared" si="50"/>
        <v>San Diego</v>
      </c>
      <c r="E1032" s="8" t="s">
        <v>85</v>
      </c>
      <c r="F1032" s="8" t="s">
        <v>111</v>
      </c>
      <c r="G1032" s="8">
        <v>12</v>
      </c>
      <c r="I1032" s="8" t="s">
        <v>16</v>
      </c>
    </row>
    <row r="1033" spans="1:9" x14ac:dyDescent="0.35">
      <c r="A1033" s="20">
        <v>43944</v>
      </c>
      <c r="B1033" s="8" t="str">
        <f t="shared" si="48"/>
        <v>USA</v>
      </c>
      <c r="C1033" s="8" t="str">
        <f t="shared" si="49"/>
        <v>California</v>
      </c>
      <c r="D1033" s="8" t="str">
        <f t="shared" si="50"/>
        <v>San Diego</v>
      </c>
      <c r="E1033" s="8" t="s">
        <v>92</v>
      </c>
      <c r="F1033" s="8" t="s">
        <v>111</v>
      </c>
      <c r="G1033" s="8">
        <v>6</v>
      </c>
      <c r="I1033" s="8" t="s">
        <v>16</v>
      </c>
    </row>
    <row r="1034" spans="1:9" x14ac:dyDescent="0.35">
      <c r="A1034" s="20">
        <v>43944</v>
      </c>
      <c r="B1034" s="8" t="str">
        <f t="shared" si="48"/>
        <v>USA</v>
      </c>
      <c r="C1034" s="8" t="str">
        <f t="shared" si="49"/>
        <v>California</v>
      </c>
      <c r="D1034" s="8" t="str">
        <f t="shared" si="50"/>
        <v>San Diego</v>
      </c>
      <c r="E1034" s="8" t="s">
        <v>106</v>
      </c>
      <c r="F1034" s="8" t="s">
        <v>111</v>
      </c>
      <c r="G1034" s="8">
        <v>2</v>
      </c>
      <c r="I1034" s="8" t="s">
        <v>16</v>
      </c>
    </row>
    <row r="1035" spans="1:9" x14ac:dyDescent="0.35">
      <c r="A1035" s="20">
        <v>43944</v>
      </c>
      <c r="B1035" s="8" t="str">
        <f t="shared" si="48"/>
        <v>USA</v>
      </c>
      <c r="C1035" s="8" t="str">
        <f t="shared" si="49"/>
        <v>California</v>
      </c>
      <c r="D1035" s="8" t="str">
        <f t="shared" si="50"/>
        <v>San Diego</v>
      </c>
      <c r="E1035" s="8" t="s">
        <v>86</v>
      </c>
      <c r="F1035" s="8" t="s">
        <v>111</v>
      </c>
      <c r="G1035" s="8">
        <v>22</v>
      </c>
      <c r="I1035" s="8" t="s">
        <v>16</v>
      </c>
    </row>
    <row r="1036" spans="1:9" x14ac:dyDescent="0.35">
      <c r="A1036" s="20">
        <v>43944</v>
      </c>
      <c r="B1036" s="8" t="str">
        <f t="shared" si="48"/>
        <v>USA</v>
      </c>
      <c r="C1036" s="8" t="str">
        <f t="shared" si="49"/>
        <v>California</v>
      </c>
      <c r="D1036" s="8" t="str">
        <f t="shared" si="50"/>
        <v>San Diego</v>
      </c>
      <c r="E1036" s="8" t="s">
        <v>107</v>
      </c>
      <c r="F1036" s="8" t="s">
        <v>111</v>
      </c>
      <c r="G1036" s="8">
        <v>2</v>
      </c>
      <c r="I1036" s="8" t="s">
        <v>16</v>
      </c>
    </row>
    <row r="1037" spans="1:9" x14ac:dyDescent="0.35">
      <c r="A1037" s="20">
        <v>43944</v>
      </c>
      <c r="B1037" s="8" t="str">
        <f t="shared" si="48"/>
        <v>USA</v>
      </c>
      <c r="C1037" s="8" t="str">
        <f t="shared" si="49"/>
        <v>California</v>
      </c>
      <c r="D1037" s="8" t="str">
        <f t="shared" si="50"/>
        <v>San Diego</v>
      </c>
      <c r="E1037" s="8" t="s">
        <v>96</v>
      </c>
      <c r="F1037" s="8" t="s">
        <v>111</v>
      </c>
      <c r="G1037" s="8">
        <v>2</v>
      </c>
      <c r="I1037" s="8" t="s">
        <v>16</v>
      </c>
    </row>
    <row r="1038" spans="1:9" x14ac:dyDescent="0.35">
      <c r="A1038" s="20">
        <v>43944</v>
      </c>
      <c r="B1038" s="8" t="str">
        <f t="shared" si="48"/>
        <v>USA</v>
      </c>
      <c r="C1038" s="8" t="str">
        <f t="shared" si="49"/>
        <v>California</v>
      </c>
      <c r="D1038" s="8" t="str">
        <f t="shared" si="50"/>
        <v>San Diego</v>
      </c>
      <c r="E1038" s="8" t="s">
        <v>104</v>
      </c>
      <c r="F1038" s="8" t="s">
        <v>111</v>
      </c>
      <c r="G1038" s="8">
        <v>2</v>
      </c>
      <c r="I1038" s="8" t="s">
        <v>16</v>
      </c>
    </row>
    <row r="1039" spans="1:9" x14ac:dyDescent="0.35">
      <c r="A1039" s="20">
        <v>43944</v>
      </c>
      <c r="B1039" s="8" t="str">
        <f t="shared" si="48"/>
        <v>USA</v>
      </c>
      <c r="C1039" s="8" t="str">
        <f t="shared" si="49"/>
        <v>California</v>
      </c>
      <c r="D1039" s="8" t="str">
        <f t="shared" si="50"/>
        <v>San Diego</v>
      </c>
      <c r="E1039" s="8" t="s">
        <v>87</v>
      </c>
      <c r="F1039" s="8" t="s">
        <v>111</v>
      </c>
      <c r="G1039" s="8">
        <v>14</v>
      </c>
      <c r="I1039" s="8" t="s">
        <v>16</v>
      </c>
    </row>
    <row r="1040" spans="1:9" x14ac:dyDescent="0.35">
      <c r="A1040" s="20">
        <v>43944</v>
      </c>
      <c r="B1040" s="8" t="str">
        <f t="shared" si="48"/>
        <v>USA</v>
      </c>
      <c r="C1040" s="8" t="str">
        <f t="shared" si="49"/>
        <v>California</v>
      </c>
      <c r="D1040" s="8" t="str">
        <f t="shared" si="50"/>
        <v>San Diego</v>
      </c>
      <c r="E1040" s="8" t="s">
        <v>100</v>
      </c>
      <c r="F1040" s="8" t="s">
        <v>111</v>
      </c>
      <c r="G1040" s="8">
        <v>2</v>
      </c>
      <c r="I1040" s="8" t="s">
        <v>16</v>
      </c>
    </row>
    <row r="1041" spans="1:9" x14ac:dyDescent="0.35">
      <c r="A1041" s="20">
        <v>43944</v>
      </c>
      <c r="B1041" s="8" t="str">
        <f t="shared" si="48"/>
        <v>USA</v>
      </c>
      <c r="C1041" s="8" t="str">
        <f t="shared" si="49"/>
        <v>California</v>
      </c>
      <c r="D1041" s="8" t="str">
        <f t="shared" si="50"/>
        <v>San Diego</v>
      </c>
      <c r="E1041" s="8" t="s">
        <v>88</v>
      </c>
      <c r="F1041" s="8" t="s">
        <v>111</v>
      </c>
      <c r="G1041" s="8">
        <v>14</v>
      </c>
      <c r="I1041" s="8" t="s">
        <v>16</v>
      </c>
    </row>
    <row r="1042" spans="1:9" x14ac:dyDescent="0.35">
      <c r="A1042" s="20">
        <v>43944</v>
      </c>
      <c r="B1042" s="8" t="str">
        <f t="shared" si="48"/>
        <v>USA</v>
      </c>
      <c r="C1042" s="8" t="str">
        <f t="shared" si="49"/>
        <v>California</v>
      </c>
      <c r="D1042" s="8" t="str">
        <f t="shared" si="50"/>
        <v>San Diego</v>
      </c>
      <c r="E1042" s="8" t="s">
        <v>90</v>
      </c>
      <c r="F1042" s="8" t="s">
        <v>111</v>
      </c>
      <c r="G1042" s="8">
        <v>74</v>
      </c>
      <c r="I1042" s="8" t="s">
        <v>16</v>
      </c>
    </row>
    <row r="1043" spans="1:9" x14ac:dyDescent="0.35">
      <c r="A1043" s="20">
        <v>43944</v>
      </c>
      <c r="B1043" s="8" t="str">
        <f t="shared" si="48"/>
        <v>USA</v>
      </c>
      <c r="C1043" s="8" t="str">
        <f t="shared" si="49"/>
        <v>California</v>
      </c>
      <c r="D1043" s="8" t="str">
        <f t="shared" si="50"/>
        <v>San Diego</v>
      </c>
      <c r="E1043" s="8" t="s">
        <v>108</v>
      </c>
      <c r="F1043" s="8" t="s">
        <v>111</v>
      </c>
      <c r="G1043" s="8">
        <v>1</v>
      </c>
      <c r="I1043" s="8" t="s">
        <v>16</v>
      </c>
    </row>
    <row r="1044" spans="1:9" x14ac:dyDescent="0.35">
      <c r="A1044" s="20">
        <v>43944</v>
      </c>
      <c r="B1044" s="8" t="str">
        <f t="shared" si="48"/>
        <v>USA</v>
      </c>
      <c r="C1044" s="8" t="str">
        <f t="shared" si="49"/>
        <v>California</v>
      </c>
      <c r="D1044" s="8" t="str">
        <f t="shared" si="50"/>
        <v>San Diego</v>
      </c>
      <c r="E1044" s="8" t="s">
        <v>101</v>
      </c>
      <c r="F1044" s="8" t="s">
        <v>111</v>
      </c>
      <c r="G1044" s="8">
        <v>5</v>
      </c>
      <c r="I1044" s="8" t="s">
        <v>16</v>
      </c>
    </row>
    <row r="1045" spans="1:9" x14ac:dyDescent="0.35">
      <c r="A1045" s="20">
        <v>43944</v>
      </c>
      <c r="B1045" s="8" t="str">
        <f t="shared" si="48"/>
        <v>USA</v>
      </c>
      <c r="C1045" s="8" t="str">
        <f t="shared" si="49"/>
        <v>California</v>
      </c>
      <c r="D1045" s="8" t="str">
        <f t="shared" si="50"/>
        <v>San Diego</v>
      </c>
      <c r="E1045" s="8" t="s">
        <v>80</v>
      </c>
      <c r="F1045" s="8" t="s">
        <v>114</v>
      </c>
      <c r="G1045" s="8">
        <v>222</v>
      </c>
      <c r="I1045" s="8" t="s">
        <v>16</v>
      </c>
    </row>
    <row r="1046" spans="1:9" x14ac:dyDescent="0.35">
      <c r="A1046" s="20">
        <v>43944</v>
      </c>
      <c r="B1046" s="8" t="str">
        <f t="shared" si="48"/>
        <v>USA</v>
      </c>
      <c r="C1046" s="8" t="str">
        <f t="shared" si="49"/>
        <v>California</v>
      </c>
      <c r="D1046" s="8" t="str">
        <f t="shared" si="50"/>
        <v>San Diego</v>
      </c>
      <c r="E1046" s="8" t="s">
        <v>80</v>
      </c>
      <c r="F1046" s="8" t="s">
        <v>112</v>
      </c>
      <c r="G1046" s="8">
        <v>24</v>
      </c>
      <c r="I1046" s="8" t="s">
        <v>16</v>
      </c>
    </row>
    <row r="1047" spans="1:9" x14ac:dyDescent="0.35">
      <c r="A1047" s="20">
        <v>43945</v>
      </c>
      <c r="B1047" s="8" t="str">
        <f t="shared" si="48"/>
        <v>USA</v>
      </c>
      <c r="C1047" s="8" t="str">
        <f t="shared" si="49"/>
        <v>California</v>
      </c>
      <c r="D1047" s="8" t="str">
        <f t="shared" si="50"/>
        <v>San Diego</v>
      </c>
      <c r="E1047" s="8" t="s">
        <v>70</v>
      </c>
      <c r="F1047" s="8" t="s">
        <v>110</v>
      </c>
      <c r="G1047" s="8">
        <v>50</v>
      </c>
      <c r="H1047" s="8">
        <v>43.6</v>
      </c>
      <c r="I1047" s="8" t="s">
        <v>16</v>
      </c>
    </row>
    <row r="1048" spans="1:9" x14ac:dyDescent="0.35">
      <c r="A1048" s="20">
        <v>43945</v>
      </c>
      <c r="B1048" s="8" t="str">
        <f t="shared" si="48"/>
        <v>USA</v>
      </c>
      <c r="C1048" s="8" t="str">
        <f t="shared" si="49"/>
        <v>California</v>
      </c>
      <c r="D1048" s="8" t="str">
        <f t="shared" si="50"/>
        <v>San Diego</v>
      </c>
      <c r="E1048" s="8" t="s">
        <v>71</v>
      </c>
      <c r="F1048" s="8" t="s">
        <v>110</v>
      </c>
      <c r="G1048" s="8">
        <v>364</v>
      </c>
      <c r="H1048" s="8">
        <v>136.1</v>
      </c>
      <c r="I1048" s="8" t="s">
        <v>16</v>
      </c>
    </row>
    <row r="1049" spans="1:9" x14ac:dyDescent="0.35">
      <c r="A1049" s="20">
        <v>43945</v>
      </c>
      <c r="B1049" s="8" t="str">
        <f t="shared" si="48"/>
        <v>USA</v>
      </c>
      <c r="C1049" s="8" t="str">
        <f t="shared" si="49"/>
        <v>California</v>
      </c>
      <c r="D1049" s="8" t="str">
        <f t="shared" si="50"/>
        <v>San Diego</v>
      </c>
      <c r="E1049" s="8" t="s">
        <v>94</v>
      </c>
      <c r="F1049" s="8" t="s">
        <v>110</v>
      </c>
      <c r="G1049" s="8">
        <v>7</v>
      </c>
      <c r="H1049" s="8">
        <v>32.299999999999997</v>
      </c>
      <c r="I1049" s="8" t="s">
        <v>16</v>
      </c>
    </row>
    <row r="1050" spans="1:9" x14ac:dyDescent="0.35">
      <c r="A1050" s="20">
        <v>43945</v>
      </c>
      <c r="B1050" s="8" t="str">
        <f t="shared" si="48"/>
        <v>USA</v>
      </c>
      <c r="C1050" s="8" t="str">
        <f t="shared" si="49"/>
        <v>California</v>
      </c>
      <c r="D1050" s="8" t="str">
        <f t="shared" si="50"/>
        <v>San Diego</v>
      </c>
      <c r="E1050" s="8" t="s">
        <v>72</v>
      </c>
      <c r="F1050" s="8" t="s">
        <v>110</v>
      </c>
      <c r="G1050" s="8">
        <v>11</v>
      </c>
      <c r="I1050" s="8" t="s">
        <v>16</v>
      </c>
    </row>
    <row r="1051" spans="1:9" x14ac:dyDescent="0.35">
      <c r="A1051" s="20">
        <v>43945</v>
      </c>
      <c r="B1051" s="8" t="str">
        <f t="shared" si="48"/>
        <v>USA</v>
      </c>
      <c r="C1051" s="8" t="str">
        <f t="shared" si="49"/>
        <v>California</v>
      </c>
      <c r="D1051" s="8" t="str">
        <f t="shared" si="50"/>
        <v>San Diego</v>
      </c>
      <c r="E1051" s="8" t="s">
        <v>73</v>
      </c>
      <c r="F1051" s="8" t="s">
        <v>110</v>
      </c>
      <c r="G1051" s="8">
        <v>168</v>
      </c>
      <c r="H1051" s="8">
        <v>159.19999999999999</v>
      </c>
      <c r="I1051" s="8" t="s">
        <v>16</v>
      </c>
    </row>
    <row r="1052" spans="1:9" x14ac:dyDescent="0.35">
      <c r="A1052" s="20">
        <v>43945</v>
      </c>
      <c r="B1052" s="8" t="str">
        <f t="shared" si="48"/>
        <v>USA</v>
      </c>
      <c r="C1052" s="8" t="str">
        <f t="shared" si="49"/>
        <v>California</v>
      </c>
      <c r="D1052" s="8" t="str">
        <f t="shared" si="50"/>
        <v>San Diego</v>
      </c>
      <c r="E1052" s="8" t="s">
        <v>74</v>
      </c>
      <c r="F1052" s="8" t="s">
        <v>110</v>
      </c>
      <c r="G1052" s="8">
        <v>34</v>
      </c>
      <c r="H1052" s="8">
        <v>53.8</v>
      </c>
      <c r="I1052" s="8" t="s">
        <v>16</v>
      </c>
    </row>
    <row r="1053" spans="1:9" x14ac:dyDescent="0.35">
      <c r="A1053" s="20">
        <v>43945</v>
      </c>
      <c r="B1053" s="8" t="str">
        <f t="shared" si="48"/>
        <v>USA</v>
      </c>
      <c r="C1053" s="8" t="str">
        <f t="shared" si="49"/>
        <v>California</v>
      </c>
      <c r="D1053" s="8" t="str">
        <f t="shared" si="50"/>
        <v>San Diego</v>
      </c>
      <c r="E1053" s="8" t="s">
        <v>75</v>
      </c>
      <c r="F1053" s="8" t="s">
        <v>110</v>
      </c>
      <c r="G1053" s="8">
        <v>83</v>
      </c>
      <c r="H1053" s="8">
        <v>54.8</v>
      </c>
      <c r="I1053" s="8" t="s">
        <v>16</v>
      </c>
    </row>
    <row r="1054" spans="1:9" x14ac:dyDescent="0.35">
      <c r="A1054" s="20">
        <v>43945</v>
      </c>
      <c r="B1054" s="8" t="str">
        <f t="shared" si="48"/>
        <v>USA</v>
      </c>
      <c r="C1054" s="8" t="str">
        <f t="shared" si="49"/>
        <v>California</v>
      </c>
      <c r="D1054" s="8" t="str">
        <f t="shared" si="50"/>
        <v>San Diego</v>
      </c>
      <c r="E1054" s="8" t="s">
        <v>95</v>
      </c>
      <c r="F1054" s="8" t="s">
        <v>110</v>
      </c>
      <c r="G1054" s="8">
        <v>20</v>
      </c>
      <c r="H1054" s="8">
        <v>71</v>
      </c>
      <c r="I1054" s="8" t="s">
        <v>16</v>
      </c>
    </row>
    <row r="1055" spans="1:9" x14ac:dyDescent="0.35">
      <c r="A1055" s="20">
        <v>43945</v>
      </c>
      <c r="B1055" s="8" t="str">
        <f t="shared" si="48"/>
        <v>USA</v>
      </c>
      <c r="C1055" s="8" t="str">
        <f t="shared" si="49"/>
        <v>California</v>
      </c>
      <c r="D1055" s="8" t="str">
        <f t="shared" si="50"/>
        <v>San Diego</v>
      </c>
      <c r="E1055" s="8" t="s">
        <v>76</v>
      </c>
      <c r="F1055" s="8" t="s">
        <v>110</v>
      </c>
      <c r="G1055" s="8">
        <v>69</v>
      </c>
      <c r="H1055" s="8">
        <v>112.6</v>
      </c>
      <c r="I1055" s="8" t="s">
        <v>16</v>
      </c>
    </row>
    <row r="1056" spans="1:9" x14ac:dyDescent="0.35">
      <c r="A1056" s="20">
        <v>43945</v>
      </c>
      <c r="B1056" s="8" t="str">
        <f t="shared" si="48"/>
        <v>USA</v>
      </c>
      <c r="C1056" s="8" t="str">
        <f t="shared" si="49"/>
        <v>California</v>
      </c>
      <c r="D1056" s="8" t="str">
        <f t="shared" si="50"/>
        <v>San Diego</v>
      </c>
      <c r="E1056" s="8" t="s">
        <v>91</v>
      </c>
      <c r="F1056" s="8" t="s">
        <v>110</v>
      </c>
      <c r="G1056" s="8">
        <v>26</v>
      </c>
      <c r="H1056" s="8">
        <v>96.9</v>
      </c>
      <c r="I1056" s="8" t="s">
        <v>16</v>
      </c>
    </row>
    <row r="1057" spans="1:9" x14ac:dyDescent="0.35">
      <c r="A1057" s="20">
        <v>43945</v>
      </c>
      <c r="B1057" s="8" t="str">
        <f t="shared" si="48"/>
        <v>USA</v>
      </c>
      <c r="C1057" s="8" t="str">
        <f t="shared" si="49"/>
        <v>California</v>
      </c>
      <c r="D1057" s="8" t="str">
        <f t="shared" si="50"/>
        <v>San Diego</v>
      </c>
      <c r="E1057" s="8" t="s">
        <v>77</v>
      </c>
      <c r="F1057" s="8" t="s">
        <v>110</v>
      </c>
      <c r="G1057" s="8">
        <v>99</v>
      </c>
      <c r="H1057" s="8">
        <v>159</v>
      </c>
      <c r="I1057" s="8" t="s">
        <v>16</v>
      </c>
    </row>
    <row r="1058" spans="1:9" x14ac:dyDescent="0.35">
      <c r="A1058" s="20">
        <v>43945</v>
      </c>
      <c r="B1058" s="8" t="str">
        <f t="shared" si="48"/>
        <v>USA</v>
      </c>
      <c r="C1058" s="8" t="str">
        <f t="shared" si="49"/>
        <v>California</v>
      </c>
      <c r="D1058" s="8" t="str">
        <f t="shared" si="50"/>
        <v>San Diego</v>
      </c>
      <c r="E1058" s="8" t="s">
        <v>78</v>
      </c>
      <c r="F1058" s="8" t="s">
        <v>110</v>
      </c>
      <c r="G1058" s="8">
        <v>66</v>
      </c>
      <c r="H1058" s="8">
        <v>37.200000000000003</v>
      </c>
      <c r="I1058" s="8" t="s">
        <v>16</v>
      </c>
    </row>
    <row r="1059" spans="1:9" x14ac:dyDescent="0.35">
      <c r="A1059" s="20">
        <v>43945</v>
      </c>
      <c r="B1059" s="8" t="str">
        <f t="shared" si="48"/>
        <v>USA</v>
      </c>
      <c r="C1059" s="8" t="str">
        <f t="shared" si="49"/>
        <v>California</v>
      </c>
      <c r="D1059" s="8" t="str">
        <f t="shared" si="50"/>
        <v>San Diego</v>
      </c>
      <c r="E1059" s="8" t="s">
        <v>79</v>
      </c>
      <c r="F1059" s="8" t="s">
        <v>110</v>
      </c>
      <c r="G1059" s="8">
        <v>26</v>
      </c>
      <c r="H1059" s="8">
        <v>51.8</v>
      </c>
      <c r="I1059" s="8" t="s">
        <v>16</v>
      </c>
    </row>
    <row r="1060" spans="1:9" x14ac:dyDescent="0.35">
      <c r="A1060" s="20">
        <v>43945</v>
      </c>
      <c r="B1060" s="8" t="str">
        <f t="shared" si="48"/>
        <v>USA</v>
      </c>
      <c r="C1060" s="8" t="str">
        <f t="shared" si="49"/>
        <v>California</v>
      </c>
      <c r="D1060" s="8" t="str">
        <f t="shared" si="50"/>
        <v>San Diego</v>
      </c>
      <c r="E1060" s="8" t="s">
        <v>80</v>
      </c>
      <c r="F1060" s="8" t="s">
        <v>110</v>
      </c>
      <c r="G1060" s="8">
        <v>1361</v>
      </c>
      <c r="H1060" s="8">
        <v>95.9</v>
      </c>
      <c r="I1060" s="8" t="s">
        <v>16</v>
      </c>
    </row>
    <row r="1061" spans="1:9" x14ac:dyDescent="0.35">
      <c r="A1061" s="20">
        <v>43945</v>
      </c>
      <c r="B1061" s="8" t="str">
        <f t="shared" si="48"/>
        <v>USA</v>
      </c>
      <c r="C1061" s="8" t="str">
        <f t="shared" si="49"/>
        <v>California</v>
      </c>
      <c r="D1061" s="8" t="str">
        <f t="shared" si="50"/>
        <v>San Diego</v>
      </c>
      <c r="E1061" s="8" t="s">
        <v>81</v>
      </c>
      <c r="F1061" s="8" t="s">
        <v>110</v>
      </c>
      <c r="G1061" s="8">
        <v>28</v>
      </c>
      <c r="H1061" s="8">
        <v>29.2</v>
      </c>
      <c r="I1061" s="8" t="s">
        <v>16</v>
      </c>
    </row>
    <row r="1062" spans="1:9" x14ac:dyDescent="0.35">
      <c r="A1062" s="20">
        <v>43945</v>
      </c>
      <c r="B1062" s="8" t="str">
        <f t="shared" si="48"/>
        <v>USA</v>
      </c>
      <c r="C1062" s="8" t="str">
        <f t="shared" si="49"/>
        <v>California</v>
      </c>
      <c r="D1062" s="8" t="str">
        <f t="shared" si="50"/>
        <v>San Diego</v>
      </c>
      <c r="E1062" s="8" t="s">
        <v>82</v>
      </c>
      <c r="F1062" s="8" t="s">
        <v>110</v>
      </c>
      <c r="G1062" s="8">
        <v>29</v>
      </c>
      <c r="H1062" s="8">
        <v>50.9</v>
      </c>
      <c r="I1062" s="8" t="s">
        <v>16</v>
      </c>
    </row>
    <row r="1063" spans="1:9" x14ac:dyDescent="0.35">
      <c r="A1063" s="20">
        <v>43945</v>
      </c>
      <c r="B1063" s="8" t="str">
        <f t="shared" si="48"/>
        <v>USA</v>
      </c>
      <c r="C1063" s="8" t="str">
        <f t="shared" si="49"/>
        <v>California</v>
      </c>
      <c r="D1063" s="8" t="str">
        <f t="shared" si="50"/>
        <v>San Diego</v>
      </c>
      <c r="E1063" s="8" t="s">
        <v>83</v>
      </c>
      <c r="F1063" s="8" t="s">
        <v>110</v>
      </c>
      <c r="G1063" s="8">
        <v>6</v>
      </c>
      <c r="H1063" s="8">
        <v>43</v>
      </c>
      <c r="I1063" s="8" t="s">
        <v>16</v>
      </c>
    </row>
    <row r="1064" spans="1:9" x14ac:dyDescent="0.35">
      <c r="A1064" s="20">
        <v>43945</v>
      </c>
      <c r="B1064" s="8" t="str">
        <f t="shared" si="48"/>
        <v>USA</v>
      </c>
      <c r="C1064" s="8" t="str">
        <f t="shared" si="49"/>
        <v>California</v>
      </c>
      <c r="D1064" s="8" t="str">
        <f t="shared" si="50"/>
        <v>San Diego</v>
      </c>
      <c r="E1064" s="8" t="s">
        <v>84</v>
      </c>
      <c r="F1064" s="8" t="s">
        <v>110</v>
      </c>
      <c r="G1064" s="8">
        <v>45</v>
      </c>
      <c r="H1064" s="8">
        <v>43.5</v>
      </c>
      <c r="I1064" s="8" t="s">
        <v>16</v>
      </c>
    </row>
    <row r="1065" spans="1:9" x14ac:dyDescent="0.35">
      <c r="A1065" s="20">
        <v>43945</v>
      </c>
      <c r="B1065" s="8" t="str">
        <f t="shared" si="48"/>
        <v>USA</v>
      </c>
      <c r="C1065" s="8" t="str">
        <f t="shared" si="49"/>
        <v>California</v>
      </c>
      <c r="D1065" s="8" t="str">
        <f t="shared" si="50"/>
        <v>San Diego</v>
      </c>
      <c r="E1065" s="8" t="s">
        <v>97</v>
      </c>
      <c r="F1065" s="8" t="s">
        <v>111</v>
      </c>
      <c r="G1065" s="8">
        <v>4</v>
      </c>
      <c r="I1065" s="8" t="s">
        <v>16</v>
      </c>
    </row>
    <row r="1066" spans="1:9" x14ac:dyDescent="0.35">
      <c r="A1066" s="20">
        <v>43945</v>
      </c>
      <c r="B1066" s="8" t="str">
        <f t="shared" si="48"/>
        <v>USA</v>
      </c>
      <c r="C1066" s="8" t="str">
        <f t="shared" si="49"/>
        <v>California</v>
      </c>
      <c r="D1066" s="8" t="str">
        <f t="shared" si="50"/>
        <v>San Diego</v>
      </c>
      <c r="E1066" s="8" t="s">
        <v>89</v>
      </c>
      <c r="F1066" s="8" t="s">
        <v>111</v>
      </c>
      <c r="G1066" s="8">
        <v>21</v>
      </c>
      <c r="H1066" s="8">
        <v>167.5</v>
      </c>
      <c r="I1066" s="8" t="s">
        <v>16</v>
      </c>
    </row>
    <row r="1067" spans="1:9" x14ac:dyDescent="0.35">
      <c r="A1067" s="20">
        <v>43945</v>
      </c>
      <c r="B1067" s="8" t="str">
        <f t="shared" si="48"/>
        <v>USA</v>
      </c>
      <c r="C1067" s="8" t="str">
        <f t="shared" si="49"/>
        <v>California</v>
      </c>
      <c r="D1067" s="8" t="str">
        <f t="shared" si="50"/>
        <v>San Diego</v>
      </c>
      <c r="E1067" s="8" t="s">
        <v>103</v>
      </c>
      <c r="F1067" s="8" t="s">
        <v>111</v>
      </c>
      <c r="G1067" s="8">
        <v>1</v>
      </c>
      <c r="I1067" s="8" t="s">
        <v>16</v>
      </c>
    </row>
    <row r="1068" spans="1:9" x14ac:dyDescent="0.35">
      <c r="A1068" s="20">
        <v>43945</v>
      </c>
      <c r="B1068" s="8" t="str">
        <f t="shared" si="48"/>
        <v>USA</v>
      </c>
      <c r="C1068" s="8" t="str">
        <f t="shared" si="49"/>
        <v>California</v>
      </c>
      <c r="D1068" s="8" t="str">
        <f t="shared" si="50"/>
        <v>San Diego</v>
      </c>
      <c r="E1068" s="8" t="s">
        <v>98</v>
      </c>
      <c r="F1068" s="8" t="s">
        <v>111</v>
      </c>
      <c r="G1068" s="8">
        <v>1</v>
      </c>
      <c r="I1068" s="8" t="s">
        <v>16</v>
      </c>
    </row>
    <row r="1069" spans="1:9" x14ac:dyDescent="0.35">
      <c r="A1069" s="20">
        <v>43945</v>
      </c>
      <c r="B1069" s="8" t="str">
        <f t="shared" si="48"/>
        <v>USA</v>
      </c>
      <c r="C1069" s="8" t="str">
        <f t="shared" si="49"/>
        <v>California</v>
      </c>
      <c r="D1069" s="8" t="str">
        <f t="shared" si="50"/>
        <v>San Diego</v>
      </c>
      <c r="E1069" s="8" t="s">
        <v>102</v>
      </c>
      <c r="F1069" s="8" t="s">
        <v>111</v>
      </c>
      <c r="G1069" s="8">
        <v>2</v>
      </c>
      <c r="I1069" s="8" t="s">
        <v>16</v>
      </c>
    </row>
    <row r="1070" spans="1:9" x14ac:dyDescent="0.35">
      <c r="A1070" s="20">
        <v>43945</v>
      </c>
      <c r="B1070" s="8" t="str">
        <f t="shared" si="48"/>
        <v>USA</v>
      </c>
      <c r="C1070" s="8" t="str">
        <f t="shared" si="49"/>
        <v>California</v>
      </c>
      <c r="D1070" s="8" t="str">
        <f t="shared" si="50"/>
        <v>San Diego</v>
      </c>
      <c r="E1070" s="8" t="s">
        <v>105</v>
      </c>
      <c r="F1070" s="8" t="s">
        <v>111</v>
      </c>
      <c r="G1070" s="8">
        <v>0</v>
      </c>
      <c r="I1070" s="8" t="s">
        <v>16</v>
      </c>
    </row>
    <row r="1071" spans="1:9" x14ac:dyDescent="0.35">
      <c r="A1071" s="20">
        <v>43945</v>
      </c>
      <c r="B1071" s="8" t="str">
        <f t="shared" si="48"/>
        <v>USA</v>
      </c>
      <c r="C1071" s="8" t="str">
        <f t="shared" si="49"/>
        <v>California</v>
      </c>
      <c r="D1071" s="8" t="str">
        <f t="shared" si="50"/>
        <v>San Diego</v>
      </c>
      <c r="E1071" s="8" t="s">
        <v>99</v>
      </c>
      <c r="F1071" s="8" t="s">
        <v>111</v>
      </c>
      <c r="G1071" s="8">
        <v>1</v>
      </c>
      <c r="I1071" s="8" t="s">
        <v>16</v>
      </c>
    </row>
    <row r="1072" spans="1:9" x14ac:dyDescent="0.35">
      <c r="A1072" s="20">
        <v>43945</v>
      </c>
      <c r="B1072" s="8" t="str">
        <f t="shared" si="48"/>
        <v>USA</v>
      </c>
      <c r="C1072" s="8" t="str">
        <f t="shared" si="49"/>
        <v>California</v>
      </c>
      <c r="D1072" s="8" t="str">
        <f t="shared" si="50"/>
        <v>San Diego</v>
      </c>
      <c r="E1072" s="8" t="s">
        <v>85</v>
      </c>
      <c r="F1072" s="8" t="s">
        <v>111</v>
      </c>
      <c r="G1072" s="8">
        <v>12</v>
      </c>
      <c r="H1072" s="8">
        <v>39.299999999999997</v>
      </c>
      <c r="I1072" s="8" t="s">
        <v>16</v>
      </c>
    </row>
    <row r="1073" spans="1:9" x14ac:dyDescent="0.35">
      <c r="A1073" s="20">
        <v>43945</v>
      </c>
      <c r="B1073" s="8" t="str">
        <f t="shared" si="48"/>
        <v>USA</v>
      </c>
      <c r="C1073" s="8" t="str">
        <f t="shared" si="49"/>
        <v>California</v>
      </c>
      <c r="D1073" s="8" t="str">
        <f t="shared" si="50"/>
        <v>San Diego</v>
      </c>
      <c r="E1073" s="8" t="s">
        <v>92</v>
      </c>
      <c r="F1073" s="8" t="s">
        <v>111</v>
      </c>
      <c r="G1073" s="8">
        <v>6</v>
      </c>
      <c r="I1073" s="8" t="s">
        <v>16</v>
      </c>
    </row>
    <row r="1074" spans="1:9" x14ac:dyDescent="0.35">
      <c r="A1074" s="20">
        <v>43945</v>
      </c>
      <c r="B1074" s="8" t="str">
        <f t="shared" si="48"/>
        <v>USA</v>
      </c>
      <c r="C1074" s="8" t="str">
        <f t="shared" si="49"/>
        <v>California</v>
      </c>
      <c r="D1074" s="8" t="str">
        <f t="shared" si="50"/>
        <v>San Diego</v>
      </c>
      <c r="E1074" s="8" t="s">
        <v>106</v>
      </c>
      <c r="F1074" s="8" t="s">
        <v>111</v>
      </c>
      <c r="G1074" s="8">
        <v>2</v>
      </c>
      <c r="I1074" s="8" t="s">
        <v>16</v>
      </c>
    </row>
    <row r="1075" spans="1:9" x14ac:dyDescent="0.35">
      <c r="A1075" s="20">
        <v>43945</v>
      </c>
      <c r="B1075" s="8" t="str">
        <f t="shared" si="48"/>
        <v>USA</v>
      </c>
      <c r="C1075" s="8" t="str">
        <f t="shared" si="49"/>
        <v>California</v>
      </c>
      <c r="D1075" s="8" t="str">
        <f t="shared" si="50"/>
        <v>San Diego</v>
      </c>
      <c r="E1075" s="8" t="s">
        <v>86</v>
      </c>
      <c r="F1075" s="8" t="s">
        <v>111</v>
      </c>
      <c r="G1075" s="8">
        <v>22</v>
      </c>
      <c r="H1075" s="8">
        <v>106.58</v>
      </c>
      <c r="I1075" s="8" t="s">
        <v>16</v>
      </c>
    </row>
    <row r="1076" spans="1:9" x14ac:dyDescent="0.35">
      <c r="A1076" s="20">
        <v>43945</v>
      </c>
      <c r="B1076" s="8" t="str">
        <f t="shared" si="48"/>
        <v>USA</v>
      </c>
      <c r="C1076" s="8" t="str">
        <f t="shared" si="49"/>
        <v>California</v>
      </c>
      <c r="D1076" s="8" t="str">
        <f t="shared" si="50"/>
        <v>San Diego</v>
      </c>
      <c r="E1076" s="8" t="s">
        <v>107</v>
      </c>
      <c r="F1076" s="8" t="s">
        <v>111</v>
      </c>
      <c r="G1076" s="8">
        <v>2</v>
      </c>
      <c r="I1076" s="8" t="s">
        <v>16</v>
      </c>
    </row>
    <row r="1077" spans="1:9" x14ac:dyDescent="0.35">
      <c r="A1077" s="20">
        <v>43945</v>
      </c>
      <c r="B1077" s="8" t="str">
        <f t="shared" si="48"/>
        <v>USA</v>
      </c>
      <c r="C1077" s="8" t="str">
        <f t="shared" si="49"/>
        <v>California</v>
      </c>
      <c r="D1077" s="8" t="str">
        <f t="shared" si="50"/>
        <v>San Diego</v>
      </c>
      <c r="E1077" s="8" t="s">
        <v>96</v>
      </c>
      <c r="F1077" s="8" t="s">
        <v>111</v>
      </c>
      <c r="G1077" s="8">
        <v>1</v>
      </c>
      <c r="I1077" s="8" t="s">
        <v>16</v>
      </c>
    </row>
    <row r="1078" spans="1:9" x14ac:dyDescent="0.35">
      <c r="A1078" s="20">
        <v>43945</v>
      </c>
      <c r="B1078" s="8" t="str">
        <f t="shared" si="48"/>
        <v>USA</v>
      </c>
      <c r="C1078" s="8" t="str">
        <f t="shared" si="49"/>
        <v>California</v>
      </c>
      <c r="D1078" s="8" t="str">
        <f t="shared" si="50"/>
        <v>San Diego</v>
      </c>
      <c r="E1078" s="8" t="s">
        <v>104</v>
      </c>
      <c r="F1078" s="8" t="s">
        <v>111</v>
      </c>
      <c r="G1078" s="8">
        <v>2</v>
      </c>
      <c r="I1078" s="8" t="s">
        <v>16</v>
      </c>
    </row>
    <row r="1079" spans="1:9" x14ac:dyDescent="0.35">
      <c r="A1079" s="20">
        <v>43945</v>
      </c>
      <c r="B1079" s="8" t="str">
        <f t="shared" si="48"/>
        <v>USA</v>
      </c>
      <c r="C1079" s="8" t="str">
        <f t="shared" si="49"/>
        <v>California</v>
      </c>
      <c r="D1079" s="8" t="str">
        <f t="shared" si="50"/>
        <v>San Diego</v>
      </c>
      <c r="E1079" s="8" t="s">
        <v>87</v>
      </c>
      <c r="F1079" s="8" t="s">
        <v>111</v>
      </c>
      <c r="G1079" s="8">
        <v>14</v>
      </c>
      <c r="H1079" s="8">
        <v>69</v>
      </c>
      <c r="I1079" s="8" t="s">
        <v>16</v>
      </c>
    </row>
    <row r="1080" spans="1:9" x14ac:dyDescent="0.35">
      <c r="A1080" s="20">
        <v>43945</v>
      </c>
      <c r="B1080" s="8" t="str">
        <f t="shared" si="48"/>
        <v>USA</v>
      </c>
      <c r="C1080" s="8" t="str">
        <f t="shared" si="49"/>
        <v>California</v>
      </c>
      <c r="D1080" s="8" t="str">
        <f t="shared" si="50"/>
        <v>San Diego</v>
      </c>
      <c r="E1080" s="8" t="s">
        <v>100</v>
      </c>
      <c r="F1080" s="8" t="s">
        <v>111</v>
      </c>
      <c r="G1080" s="8">
        <v>2</v>
      </c>
      <c r="I1080" s="8" t="s">
        <v>16</v>
      </c>
    </row>
    <row r="1081" spans="1:9" x14ac:dyDescent="0.35">
      <c r="A1081" s="20">
        <v>43945</v>
      </c>
      <c r="B1081" s="8" t="str">
        <f t="shared" si="48"/>
        <v>USA</v>
      </c>
      <c r="C1081" s="8" t="str">
        <f t="shared" si="49"/>
        <v>California</v>
      </c>
      <c r="D1081" s="8" t="str">
        <f t="shared" si="50"/>
        <v>San Diego</v>
      </c>
      <c r="E1081" s="8" t="s">
        <v>88</v>
      </c>
      <c r="F1081" s="8" t="s">
        <v>111</v>
      </c>
      <c r="G1081" s="8">
        <v>14</v>
      </c>
      <c r="I1081" s="8" t="s">
        <v>16</v>
      </c>
    </row>
    <row r="1082" spans="1:9" x14ac:dyDescent="0.35">
      <c r="A1082" s="20">
        <v>43945</v>
      </c>
      <c r="B1082" s="8" t="str">
        <f t="shared" si="48"/>
        <v>USA</v>
      </c>
      <c r="C1082" s="8" t="str">
        <f t="shared" si="49"/>
        <v>California</v>
      </c>
      <c r="D1082" s="8" t="str">
        <f t="shared" si="50"/>
        <v>San Diego</v>
      </c>
      <c r="E1082" s="8" t="s">
        <v>90</v>
      </c>
      <c r="F1082" s="8" t="s">
        <v>111</v>
      </c>
      <c r="G1082" s="8">
        <v>77</v>
      </c>
      <c r="H1082" s="8">
        <v>273</v>
      </c>
      <c r="I1082" s="8" t="s">
        <v>16</v>
      </c>
    </row>
    <row r="1083" spans="1:9" x14ac:dyDescent="0.35">
      <c r="A1083" s="20">
        <v>43945</v>
      </c>
      <c r="B1083" s="8" t="str">
        <f t="shared" si="48"/>
        <v>USA</v>
      </c>
      <c r="C1083" s="8" t="str">
        <f t="shared" si="49"/>
        <v>California</v>
      </c>
      <c r="D1083" s="8" t="str">
        <f t="shared" si="50"/>
        <v>San Diego</v>
      </c>
      <c r="E1083" s="8" t="s">
        <v>108</v>
      </c>
      <c r="F1083" s="8" t="s">
        <v>111</v>
      </c>
      <c r="G1083" s="8">
        <v>1</v>
      </c>
      <c r="I1083" s="8" t="s">
        <v>16</v>
      </c>
    </row>
    <row r="1084" spans="1:9" x14ac:dyDescent="0.35">
      <c r="A1084" s="20">
        <v>43945</v>
      </c>
      <c r="B1084" s="8" t="str">
        <f t="shared" si="48"/>
        <v>USA</v>
      </c>
      <c r="C1084" s="8" t="str">
        <f t="shared" si="49"/>
        <v>California</v>
      </c>
      <c r="D1084" s="8" t="str">
        <f t="shared" si="50"/>
        <v>San Diego</v>
      </c>
      <c r="E1084" s="8" t="s">
        <v>101</v>
      </c>
      <c r="F1084" s="8" t="s">
        <v>111</v>
      </c>
      <c r="G1084" s="8">
        <v>5</v>
      </c>
      <c r="I1084" s="8" t="s">
        <v>16</v>
      </c>
    </row>
    <row r="1085" spans="1:9" x14ac:dyDescent="0.35">
      <c r="A1085" s="20">
        <v>43945</v>
      </c>
      <c r="B1085" s="8" t="str">
        <f t="shared" si="48"/>
        <v>USA</v>
      </c>
      <c r="C1085" s="8" t="str">
        <f t="shared" si="49"/>
        <v>California</v>
      </c>
      <c r="D1085" s="8" t="str">
        <f t="shared" si="50"/>
        <v>San Diego</v>
      </c>
      <c r="E1085" s="8" t="s">
        <v>80</v>
      </c>
      <c r="F1085" s="8" t="s">
        <v>114</v>
      </c>
      <c r="G1085" s="8">
        <v>233</v>
      </c>
      <c r="I1085" s="8" t="s">
        <v>16</v>
      </c>
    </row>
    <row r="1086" spans="1:9" x14ac:dyDescent="0.35">
      <c r="A1086" s="20">
        <v>43945</v>
      </c>
      <c r="B1086" s="8" t="str">
        <f t="shared" si="48"/>
        <v>USA</v>
      </c>
      <c r="C1086" s="8" t="str">
        <f t="shared" si="49"/>
        <v>California</v>
      </c>
      <c r="D1086" s="8" t="str">
        <f t="shared" si="50"/>
        <v>San Diego</v>
      </c>
      <c r="E1086" s="8" t="s">
        <v>80</v>
      </c>
      <c r="F1086" s="8" t="s">
        <v>112</v>
      </c>
      <c r="G1086" s="8">
        <v>28</v>
      </c>
      <c r="I1086" s="8" t="s">
        <v>16</v>
      </c>
    </row>
    <row r="1087" spans="1:9" x14ac:dyDescent="0.35">
      <c r="A1087" s="20">
        <v>43946</v>
      </c>
      <c r="B1087" s="8" t="str">
        <f t="shared" si="48"/>
        <v>USA</v>
      </c>
      <c r="C1087" s="8" t="str">
        <f t="shared" si="49"/>
        <v>California</v>
      </c>
      <c r="D1087" s="8" t="str">
        <f t="shared" si="50"/>
        <v>San Diego</v>
      </c>
      <c r="E1087" s="8" t="s">
        <v>70</v>
      </c>
      <c r="F1087" s="8" t="s">
        <v>110</v>
      </c>
      <c r="G1087" s="8">
        <v>50</v>
      </c>
      <c r="H1087" s="8">
        <v>43.6</v>
      </c>
      <c r="I1087" s="8" t="s">
        <v>16</v>
      </c>
    </row>
    <row r="1088" spans="1:9" x14ac:dyDescent="0.35">
      <c r="A1088" s="20">
        <v>43946</v>
      </c>
      <c r="B1088" s="8" t="str">
        <f t="shared" si="48"/>
        <v>USA</v>
      </c>
      <c r="C1088" s="8" t="str">
        <f t="shared" si="49"/>
        <v>California</v>
      </c>
      <c r="D1088" s="8" t="str">
        <f t="shared" si="50"/>
        <v>San Diego</v>
      </c>
      <c r="E1088" s="8" t="s">
        <v>71</v>
      </c>
      <c r="F1088" s="8" t="s">
        <v>110</v>
      </c>
      <c r="G1088" s="8">
        <v>387</v>
      </c>
      <c r="H1088" s="8">
        <v>144.69999999999999</v>
      </c>
      <c r="I1088" s="8" t="s">
        <v>16</v>
      </c>
    </row>
    <row r="1089" spans="1:9" x14ac:dyDescent="0.35">
      <c r="A1089" s="20">
        <v>43946</v>
      </c>
      <c r="B1089" s="8" t="str">
        <f t="shared" si="48"/>
        <v>USA</v>
      </c>
      <c r="C1089" s="8" t="str">
        <f t="shared" si="49"/>
        <v>California</v>
      </c>
      <c r="D1089" s="8" t="str">
        <f t="shared" si="50"/>
        <v>San Diego</v>
      </c>
      <c r="E1089" s="8" t="s">
        <v>94</v>
      </c>
      <c r="F1089" s="8" t="s">
        <v>110</v>
      </c>
      <c r="G1089" s="8">
        <v>7</v>
      </c>
      <c r="H1089" s="8">
        <v>32.299999999999997</v>
      </c>
      <c r="I1089" s="8" t="s">
        <v>16</v>
      </c>
    </row>
    <row r="1090" spans="1:9" x14ac:dyDescent="0.35">
      <c r="A1090" s="20">
        <v>43946</v>
      </c>
      <c r="B1090" s="8" t="str">
        <f t="shared" ref="B1090:B1153" si="51">"USA"</f>
        <v>USA</v>
      </c>
      <c r="C1090" s="8" t="str">
        <f t="shared" ref="C1090:C1153" si="52">"California"</f>
        <v>California</v>
      </c>
      <c r="D1090" s="8" t="str">
        <f t="shared" ref="D1090:D1153" si="53">"San Diego"</f>
        <v>San Diego</v>
      </c>
      <c r="E1090" s="8" t="s">
        <v>72</v>
      </c>
      <c r="F1090" s="8" t="s">
        <v>110</v>
      </c>
      <c r="G1090" s="8">
        <v>12</v>
      </c>
      <c r="I1090" s="8" t="s">
        <v>16</v>
      </c>
    </row>
    <row r="1091" spans="1:9" x14ac:dyDescent="0.35">
      <c r="A1091" s="20">
        <v>43946</v>
      </c>
      <c r="B1091" s="8" t="str">
        <f t="shared" si="51"/>
        <v>USA</v>
      </c>
      <c r="C1091" s="8" t="str">
        <f t="shared" si="52"/>
        <v>California</v>
      </c>
      <c r="D1091" s="8" t="str">
        <f t="shared" si="53"/>
        <v>San Diego</v>
      </c>
      <c r="E1091" s="8" t="s">
        <v>73</v>
      </c>
      <c r="F1091" s="8" t="s">
        <v>110</v>
      </c>
      <c r="G1091" s="8">
        <v>172</v>
      </c>
      <c r="H1091" s="8">
        <v>162.9</v>
      </c>
      <c r="I1091" s="8" t="s">
        <v>16</v>
      </c>
    </row>
    <row r="1092" spans="1:9" x14ac:dyDescent="0.35">
      <c r="A1092" s="20">
        <v>43946</v>
      </c>
      <c r="B1092" s="8" t="str">
        <f t="shared" si="51"/>
        <v>USA</v>
      </c>
      <c r="C1092" s="8" t="str">
        <f t="shared" si="52"/>
        <v>California</v>
      </c>
      <c r="D1092" s="8" t="str">
        <f t="shared" si="53"/>
        <v>San Diego</v>
      </c>
      <c r="E1092" s="8" t="s">
        <v>74</v>
      </c>
      <c r="F1092" s="8" t="s">
        <v>110</v>
      </c>
      <c r="G1092" s="8">
        <v>34</v>
      </c>
      <c r="H1092" s="8">
        <v>53.8</v>
      </c>
      <c r="I1092" s="8" t="s">
        <v>16</v>
      </c>
    </row>
    <row r="1093" spans="1:9" x14ac:dyDescent="0.35">
      <c r="A1093" s="20">
        <v>43946</v>
      </c>
      <c r="B1093" s="8" t="str">
        <f t="shared" si="51"/>
        <v>USA</v>
      </c>
      <c r="C1093" s="8" t="str">
        <f t="shared" si="52"/>
        <v>California</v>
      </c>
      <c r="D1093" s="8" t="str">
        <f t="shared" si="53"/>
        <v>San Diego</v>
      </c>
      <c r="E1093" s="8" t="s">
        <v>75</v>
      </c>
      <c r="F1093" s="8" t="s">
        <v>110</v>
      </c>
      <c r="G1093" s="8">
        <v>85</v>
      </c>
      <c r="H1093" s="8">
        <v>56.1</v>
      </c>
      <c r="I1093" s="8" t="s">
        <v>16</v>
      </c>
    </row>
    <row r="1094" spans="1:9" x14ac:dyDescent="0.35">
      <c r="A1094" s="20">
        <v>43946</v>
      </c>
      <c r="B1094" s="8" t="str">
        <f t="shared" si="51"/>
        <v>USA</v>
      </c>
      <c r="C1094" s="8" t="str">
        <f t="shared" si="52"/>
        <v>California</v>
      </c>
      <c r="D1094" s="8" t="str">
        <f t="shared" si="53"/>
        <v>San Diego</v>
      </c>
      <c r="E1094" s="8" t="s">
        <v>95</v>
      </c>
      <c r="F1094" s="8" t="s">
        <v>110</v>
      </c>
      <c r="G1094" s="8">
        <v>21</v>
      </c>
      <c r="H1094" s="8">
        <v>74.599999999999994</v>
      </c>
      <c r="I1094" s="8" t="s">
        <v>16</v>
      </c>
    </row>
    <row r="1095" spans="1:9" x14ac:dyDescent="0.35">
      <c r="A1095" s="20">
        <v>43946</v>
      </c>
      <c r="B1095" s="8" t="str">
        <f t="shared" si="51"/>
        <v>USA</v>
      </c>
      <c r="C1095" s="8" t="str">
        <f t="shared" si="52"/>
        <v>California</v>
      </c>
      <c r="D1095" s="8" t="str">
        <f t="shared" si="53"/>
        <v>San Diego</v>
      </c>
      <c r="E1095" s="8" t="s">
        <v>76</v>
      </c>
      <c r="F1095" s="8" t="s">
        <v>110</v>
      </c>
      <c r="G1095" s="8">
        <v>70</v>
      </c>
      <c r="H1095" s="8">
        <v>114.3</v>
      </c>
      <c r="I1095" s="8" t="s">
        <v>16</v>
      </c>
    </row>
    <row r="1096" spans="1:9" x14ac:dyDescent="0.35">
      <c r="A1096" s="20">
        <v>43946</v>
      </c>
      <c r="B1096" s="8" t="str">
        <f t="shared" si="51"/>
        <v>USA</v>
      </c>
      <c r="C1096" s="8" t="str">
        <f t="shared" si="52"/>
        <v>California</v>
      </c>
      <c r="D1096" s="8" t="str">
        <f t="shared" si="53"/>
        <v>San Diego</v>
      </c>
      <c r="E1096" s="8" t="s">
        <v>91</v>
      </c>
      <c r="F1096" s="8" t="s">
        <v>110</v>
      </c>
      <c r="G1096" s="8">
        <v>26</v>
      </c>
      <c r="H1096" s="8">
        <v>96.9</v>
      </c>
      <c r="I1096" s="8" t="s">
        <v>16</v>
      </c>
    </row>
    <row r="1097" spans="1:9" x14ac:dyDescent="0.35">
      <c r="A1097" s="20">
        <v>43946</v>
      </c>
      <c r="B1097" s="8" t="str">
        <f t="shared" si="51"/>
        <v>USA</v>
      </c>
      <c r="C1097" s="8" t="str">
        <f t="shared" si="52"/>
        <v>California</v>
      </c>
      <c r="D1097" s="8" t="str">
        <f t="shared" si="53"/>
        <v>San Diego</v>
      </c>
      <c r="E1097" s="8" t="s">
        <v>77</v>
      </c>
      <c r="F1097" s="8" t="s">
        <v>110</v>
      </c>
      <c r="G1097" s="8">
        <v>106</v>
      </c>
      <c r="H1097" s="8">
        <v>170.3</v>
      </c>
      <c r="I1097" s="8" t="s">
        <v>16</v>
      </c>
    </row>
    <row r="1098" spans="1:9" x14ac:dyDescent="0.35">
      <c r="A1098" s="20">
        <v>43946</v>
      </c>
      <c r="B1098" s="8" t="str">
        <f t="shared" si="51"/>
        <v>USA</v>
      </c>
      <c r="C1098" s="8" t="str">
        <f t="shared" si="52"/>
        <v>California</v>
      </c>
      <c r="D1098" s="8" t="str">
        <f t="shared" si="53"/>
        <v>San Diego</v>
      </c>
      <c r="E1098" s="8" t="s">
        <v>78</v>
      </c>
      <c r="F1098" s="8" t="s">
        <v>110</v>
      </c>
      <c r="G1098" s="8">
        <v>67</v>
      </c>
      <c r="H1098" s="8">
        <v>37.799999999999997</v>
      </c>
      <c r="I1098" s="8" t="s">
        <v>16</v>
      </c>
    </row>
    <row r="1099" spans="1:9" x14ac:dyDescent="0.35">
      <c r="A1099" s="20">
        <v>43946</v>
      </c>
      <c r="B1099" s="8" t="str">
        <f t="shared" si="51"/>
        <v>USA</v>
      </c>
      <c r="C1099" s="8" t="str">
        <f t="shared" si="52"/>
        <v>California</v>
      </c>
      <c r="D1099" s="8" t="str">
        <f t="shared" si="53"/>
        <v>San Diego</v>
      </c>
      <c r="E1099" s="8" t="s">
        <v>79</v>
      </c>
      <c r="F1099" s="8" t="s">
        <v>110</v>
      </c>
      <c r="G1099" s="8">
        <v>27</v>
      </c>
      <c r="H1099" s="8">
        <v>53.8</v>
      </c>
      <c r="I1099" s="8" t="s">
        <v>16</v>
      </c>
    </row>
    <row r="1100" spans="1:9" x14ac:dyDescent="0.35">
      <c r="A1100" s="20">
        <v>43946</v>
      </c>
      <c r="B1100" s="8" t="str">
        <f t="shared" si="51"/>
        <v>USA</v>
      </c>
      <c r="C1100" s="8" t="str">
        <f t="shared" si="52"/>
        <v>California</v>
      </c>
      <c r="D1100" s="8" t="str">
        <f t="shared" si="53"/>
        <v>San Diego</v>
      </c>
      <c r="E1100" s="8" t="s">
        <v>80</v>
      </c>
      <c r="F1100" s="8" t="s">
        <v>110</v>
      </c>
      <c r="G1100" s="8">
        <v>1394</v>
      </c>
      <c r="H1100" s="8">
        <v>98.2</v>
      </c>
      <c r="I1100" s="8" t="s">
        <v>16</v>
      </c>
    </row>
    <row r="1101" spans="1:9" x14ac:dyDescent="0.35">
      <c r="A1101" s="20">
        <v>43946</v>
      </c>
      <c r="B1101" s="8" t="str">
        <f t="shared" si="51"/>
        <v>USA</v>
      </c>
      <c r="C1101" s="8" t="str">
        <f t="shared" si="52"/>
        <v>California</v>
      </c>
      <c r="D1101" s="8" t="str">
        <f t="shared" si="53"/>
        <v>San Diego</v>
      </c>
      <c r="E1101" s="8" t="s">
        <v>81</v>
      </c>
      <c r="F1101" s="8" t="s">
        <v>110</v>
      </c>
      <c r="G1101" s="8">
        <v>28</v>
      </c>
      <c r="H1101" s="8">
        <v>29.2</v>
      </c>
      <c r="I1101" s="8" t="s">
        <v>16</v>
      </c>
    </row>
    <row r="1102" spans="1:9" x14ac:dyDescent="0.35">
      <c r="A1102" s="20">
        <v>43946</v>
      </c>
      <c r="B1102" s="8" t="str">
        <f t="shared" si="51"/>
        <v>USA</v>
      </c>
      <c r="C1102" s="8" t="str">
        <f t="shared" si="52"/>
        <v>California</v>
      </c>
      <c r="D1102" s="8" t="str">
        <f t="shared" si="53"/>
        <v>San Diego</v>
      </c>
      <c r="E1102" s="8" t="s">
        <v>82</v>
      </c>
      <c r="F1102" s="8" t="s">
        <v>110</v>
      </c>
      <c r="G1102" s="8">
        <v>29</v>
      </c>
      <c r="H1102" s="8">
        <v>50.9</v>
      </c>
      <c r="I1102" s="8" t="s">
        <v>16</v>
      </c>
    </row>
    <row r="1103" spans="1:9" x14ac:dyDescent="0.35">
      <c r="A1103" s="20">
        <v>43946</v>
      </c>
      <c r="B1103" s="8" t="str">
        <f t="shared" si="51"/>
        <v>USA</v>
      </c>
      <c r="C1103" s="8" t="str">
        <f t="shared" si="52"/>
        <v>California</v>
      </c>
      <c r="D1103" s="8" t="str">
        <f t="shared" si="53"/>
        <v>San Diego</v>
      </c>
      <c r="E1103" s="8" t="s">
        <v>83</v>
      </c>
      <c r="F1103" s="8" t="s">
        <v>110</v>
      </c>
      <c r="G1103" s="8">
        <v>6</v>
      </c>
      <c r="H1103" s="8">
        <v>43</v>
      </c>
      <c r="I1103" s="8" t="s">
        <v>16</v>
      </c>
    </row>
    <row r="1104" spans="1:9" x14ac:dyDescent="0.35">
      <c r="A1104" s="20">
        <v>43946</v>
      </c>
      <c r="B1104" s="8" t="str">
        <f t="shared" si="51"/>
        <v>USA</v>
      </c>
      <c r="C1104" s="8" t="str">
        <f t="shared" si="52"/>
        <v>California</v>
      </c>
      <c r="D1104" s="8" t="str">
        <f t="shared" si="53"/>
        <v>San Diego</v>
      </c>
      <c r="E1104" s="8" t="s">
        <v>84</v>
      </c>
      <c r="F1104" s="8" t="s">
        <v>110</v>
      </c>
      <c r="G1104" s="8">
        <v>46</v>
      </c>
      <c r="H1104" s="8">
        <v>44.5</v>
      </c>
      <c r="I1104" s="8" t="s">
        <v>16</v>
      </c>
    </row>
    <row r="1105" spans="1:9" x14ac:dyDescent="0.35">
      <c r="A1105" s="20">
        <v>43946</v>
      </c>
      <c r="B1105" s="8" t="str">
        <f t="shared" si="51"/>
        <v>USA</v>
      </c>
      <c r="C1105" s="8" t="str">
        <f t="shared" si="52"/>
        <v>California</v>
      </c>
      <c r="D1105" s="8" t="str">
        <f t="shared" si="53"/>
        <v>San Diego</v>
      </c>
      <c r="E1105" s="8" t="s">
        <v>97</v>
      </c>
      <c r="F1105" s="8" t="s">
        <v>111</v>
      </c>
      <c r="G1105" s="8">
        <v>4</v>
      </c>
      <c r="I1105" s="8" t="s">
        <v>16</v>
      </c>
    </row>
    <row r="1106" spans="1:9" x14ac:dyDescent="0.35">
      <c r="A1106" s="20">
        <v>43946</v>
      </c>
      <c r="B1106" s="8" t="str">
        <f t="shared" si="51"/>
        <v>USA</v>
      </c>
      <c r="C1106" s="8" t="str">
        <f t="shared" si="52"/>
        <v>California</v>
      </c>
      <c r="D1106" s="8" t="str">
        <f t="shared" si="53"/>
        <v>San Diego</v>
      </c>
      <c r="E1106" s="8" t="s">
        <v>89</v>
      </c>
      <c r="F1106" s="8" t="s">
        <v>111</v>
      </c>
      <c r="G1106" s="8">
        <v>23</v>
      </c>
      <c r="H1106" s="8">
        <v>183.4</v>
      </c>
      <c r="I1106" s="8" t="s">
        <v>16</v>
      </c>
    </row>
    <row r="1107" spans="1:9" x14ac:dyDescent="0.35">
      <c r="A1107" s="20">
        <v>43946</v>
      </c>
      <c r="B1107" s="8" t="str">
        <f t="shared" si="51"/>
        <v>USA</v>
      </c>
      <c r="C1107" s="8" t="str">
        <f t="shared" si="52"/>
        <v>California</v>
      </c>
      <c r="D1107" s="8" t="str">
        <f t="shared" si="53"/>
        <v>San Diego</v>
      </c>
      <c r="E1107" s="8" t="s">
        <v>103</v>
      </c>
      <c r="F1107" s="8" t="s">
        <v>111</v>
      </c>
      <c r="G1107" s="8">
        <v>1</v>
      </c>
      <c r="I1107" s="8" t="s">
        <v>16</v>
      </c>
    </row>
    <row r="1108" spans="1:9" x14ac:dyDescent="0.35">
      <c r="A1108" s="20">
        <v>43946</v>
      </c>
      <c r="B1108" s="8" t="str">
        <f t="shared" si="51"/>
        <v>USA</v>
      </c>
      <c r="C1108" s="8" t="str">
        <f t="shared" si="52"/>
        <v>California</v>
      </c>
      <c r="D1108" s="8" t="str">
        <f t="shared" si="53"/>
        <v>San Diego</v>
      </c>
      <c r="E1108" s="8" t="s">
        <v>98</v>
      </c>
      <c r="F1108" s="8" t="s">
        <v>111</v>
      </c>
      <c r="G1108" s="8">
        <v>1</v>
      </c>
      <c r="I1108" s="8" t="s">
        <v>16</v>
      </c>
    </row>
    <row r="1109" spans="1:9" x14ac:dyDescent="0.35">
      <c r="A1109" s="20">
        <v>43946</v>
      </c>
      <c r="B1109" s="8" t="str">
        <f t="shared" si="51"/>
        <v>USA</v>
      </c>
      <c r="C1109" s="8" t="str">
        <f t="shared" si="52"/>
        <v>California</v>
      </c>
      <c r="D1109" s="8" t="str">
        <f t="shared" si="53"/>
        <v>San Diego</v>
      </c>
      <c r="E1109" s="8" t="s">
        <v>102</v>
      </c>
      <c r="F1109" s="8" t="s">
        <v>111</v>
      </c>
      <c r="G1109" s="8">
        <v>2</v>
      </c>
      <c r="I1109" s="8" t="s">
        <v>16</v>
      </c>
    </row>
    <row r="1110" spans="1:9" x14ac:dyDescent="0.35">
      <c r="A1110" s="20">
        <v>43946</v>
      </c>
      <c r="B1110" s="8" t="str">
        <f t="shared" si="51"/>
        <v>USA</v>
      </c>
      <c r="C1110" s="8" t="str">
        <f t="shared" si="52"/>
        <v>California</v>
      </c>
      <c r="D1110" s="8" t="str">
        <f t="shared" si="53"/>
        <v>San Diego</v>
      </c>
      <c r="E1110" s="8" t="s">
        <v>105</v>
      </c>
      <c r="F1110" s="8" t="s">
        <v>111</v>
      </c>
      <c r="G1110" s="8">
        <v>0</v>
      </c>
      <c r="I1110" s="8" t="s">
        <v>16</v>
      </c>
    </row>
    <row r="1111" spans="1:9" x14ac:dyDescent="0.35">
      <c r="A1111" s="20">
        <v>43946</v>
      </c>
      <c r="B1111" s="8" t="str">
        <f t="shared" si="51"/>
        <v>USA</v>
      </c>
      <c r="C1111" s="8" t="str">
        <f t="shared" si="52"/>
        <v>California</v>
      </c>
      <c r="D1111" s="8" t="str">
        <f t="shared" si="53"/>
        <v>San Diego</v>
      </c>
      <c r="E1111" s="8" t="s">
        <v>99</v>
      </c>
      <c r="F1111" s="8" t="s">
        <v>111</v>
      </c>
      <c r="G1111" s="8">
        <v>1</v>
      </c>
      <c r="I1111" s="8" t="s">
        <v>16</v>
      </c>
    </row>
    <row r="1112" spans="1:9" x14ac:dyDescent="0.35">
      <c r="A1112" s="20">
        <v>43946</v>
      </c>
      <c r="B1112" s="8" t="str">
        <f t="shared" si="51"/>
        <v>USA</v>
      </c>
      <c r="C1112" s="8" t="str">
        <f t="shared" si="52"/>
        <v>California</v>
      </c>
      <c r="D1112" s="8" t="str">
        <f t="shared" si="53"/>
        <v>San Diego</v>
      </c>
      <c r="E1112" s="8" t="s">
        <v>85</v>
      </c>
      <c r="F1112" s="8" t="s">
        <v>111</v>
      </c>
      <c r="G1112" s="8">
        <v>12</v>
      </c>
      <c r="H1112" s="8">
        <v>39.299999999999997</v>
      </c>
      <c r="I1112" s="8" t="s">
        <v>16</v>
      </c>
    </row>
    <row r="1113" spans="1:9" x14ac:dyDescent="0.35">
      <c r="A1113" s="20">
        <v>43946</v>
      </c>
      <c r="B1113" s="8" t="str">
        <f t="shared" si="51"/>
        <v>USA</v>
      </c>
      <c r="C1113" s="8" t="str">
        <f t="shared" si="52"/>
        <v>California</v>
      </c>
      <c r="D1113" s="8" t="str">
        <f t="shared" si="53"/>
        <v>San Diego</v>
      </c>
      <c r="E1113" s="8" t="s">
        <v>92</v>
      </c>
      <c r="F1113" s="8" t="s">
        <v>111</v>
      </c>
      <c r="G1113" s="8">
        <v>6</v>
      </c>
      <c r="I1113" s="8" t="s">
        <v>16</v>
      </c>
    </row>
    <row r="1114" spans="1:9" x14ac:dyDescent="0.35">
      <c r="A1114" s="20">
        <v>43946</v>
      </c>
      <c r="B1114" s="8" t="str">
        <f t="shared" si="51"/>
        <v>USA</v>
      </c>
      <c r="C1114" s="8" t="str">
        <f t="shared" si="52"/>
        <v>California</v>
      </c>
      <c r="D1114" s="8" t="str">
        <f t="shared" si="53"/>
        <v>San Diego</v>
      </c>
      <c r="E1114" s="8" t="s">
        <v>106</v>
      </c>
      <c r="F1114" s="8" t="s">
        <v>111</v>
      </c>
      <c r="G1114" s="8">
        <v>2</v>
      </c>
      <c r="I1114" s="8" t="s">
        <v>16</v>
      </c>
    </row>
    <row r="1115" spans="1:9" x14ac:dyDescent="0.35">
      <c r="A1115" s="20">
        <v>43946</v>
      </c>
      <c r="B1115" s="8" t="str">
        <f t="shared" si="51"/>
        <v>USA</v>
      </c>
      <c r="C1115" s="8" t="str">
        <f t="shared" si="52"/>
        <v>California</v>
      </c>
      <c r="D1115" s="8" t="str">
        <f t="shared" si="53"/>
        <v>San Diego</v>
      </c>
      <c r="E1115" s="8" t="s">
        <v>86</v>
      </c>
      <c r="F1115" s="8" t="s">
        <v>111</v>
      </c>
      <c r="G1115" s="8">
        <v>22</v>
      </c>
      <c r="H1115" s="8">
        <v>106.5</v>
      </c>
      <c r="I1115" s="8" t="s">
        <v>16</v>
      </c>
    </row>
    <row r="1116" spans="1:9" x14ac:dyDescent="0.35">
      <c r="A1116" s="20">
        <v>43946</v>
      </c>
      <c r="B1116" s="8" t="str">
        <f t="shared" si="51"/>
        <v>USA</v>
      </c>
      <c r="C1116" s="8" t="str">
        <f t="shared" si="52"/>
        <v>California</v>
      </c>
      <c r="D1116" s="8" t="str">
        <f t="shared" si="53"/>
        <v>San Diego</v>
      </c>
      <c r="E1116" s="8" t="s">
        <v>107</v>
      </c>
      <c r="F1116" s="8" t="s">
        <v>111</v>
      </c>
      <c r="G1116" s="8">
        <v>2</v>
      </c>
      <c r="I1116" s="8" t="s">
        <v>16</v>
      </c>
    </row>
    <row r="1117" spans="1:9" x14ac:dyDescent="0.35">
      <c r="A1117" s="20">
        <v>43946</v>
      </c>
      <c r="B1117" s="8" t="str">
        <f t="shared" si="51"/>
        <v>USA</v>
      </c>
      <c r="C1117" s="8" t="str">
        <f t="shared" si="52"/>
        <v>California</v>
      </c>
      <c r="D1117" s="8" t="str">
        <f t="shared" si="53"/>
        <v>San Diego</v>
      </c>
      <c r="E1117" s="8" t="s">
        <v>96</v>
      </c>
      <c r="F1117" s="8" t="s">
        <v>111</v>
      </c>
      <c r="G1117" s="8">
        <v>1</v>
      </c>
      <c r="I1117" s="8" t="s">
        <v>16</v>
      </c>
    </row>
    <row r="1118" spans="1:9" x14ac:dyDescent="0.35">
      <c r="A1118" s="20">
        <v>43946</v>
      </c>
      <c r="B1118" s="8" t="str">
        <f t="shared" si="51"/>
        <v>USA</v>
      </c>
      <c r="C1118" s="8" t="str">
        <f t="shared" si="52"/>
        <v>California</v>
      </c>
      <c r="D1118" s="8" t="str">
        <f t="shared" si="53"/>
        <v>San Diego</v>
      </c>
      <c r="E1118" s="8" t="s">
        <v>104</v>
      </c>
      <c r="F1118" s="8" t="s">
        <v>111</v>
      </c>
      <c r="G1118" s="8">
        <v>2</v>
      </c>
      <c r="I1118" s="8" t="s">
        <v>16</v>
      </c>
    </row>
    <row r="1119" spans="1:9" x14ac:dyDescent="0.35">
      <c r="A1119" s="20">
        <v>43946</v>
      </c>
      <c r="B1119" s="8" t="str">
        <f t="shared" si="51"/>
        <v>USA</v>
      </c>
      <c r="C1119" s="8" t="str">
        <f t="shared" si="52"/>
        <v>California</v>
      </c>
      <c r="D1119" s="8" t="str">
        <f t="shared" si="53"/>
        <v>San Diego</v>
      </c>
      <c r="E1119" s="8" t="s">
        <v>87</v>
      </c>
      <c r="F1119" s="8" t="s">
        <v>111</v>
      </c>
      <c r="G1119" s="8">
        <v>14</v>
      </c>
      <c r="H1119" s="8">
        <v>69</v>
      </c>
      <c r="I1119" s="8" t="s">
        <v>16</v>
      </c>
    </row>
    <row r="1120" spans="1:9" x14ac:dyDescent="0.35">
      <c r="A1120" s="20">
        <v>43946</v>
      </c>
      <c r="B1120" s="8" t="str">
        <f t="shared" si="51"/>
        <v>USA</v>
      </c>
      <c r="C1120" s="8" t="str">
        <f t="shared" si="52"/>
        <v>California</v>
      </c>
      <c r="D1120" s="8" t="str">
        <f t="shared" si="53"/>
        <v>San Diego</v>
      </c>
      <c r="E1120" s="8" t="s">
        <v>100</v>
      </c>
      <c r="F1120" s="8" t="s">
        <v>111</v>
      </c>
      <c r="G1120" s="8">
        <v>2</v>
      </c>
      <c r="I1120" s="8" t="s">
        <v>16</v>
      </c>
    </row>
    <row r="1121" spans="1:9" x14ac:dyDescent="0.35">
      <c r="A1121" s="20">
        <v>43946</v>
      </c>
      <c r="B1121" s="8" t="str">
        <f t="shared" si="51"/>
        <v>USA</v>
      </c>
      <c r="C1121" s="8" t="str">
        <f t="shared" si="52"/>
        <v>California</v>
      </c>
      <c r="D1121" s="8" t="str">
        <f t="shared" si="53"/>
        <v>San Diego</v>
      </c>
      <c r="E1121" s="8" t="s">
        <v>88</v>
      </c>
      <c r="F1121" s="8" t="s">
        <v>111</v>
      </c>
      <c r="G1121" s="8">
        <v>14</v>
      </c>
      <c r="I1121" s="8" t="s">
        <v>16</v>
      </c>
    </row>
    <row r="1122" spans="1:9" x14ac:dyDescent="0.35">
      <c r="A1122" s="20">
        <v>43946</v>
      </c>
      <c r="B1122" s="8" t="str">
        <f t="shared" si="51"/>
        <v>USA</v>
      </c>
      <c r="C1122" s="8" t="str">
        <f t="shared" si="52"/>
        <v>California</v>
      </c>
      <c r="D1122" s="8" t="str">
        <f t="shared" si="53"/>
        <v>San Diego</v>
      </c>
      <c r="E1122" s="8" t="s">
        <v>90</v>
      </c>
      <c r="F1122" s="8" t="s">
        <v>111</v>
      </c>
      <c r="G1122" s="8">
        <v>79</v>
      </c>
      <c r="H1122" s="8">
        <v>280.10000000000002</v>
      </c>
      <c r="I1122" s="8" t="s">
        <v>16</v>
      </c>
    </row>
    <row r="1123" spans="1:9" x14ac:dyDescent="0.35">
      <c r="A1123" s="20">
        <v>43946</v>
      </c>
      <c r="B1123" s="8" t="str">
        <f t="shared" si="51"/>
        <v>USA</v>
      </c>
      <c r="C1123" s="8" t="str">
        <f t="shared" si="52"/>
        <v>California</v>
      </c>
      <c r="D1123" s="8" t="str">
        <f t="shared" si="53"/>
        <v>San Diego</v>
      </c>
      <c r="E1123" s="8" t="s">
        <v>108</v>
      </c>
      <c r="F1123" s="8" t="s">
        <v>111</v>
      </c>
      <c r="G1123" s="8">
        <v>1</v>
      </c>
      <c r="I1123" s="8" t="s">
        <v>16</v>
      </c>
    </row>
    <row r="1124" spans="1:9" x14ac:dyDescent="0.35">
      <c r="A1124" s="20">
        <v>43946</v>
      </c>
      <c r="B1124" s="8" t="str">
        <f t="shared" si="51"/>
        <v>USA</v>
      </c>
      <c r="C1124" s="8" t="str">
        <f t="shared" si="52"/>
        <v>California</v>
      </c>
      <c r="D1124" s="8" t="str">
        <f t="shared" si="53"/>
        <v>San Diego</v>
      </c>
      <c r="E1124" s="8" t="s">
        <v>101</v>
      </c>
      <c r="F1124" s="8" t="s">
        <v>111</v>
      </c>
      <c r="G1124" s="8">
        <v>5</v>
      </c>
      <c r="I1124" s="8" t="s">
        <v>16</v>
      </c>
    </row>
    <row r="1125" spans="1:9" x14ac:dyDescent="0.35">
      <c r="A1125" s="20">
        <v>43946</v>
      </c>
      <c r="B1125" s="8" t="str">
        <f t="shared" si="51"/>
        <v>USA</v>
      </c>
      <c r="C1125" s="8" t="str">
        <f t="shared" si="52"/>
        <v>California</v>
      </c>
      <c r="D1125" s="8" t="str">
        <f t="shared" si="53"/>
        <v>San Diego</v>
      </c>
      <c r="E1125" s="8" t="s">
        <v>80</v>
      </c>
      <c r="F1125" s="8" t="s">
        <v>114</v>
      </c>
      <c r="G1125" s="8">
        <v>234</v>
      </c>
      <c r="I1125" s="8" t="s">
        <v>16</v>
      </c>
    </row>
    <row r="1126" spans="1:9" x14ac:dyDescent="0.35">
      <c r="A1126" s="20">
        <v>43946</v>
      </c>
      <c r="B1126" s="8" t="str">
        <f t="shared" si="51"/>
        <v>USA</v>
      </c>
      <c r="C1126" s="8" t="str">
        <f t="shared" si="52"/>
        <v>California</v>
      </c>
      <c r="D1126" s="8" t="str">
        <f t="shared" si="53"/>
        <v>San Diego</v>
      </c>
      <c r="E1126" s="8" t="s">
        <v>80</v>
      </c>
      <c r="F1126" s="8" t="s">
        <v>112</v>
      </c>
      <c r="G1126" s="8">
        <v>48</v>
      </c>
      <c r="I1126" s="8" t="s">
        <v>16</v>
      </c>
    </row>
    <row r="1127" spans="1:9" x14ac:dyDescent="0.35">
      <c r="A1127" s="20">
        <v>43947</v>
      </c>
      <c r="B1127" s="8" t="str">
        <f t="shared" si="51"/>
        <v>USA</v>
      </c>
      <c r="C1127" s="8" t="str">
        <f t="shared" si="52"/>
        <v>California</v>
      </c>
      <c r="D1127" s="8" t="str">
        <f t="shared" si="53"/>
        <v>San Diego</v>
      </c>
      <c r="E1127" s="8" t="s">
        <v>70</v>
      </c>
      <c r="F1127" s="8" t="s">
        <v>110</v>
      </c>
      <c r="G1127" s="8">
        <v>50</v>
      </c>
      <c r="H1127" s="8">
        <v>43.6</v>
      </c>
      <c r="I1127" s="8" t="s">
        <v>16</v>
      </c>
    </row>
    <row r="1128" spans="1:9" x14ac:dyDescent="0.35">
      <c r="A1128" s="20">
        <v>43947</v>
      </c>
      <c r="B1128" s="8" t="str">
        <f t="shared" si="51"/>
        <v>USA</v>
      </c>
      <c r="C1128" s="8" t="str">
        <f t="shared" si="52"/>
        <v>California</v>
      </c>
      <c r="D1128" s="8" t="str">
        <f t="shared" si="53"/>
        <v>San Diego</v>
      </c>
      <c r="E1128" s="8" t="s">
        <v>71</v>
      </c>
      <c r="F1128" s="8" t="s">
        <v>110</v>
      </c>
      <c r="G1128" s="8">
        <v>395</v>
      </c>
      <c r="H1128" s="8">
        <v>147.69999999999999</v>
      </c>
      <c r="I1128" s="8" t="s">
        <v>16</v>
      </c>
    </row>
    <row r="1129" spans="1:9" x14ac:dyDescent="0.35">
      <c r="A1129" s="20">
        <v>43947</v>
      </c>
      <c r="B1129" s="8" t="str">
        <f t="shared" si="51"/>
        <v>USA</v>
      </c>
      <c r="C1129" s="8" t="str">
        <f t="shared" si="52"/>
        <v>California</v>
      </c>
      <c r="D1129" s="8" t="str">
        <f t="shared" si="53"/>
        <v>San Diego</v>
      </c>
      <c r="E1129" s="8" t="s">
        <v>94</v>
      </c>
      <c r="F1129" s="8" t="s">
        <v>110</v>
      </c>
      <c r="G1129" s="8">
        <v>8</v>
      </c>
      <c r="H1129" s="8">
        <v>36.9</v>
      </c>
      <c r="I1129" s="8" t="s">
        <v>16</v>
      </c>
    </row>
    <row r="1130" spans="1:9" x14ac:dyDescent="0.35">
      <c r="A1130" s="20">
        <v>43947</v>
      </c>
      <c r="B1130" s="8" t="str">
        <f t="shared" si="51"/>
        <v>USA</v>
      </c>
      <c r="C1130" s="8" t="str">
        <f t="shared" si="52"/>
        <v>California</v>
      </c>
      <c r="D1130" s="8" t="str">
        <f t="shared" si="53"/>
        <v>San Diego</v>
      </c>
      <c r="E1130" s="8" t="s">
        <v>72</v>
      </c>
      <c r="F1130" s="8" t="s">
        <v>110</v>
      </c>
      <c r="G1130" s="8">
        <v>12</v>
      </c>
      <c r="I1130" s="8" t="s">
        <v>16</v>
      </c>
    </row>
    <row r="1131" spans="1:9" x14ac:dyDescent="0.35">
      <c r="A1131" s="20">
        <v>43947</v>
      </c>
      <c r="B1131" s="8" t="str">
        <f t="shared" si="51"/>
        <v>USA</v>
      </c>
      <c r="C1131" s="8" t="str">
        <f t="shared" si="52"/>
        <v>California</v>
      </c>
      <c r="D1131" s="8" t="str">
        <f t="shared" si="53"/>
        <v>San Diego</v>
      </c>
      <c r="E1131" s="8" t="s">
        <v>73</v>
      </c>
      <c r="F1131" s="8" t="s">
        <v>110</v>
      </c>
      <c r="G1131" s="8">
        <v>181</v>
      </c>
      <c r="H1131" s="8">
        <v>171.5</v>
      </c>
      <c r="I1131" s="8" t="s">
        <v>16</v>
      </c>
    </row>
    <row r="1132" spans="1:9" x14ac:dyDescent="0.35">
      <c r="A1132" s="20">
        <v>43947</v>
      </c>
      <c r="B1132" s="8" t="str">
        <f t="shared" si="51"/>
        <v>USA</v>
      </c>
      <c r="C1132" s="8" t="str">
        <f t="shared" si="52"/>
        <v>California</v>
      </c>
      <c r="D1132" s="8" t="str">
        <f t="shared" si="53"/>
        <v>San Diego</v>
      </c>
      <c r="E1132" s="8" t="s">
        <v>74</v>
      </c>
      <c r="F1132" s="8" t="s">
        <v>110</v>
      </c>
      <c r="G1132" s="8">
        <v>34</v>
      </c>
      <c r="H1132" s="8">
        <v>53.8</v>
      </c>
      <c r="I1132" s="8" t="s">
        <v>16</v>
      </c>
    </row>
    <row r="1133" spans="1:9" x14ac:dyDescent="0.35">
      <c r="A1133" s="20">
        <v>43947</v>
      </c>
      <c r="B1133" s="8" t="str">
        <f t="shared" si="51"/>
        <v>USA</v>
      </c>
      <c r="C1133" s="8" t="str">
        <f t="shared" si="52"/>
        <v>California</v>
      </c>
      <c r="D1133" s="8" t="str">
        <f t="shared" si="53"/>
        <v>San Diego</v>
      </c>
      <c r="E1133" s="8" t="s">
        <v>75</v>
      </c>
      <c r="F1133" s="8" t="s">
        <v>110</v>
      </c>
      <c r="G1133" s="8">
        <v>86</v>
      </c>
      <c r="H1133" s="8">
        <v>56.8</v>
      </c>
      <c r="I1133" s="8" t="s">
        <v>16</v>
      </c>
    </row>
    <row r="1134" spans="1:9" x14ac:dyDescent="0.35">
      <c r="A1134" s="20">
        <v>43947</v>
      </c>
      <c r="B1134" s="8" t="str">
        <f t="shared" si="51"/>
        <v>USA</v>
      </c>
      <c r="C1134" s="8" t="str">
        <f t="shared" si="52"/>
        <v>California</v>
      </c>
      <c r="D1134" s="8" t="str">
        <f t="shared" si="53"/>
        <v>San Diego</v>
      </c>
      <c r="E1134" s="8" t="s">
        <v>95</v>
      </c>
      <c r="F1134" s="8" t="s">
        <v>110</v>
      </c>
      <c r="G1134" s="8">
        <v>23</v>
      </c>
      <c r="H1134" s="8">
        <v>81.7</v>
      </c>
      <c r="I1134" s="8" t="s">
        <v>16</v>
      </c>
    </row>
    <row r="1135" spans="1:9" x14ac:dyDescent="0.35">
      <c r="A1135" s="20">
        <v>43947</v>
      </c>
      <c r="B1135" s="8" t="str">
        <f t="shared" si="51"/>
        <v>USA</v>
      </c>
      <c r="C1135" s="8" t="str">
        <f t="shared" si="52"/>
        <v>California</v>
      </c>
      <c r="D1135" s="8" t="str">
        <f t="shared" si="53"/>
        <v>San Diego</v>
      </c>
      <c r="E1135" s="8" t="s">
        <v>76</v>
      </c>
      <c r="F1135" s="8" t="s">
        <v>110</v>
      </c>
      <c r="G1135" s="8">
        <v>71</v>
      </c>
      <c r="H1135" s="8">
        <v>115.9</v>
      </c>
      <c r="I1135" s="8" t="s">
        <v>16</v>
      </c>
    </row>
    <row r="1136" spans="1:9" x14ac:dyDescent="0.35">
      <c r="A1136" s="20">
        <v>43947</v>
      </c>
      <c r="B1136" s="8" t="str">
        <f t="shared" si="51"/>
        <v>USA</v>
      </c>
      <c r="C1136" s="8" t="str">
        <f t="shared" si="52"/>
        <v>California</v>
      </c>
      <c r="D1136" s="8" t="str">
        <f t="shared" si="53"/>
        <v>San Diego</v>
      </c>
      <c r="E1136" s="8" t="s">
        <v>91</v>
      </c>
      <c r="F1136" s="8" t="s">
        <v>110</v>
      </c>
      <c r="G1136" s="8">
        <v>28</v>
      </c>
      <c r="H1136" s="8">
        <v>104.3</v>
      </c>
      <c r="I1136" s="8" t="s">
        <v>16</v>
      </c>
    </row>
    <row r="1137" spans="1:9" x14ac:dyDescent="0.35">
      <c r="A1137" s="20">
        <v>43947</v>
      </c>
      <c r="B1137" s="8" t="str">
        <f t="shared" si="51"/>
        <v>USA</v>
      </c>
      <c r="C1137" s="8" t="str">
        <f t="shared" si="52"/>
        <v>California</v>
      </c>
      <c r="D1137" s="8" t="str">
        <f t="shared" si="53"/>
        <v>San Diego</v>
      </c>
      <c r="E1137" s="8" t="s">
        <v>77</v>
      </c>
      <c r="F1137" s="8" t="s">
        <v>110</v>
      </c>
      <c r="G1137" s="8">
        <v>110</v>
      </c>
      <c r="H1137" s="8">
        <v>176.7</v>
      </c>
      <c r="I1137" s="8" t="s">
        <v>16</v>
      </c>
    </row>
    <row r="1138" spans="1:9" x14ac:dyDescent="0.35">
      <c r="A1138" s="20">
        <v>43947</v>
      </c>
      <c r="B1138" s="8" t="str">
        <f t="shared" si="51"/>
        <v>USA</v>
      </c>
      <c r="C1138" s="8" t="str">
        <f t="shared" si="52"/>
        <v>California</v>
      </c>
      <c r="D1138" s="8" t="str">
        <f t="shared" si="53"/>
        <v>San Diego</v>
      </c>
      <c r="E1138" s="8" t="s">
        <v>78</v>
      </c>
      <c r="F1138" s="8" t="s">
        <v>110</v>
      </c>
      <c r="G1138" s="8">
        <v>68</v>
      </c>
      <c r="H1138" s="8">
        <v>38.299999999999997</v>
      </c>
      <c r="I1138" s="8" t="s">
        <v>16</v>
      </c>
    </row>
    <row r="1139" spans="1:9" x14ac:dyDescent="0.35">
      <c r="A1139" s="20">
        <v>43947</v>
      </c>
      <c r="B1139" s="8" t="str">
        <f t="shared" si="51"/>
        <v>USA</v>
      </c>
      <c r="C1139" s="8" t="str">
        <f t="shared" si="52"/>
        <v>California</v>
      </c>
      <c r="D1139" s="8" t="str">
        <f t="shared" si="53"/>
        <v>San Diego</v>
      </c>
      <c r="E1139" s="8" t="s">
        <v>79</v>
      </c>
      <c r="F1139" s="8" t="s">
        <v>110</v>
      </c>
      <c r="G1139" s="8">
        <v>28</v>
      </c>
      <c r="H1139" s="8">
        <v>55.8</v>
      </c>
      <c r="I1139" s="8" t="s">
        <v>16</v>
      </c>
    </row>
    <row r="1140" spans="1:9" x14ac:dyDescent="0.35">
      <c r="A1140" s="20">
        <v>43947</v>
      </c>
      <c r="B1140" s="8" t="str">
        <f t="shared" si="51"/>
        <v>USA</v>
      </c>
      <c r="C1140" s="8" t="str">
        <f t="shared" si="52"/>
        <v>California</v>
      </c>
      <c r="D1140" s="8" t="str">
        <f t="shared" si="53"/>
        <v>San Diego</v>
      </c>
      <c r="E1140" s="8" t="s">
        <v>80</v>
      </c>
      <c r="F1140" s="8" t="s">
        <v>110</v>
      </c>
      <c r="G1140" s="8">
        <v>1432</v>
      </c>
      <c r="H1140" s="8">
        <v>100.9</v>
      </c>
      <c r="I1140" s="8" t="s">
        <v>16</v>
      </c>
    </row>
    <row r="1141" spans="1:9" x14ac:dyDescent="0.35">
      <c r="A1141" s="20">
        <v>43947</v>
      </c>
      <c r="B1141" s="8" t="str">
        <f t="shared" si="51"/>
        <v>USA</v>
      </c>
      <c r="C1141" s="8" t="str">
        <f t="shared" si="52"/>
        <v>California</v>
      </c>
      <c r="D1141" s="8" t="str">
        <f t="shared" si="53"/>
        <v>San Diego</v>
      </c>
      <c r="E1141" s="8" t="s">
        <v>81</v>
      </c>
      <c r="F1141" s="8" t="s">
        <v>110</v>
      </c>
      <c r="G1141" s="8">
        <v>28</v>
      </c>
      <c r="H1141" s="8">
        <v>29.2</v>
      </c>
      <c r="I1141" s="8" t="s">
        <v>16</v>
      </c>
    </row>
    <row r="1142" spans="1:9" x14ac:dyDescent="0.35">
      <c r="A1142" s="20">
        <v>43947</v>
      </c>
      <c r="B1142" s="8" t="str">
        <f t="shared" si="51"/>
        <v>USA</v>
      </c>
      <c r="C1142" s="8" t="str">
        <f t="shared" si="52"/>
        <v>California</v>
      </c>
      <c r="D1142" s="8" t="str">
        <f t="shared" si="53"/>
        <v>San Diego</v>
      </c>
      <c r="E1142" s="8" t="s">
        <v>82</v>
      </c>
      <c r="F1142" s="8" t="s">
        <v>110</v>
      </c>
      <c r="G1142" s="8">
        <v>29</v>
      </c>
      <c r="H1142" s="8">
        <v>50.9</v>
      </c>
      <c r="I1142" s="8" t="s">
        <v>16</v>
      </c>
    </row>
    <row r="1143" spans="1:9" x14ac:dyDescent="0.35">
      <c r="A1143" s="20">
        <v>43947</v>
      </c>
      <c r="B1143" s="8" t="str">
        <f t="shared" si="51"/>
        <v>USA</v>
      </c>
      <c r="C1143" s="8" t="str">
        <f t="shared" si="52"/>
        <v>California</v>
      </c>
      <c r="D1143" s="8" t="str">
        <f t="shared" si="53"/>
        <v>San Diego</v>
      </c>
      <c r="E1143" s="8" t="s">
        <v>83</v>
      </c>
      <c r="F1143" s="8" t="s">
        <v>110</v>
      </c>
      <c r="G1143" s="8">
        <v>6</v>
      </c>
      <c r="H1143" s="8">
        <v>43</v>
      </c>
      <c r="I1143" s="8" t="s">
        <v>16</v>
      </c>
    </row>
    <row r="1144" spans="1:9" x14ac:dyDescent="0.35">
      <c r="A1144" s="20">
        <v>43947</v>
      </c>
      <c r="B1144" s="8" t="str">
        <f t="shared" si="51"/>
        <v>USA</v>
      </c>
      <c r="C1144" s="8" t="str">
        <f t="shared" si="52"/>
        <v>California</v>
      </c>
      <c r="D1144" s="8" t="str">
        <f t="shared" si="53"/>
        <v>San Diego</v>
      </c>
      <c r="E1144" s="8" t="s">
        <v>84</v>
      </c>
      <c r="F1144" s="8" t="s">
        <v>110</v>
      </c>
      <c r="G1144" s="8">
        <v>47</v>
      </c>
      <c r="H1144" s="8">
        <v>45.5</v>
      </c>
      <c r="I1144" s="8" t="s">
        <v>16</v>
      </c>
    </row>
    <row r="1145" spans="1:9" x14ac:dyDescent="0.35">
      <c r="A1145" s="20">
        <v>43947</v>
      </c>
      <c r="B1145" s="8" t="str">
        <f t="shared" si="51"/>
        <v>USA</v>
      </c>
      <c r="C1145" s="8" t="str">
        <f t="shared" si="52"/>
        <v>California</v>
      </c>
      <c r="D1145" s="8" t="str">
        <f t="shared" si="53"/>
        <v>San Diego</v>
      </c>
      <c r="E1145" s="8" t="s">
        <v>97</v>
      </c>
      <c r="F1145" s="8" t="s">
        <v>111</v>
      </c>
      <c r="G1145" s="8">
        <v>4</v>
      </c>
      <c r="I1145" s="8" t="s">
        <v>16</v>
      </c>
    </row>
    <row r="1146" spans="1:9" x14ac:dyDescent="0.35">
      <c r="A1146" s="20">
        <v>43947</v>
      </c>
      <c r="B1146" s="8" t="str">
        <f t="shared" si="51"/>
        <v>USA</v>
      </c>
      <c r="C1146" s="8" t="str">
        <f t="shared" si="52"/>
        <v>California</v>
      </c>
      <c r="D1146" s="8" t="str">
        <f t="shared" si="53"/>
        <v>San Diego</v>
      </c>
      <c r="E1146" s="8" t="s">
        <v>89</v>
      </c>
      <c r="F1146" s="8" t="s">
        <v>111</v>
      </c>
      <c r="G1146" s="8">
        <v>24</v>
      </c>
      <c r="H1146" s="8">
        <v>191.4</v>
      </c>
      <c r="I1146" s="8" t="s">
        <v>16</v>
      </c>
    </row>
    <row r="1147" spans="1:9" x14ac:dyDescent="0.35">
      <c r="A1147" s="20">
        <v>43947</v>
      </c>
      <c r="B1147" s="8" t="str">
        <f t="shared" si="51"/>
        <v>USA</v>
      </c>
      <c r="C1147" s="8" t="str">
        <f t="shared" si="52"/>
        <v>California</v>
      </c>
      <c r="D1147" s="8" t="str">
        <f t="shared" si="53"/>
        <v>San Diego</v>
      </c>
      <c r="E1147" s="8" t="s">
        <v>103</v>
      </c>
      <c r="F1147" s="8" t="s">
        <v>111</v>
      </c>
      <c r="G1147" s="8">
        <v>1</v>
      </c>
      <c r="I1147" s="8" t="s">
        <v>16</v>
      </c>
    </row>
    <row r="1148" spans="1:9" x14ac:dyDescent="0.35">
      <c r="A1148" s="20">
        <v>43947</v>
      </c>
      <c r="B1148" s="8" t="str">
        <f t="shared" si="51"/>
        <v>USA</v>
      </c>
      <c r="C1148" s="8" t="str">
        <f t="shared" si="52"/>
        <v>California</v>
      </c>
      <c r="D1148" s="8" t="str">
        <f t="shared" si="53"/>
        <v>San Diego</v>
      </c>
      <c r="E1148" s="8" t="s">
        <v>98</v>
      </c>
      <c r="F1148" s="8" t="s">
        <v>111</v>
      </c>
      <c r="G1148" s="8">
        <v>1</v>
      </c>
      <c r="I1148" s="8" t="s">
        <v>16</v>
      </c>
    </row>
    <row r="1149" spans="1:9" x14ac:dyDescent="0.35">
      <c r="A1149" s="20">
        <v>43947</v>
      </c>
      <c r="B1149" s="8" t="str">
        <f t="shared" si="51"/>
        <v>USA</v>
      </c>
      <c r="C1149" s="8" t="str">
        <f t="shared" si="52"/>
        <v>California</v>
      </c>
      <c r="D1149" s="8" t="str">
        <f t="shared" si="53"/>
        <v>San Diego</v>
      </c>
      <c r="E1149" s="8" t="s">
        <v>102</v>
      </c>
      <c r="F1149" s="8" t="s">
        <v>111</v>
      </c>
      <c r="G1149" s="8">
        <v>2</v>
      </c>
      <c r="I1149" s="8" t="s">
        <v>16</v>
      </c>
    </row>
    <row r="1150" spans="1:9" x14ac:dyDescent="0.35">
      <c r="A1150" s="20">
        <v>43947</v>
      </c>
      <c r="B1150" s="8" t="str">
        <f t="shared" si="51"/>
        <v>USA</v>
      </c>
      <c r="C1150" s="8" t="str">
        <f t="shared" si="52"/>
        <v>California</v>
      </c>
      <c r="D1150" s="8" t="str">
        <f t="shared" si="53"/>
        <v>San Diego</v>
      </c>
      <c r="E1150" s="8" t="s">
        <v>105</v>
      </c>
      <c r="F1150" s="8" t="s">
        <v>111</v>
      </c>
      <c r="G1150" s="8">
        <v>0</v>
      </c>
      <c r="I1150" s="8" t="s">
        <v>16</v>
      </c>
    </row>
    <row r="1151" spans="1:9" x14ac:dyDescent="0.35">
      <c r="A1151" s="20">
        <v>43947</v>
      </c>
      <c r="B1151" s="8" t="str">
        <f t="shared" si="51"/>
        <v>USA</v>
      </c>
      <c r="C1151" s="8" t="str">
        <f t="shared" si="52"/>
        <v>California</v>
      </c>
      <c r="D1151" s="8" t="str">
        <f t="shared" si="53"/>
        <v>San Diego</v>
      </c>
      <c r="E1151" s="8" t="s">
        <v>99</v>
      </c>
      <c r="F1151" s="8" t="s">
        <v>111</v>
      </c>
      <c r="G1151" s="8">
        <v>1</v>
      </c>
      <c r="I1151" s="8" t="s">
        <v>16</v>
      </c>
    </row>
    <row r="1152" spans="1:9" x14ac:dyDescent="0.35">
      <c r="A1152" s="20">
        <v>43947</v>
      </c>
      <c r="B1152" s="8" t="str">
        <f t="shared" si="51"/>
        <v>USA</v>
      </c>
      <c r="C1152" s="8" t="str">
        <f t="shared" si="52"/>
        <v>California</v>
      </c>
      <c r="D1152" s="8" t="str">
        <f t="shared" si="53"/>
        <v>San Diego</v>
      </c>
      <c r="E1152" s="8" t="s">
        <v>85</v>
      </c>
      <c r="F1152" s="8" t="s">
        <v>111</v>
      </c>
      <c r="G1152" s="8">
        <v>12</v>
      </c>
      <c r="H1152" s="8">
        <v>39.299999999999997</v>
      </c>
      <c r="I1152" s="8" t="s">
        <v>16</v>
      </c>
    </row>
    <row r="1153" spans="1:9" x14ac:dyDescent="0.35">
      <c r="A1153" s="20">
        <v>43947</v>
      </c>
      <c r="B1153" s="8" t="str">
        <f t="shared" si="51"/>
        <v>USA</v>
      </c>
      <c r="C1153" s="8" t="str">
        <f t="shared" si="52"/>
        <v>California</v>
      </c>
      <c r="D1153" s="8" t="str">
        <f t="shared" si="53"/>
        <v>San Diego</v>
      </c>
      <c r="E1153" s="8" t="s">
        <v>92</v>
      </c>
      <c r="F1153" s="8" t="s">
        <v>111</v>
      </c>
      <c r="G1153" s="8">
        <v>6</v>
      </c>
      <c r="I1153" s="8" t="s">
        <v>16</v>
      </c>
    </row>
    <row r="1154" spans="1:9" x14ac:dyDescent="0.35">
      <c r="A1154" s="20">
        <v>43947</v>
      </c>
      <c r="B1154" s="8" t="str">
        <f t="shared" ref="B1154:B1217" si="54">"USA"</f>
        <v>USA</v>
      </c>
      <c r="C1154" s="8" t="str">
        <f t="shared" ref="C1154:C1217" si="55">"California"</f>
        <v>California</v>
      </c>
      <c r="D1154" s="8" t="str">
        <f t="shared" ref="D1154:D1217" si="56">"San Diego"</f>
        <v>San Diego</v>
      </c>
      <c r="E1154" s="8" t="s">
        <v>106</v>
      </c>
      <c r="F1154" s="8" t="s">
        <v>111</v>
      </c>
      <c r="G1154" s="8">
        <v>2</v>
      </c>
      <c r="I1154" s="8" t="s">
        <v>16</v>
      </c>
    </row>
    <row r="1155" spans="1:9" x14ac:dyDescent="0.35">
      <c r="A1155" s="20">
        <v>43947</v>
      </c>
      <c r="B1155" s="8" t="str">
        <f t="shared" si="54"/>
        <v>USA</v>
      </c>
      <c r="C1155" s="8" t="str">
        <f t="shared" si="55"/>
        <v>California</v>
      </c>
      <c r="D1155" s="8" t="str">
        <f t="shared" si="56"/>
        <v>San Diego</v>
      </c>
      <c r="E1155" s="8" t="s">
        <v>86</v>
      </c>
      <c r="F1155" s="8" t="s">
        <v>111</v>
      </c>
      <c r="G1155" s="8">
        <v>22</v>
      </c>
      <c r="H1155" s="8">
        <v>106.5</v>
      </c>
      <c r="I1155" s="8" t="s">
        <v>16</v>
      </c>
    </row>
    <row r="1156" spans="1:9" x14ac:dyDescent="0.35">
      <c r="A1156" s="20">
        <v>43947</v>
      </c>
      <c r="B1156" s="8" t="str">
        <f t="shared" si="54"/>
        <v>USA</v>
      </c>
      <c r="C1156" s="8" t="str">
        <f t="shared" si="55"/>
        <v>California</v>
      </c>
      <c r="D1156" s="8" t="str">
        <f t="shared" si="56"/>
        <v>San Diego</v>
      </c>
      <c r="E1156" s="8" t="s">
        <v>107</v>
      </c>
      <c r="F1156" s="8" t="s">
        <v>111</v>
      </c>
      <c r="G1156" s="8">
        <v>2</v>
      </c>
      <c r="I1156" s="8" t="s">
        <v>16</v>
      </c>
    </row>
    <row r="1157" spans="1:9" x14ac:dyDescent="0.35">
      <c r="A1157" s="20">
        <v>43947</v>
      </c>
      <c r="B1157" s="8" t="str">
        <f t="shared" si="54"/>
        <v>USA</v>
      </c>
      <c r="C1157" s="8" t="str">
        <f t="shared" si="55"/>
        <v>California</v>
      </c>
      <c r="D1157" s="8" t="str">
        <f t="shared" si="56"/>
        <v>San Diego</v>
      </c>
      <c r="E1157" s="8" t="s">
        <v>96</v>
      </c>
      <c r="F1157" s="8" t="s">
        <v>111</v>
      </c>
      <c r="G1157" s="8">
        <v>1</v>
      </c>
      <c r="I1157" s="8" t="s">
        <v>16</v>
      </c>
    </row>
    <row r="1158" spans="1:9" x14ac:dyDescent="0.35">
      <c r="A1158" s="20">
        <v>43947</v>
      </c>
      <c r="B1158" s="8" t="str">
        <f t="shared" si="54"/>
        <v>USA</v>
      </c>
      <c r="C1158" s="8" t="str">
        <f t="shared" si="55"/>
        <v>California</v>
      </c>
      <c r="D1158" s="8" t="str">
        <f t="shared" si="56"/>
        <v>San Diego</v>
      </c>
      <c r="E1158" s="8" t="s">
        <v>104</v>
      </c>
      <c r="F1158" s="8" t="s">
        <v>111</v>
      </c>
      <c r="G1158" s="8">
        <v>2</v>
      </c>
      <c r="I1158" s="8" t="s">
        <v>16</v>
      </c>
    </row>
    <row r="1159" spans="1:9" x14ac:dyDescent="0.35">
      <c r="A1159" s="20">
        <v>43947</v>
      </c>
      <c r="B1159" s="8" t="str">
        <f t="shared" si="54"/>
        <v>USA</v>
      </c>
      <c r="C1159" s="8" t="str">
        <f t="shared" si="55"/>
        <v>California</v>
      </c>
      <c r="D1159" s="8" t="str">
        <f t="shared" si="56"/>
        <v>San Diego</v>
      </c>
      <c r="E1159" s="8" t="s">
        <v>87</v>
      </c>
      <c r="F1159" s="8" t="s">
        <v>111</v>
      </c>
      <c r="G1159" s="8">
        <v>14</v>
      </c>
      <c r="H1159" s="8">
        <v>69</v>
      </c>
      <c r="I1159" s="8" t="s">
        <v>16</v>
      </c>
    </row>
    <row r="1160" spans="1:9" x14ac:dyDescent="0.35">
      <c r="A1160" s="20">
        <v>43947</v>
      </c>
      <c r="B1160" s="8" t="str">
        <f t="shared" si="54"/>
        <v>USA</v>
      </c>
      <c r="C1160" s="8" t="str">
        <f t="shared" si="55"/>
        <v>California</v>
      </c>
      <c r="D1160" s="8" t="str">
        <f t="shared" si="56"/>
        <v>San Diego</v>
      </c>
      <c r="E1160" s="8" t="s">
        <v>100</v>
      </c>
      <c r="F1160" s="8" t="s">
        <v>111</v>
      </c>
      <c r="G1160" s="8">
        <v>2</v>
      </c>
      <c r="I1160" s="8" t="s">
        <v>16</v>
      </c>
    </row>
    <row r="1161" spans="1:9" x14ac:dyDescent="0.35">
      <c r="A1161" s="20">
        <v>43947</v>
      </c>
      <c r="B1161" s="8" t="str">
        <f t="shared" si="54"/>
        <v>USA</v>
      </c>
      <c r="C1161" s="8" t="str">
        <f t="shared" si="55"/>
        <v>California</v>
      </c>
      <c r="D1161" s="8" t="str">
        <f t="shared" si="56"/>
        <v>San Diego</v>
      </c>
      <c r="E1161" s="8" t="s">
        <v>88</v>
      </c>
      <c r="F1161" s="8" t="s">
        <v>111</v>
      </c>
      <c r="G1161" s="8">
        <v>14</v>
      </c>
      <c r="I1161" s="8" t="s">
        <v>16</v>
      </c>
    </row>
    <row r="1162" spans="1:9" x14ac:dyDescent="0.35">
      <c r="A1162" s="20">
        <v>43947</v>
      </c>
      <c r="B1162" s="8" t="str">
        <f t="shared" si="54"/>
        <v>USA</v>
      </c>
      <c r="C1162" s="8" t="str">
        <f t="shared" si="55"/>
        <v>California</v>
      </c>
      <c r="D1162" s="8" t="str">
        <f t="shared" si="56"/>
        <v>San Diego</v>
      </c>
      <c r="E1162" s="8" t="s">
        <v>90</v>
      </c>
      <c r="F1162" s="8" t="s">
        <v>111</v>
      </c>
      <c r="G1162" s="8">
        <v>82</v>
      </c>
      <c r="H1162" s="8">
        <v>290.7</v>
      </c>
      <c r="I1162" s="8" t="s">
        <v>16</v>
      </c>
    </row>
    <row r="1163" spans="1:9" x14ac:dyDescent="0.35">
      <c r="A1163" s="20">
        <v>43947</v>
      </c>
      <c r="B1163" s="8" t="str">
        <f t="shared" si="54"/>
        <v>USA</v>
      </c>
      <c r="C1163" s="8" t="str">
        <f t="shared" si="55"/>
        <v>California</v>
      </c>
      <c r="D1163" s="8" t="str">
        <f t="shared" si="56"/>
        <v>San Diego</v>
      </c>
      <c r="E1163" s="8" t="s">
        <v>108</v>
      </c>
      <c r="F1163" s="8" t="s">
        <v>111</v>
      </c>
      <c r="G1163" s="8">
        <v>1</v>
      </c>
      <c r="I1163" s="8" t="s">
        <v>16</v>
      </c>
    </row>
    <row r="1164" spans="1:9" x14ac:dyDescent="0.35">
      <c r="A1164" s="20">
        <v>43947</v>
      </c>
      <c r="B1164" s="8" t="str">
        <f t="shared" si="54"/>
        <v>USA</v>
      </c>
      <c r="C1164" s="8" t="str">
        <f t="shared" si="55"/>
        <v>California</v>
      </c>
      <c r="D1164" s="8" t="str">
        <f t="shared" si="56"/>
        <v>San Diego</v>
      </c>
      <c r="E1164" s="8" t="s">
        <v>101</v>
      </c>
      <c r="F1164" s="8" t="s">
        <v>111</v>
      </c>
      <c r="G1164" s="8">
        <v>5</v>
      </c>
      <c r="I1164" s="8" t="s">
        <v>16</v>
      </c>
    </row>
    <row r="1165" spans="1:9" x14ac:dyDescent="0.35">
      <c r="A1165" s="20">
        <v>43947</v>
      </c>
      <c r="B1165" s="8" t="str">
        <f t="shared" si="54"/>
        <v>USA</v>
      </c>
      <c r="C1165" s="8" t="str">
        <f t="shared" si="55"/>
        <v>California</v>
      </c>
      <c r="D1165" s="8" t="str">
        <f t="shared" si="56"/>
        <v>San Diego</v>
      </c>
      <c r="E1165" s="8" t="s">
        <v>80</v>
      </c>
      <c r="F1165" s="8" t="s">
        <v>114</v>
      </c>
      <c r="G1165" s="8">
        <v>260</v>
      </c>
      <c r="I1165" s="8" t="s">
        <v>16</v>
      </c>
    </row>
    <row r="1166" spans="1:9" x14ac:dyDescent="0.35">
      <c r="A1166" s="20">
        <v>43947</v>
      </c>
      <c r="B1166" s="8" t="str">
        <f t="shared" si="54"/>
        <v>USA</v>
      </c>
      <c r="C1166" s="8" t="str">
        <f t="shared" si="55"/>
        <v>California</v>
      </c>
      <c r="D1166" s="8" t="str">
        <f t="shared" si="56"/>
        <v>San Diego</v>
      </c>
      <c r="E1166" s="8" t="s">
        <v>80</v>
      </c>
      <c r="F1166" s="8" t="s">
        <v>112</v>
      </c>
      <c r="G1166" s="8">
        <v>47</v>
      </c>
      <c r="I1166" s="8" t="s">
        <v>16</v>
      </c>
    </row>
    <row r="1167" spans="1:9" x14ac:dyDescent="0.35">
      <c r="A1167" s="20">
        <v>43948</v>
      </c>
      <c r="B1167" s="8" t="str">
        <f t="shared" si="54"/>
        <v>USA</v>
      </c>
      <c r="C1167" s="8" t="str">
        <f t="shared" si="55"/>
        <v>California</v>
      </c>
      <c r="D1167" s="8" t="str">
        <f t="shared" si="56"/>
        <v>San Diego</v>
      </c>
      <c r="E1167" s="8" t="s">
        <v>70</v>
      </c>
      <c r="F1167" s="8" t="s">
        <v>110</v>
      </c>
      <c r="G1167" s="8">
        <v>51</v>
      </c>
      <c r="H1167" s="8">
        <v>44.5</v>
      </c>
      <c r="I1167" s="8" t="s">
        <v>16</v>
      </c>
    </row>
    <row r="1168" spans="1:9" x14ac:dyDescent="0.35">
      <c r="A1168" s="20">
        <v>43948</v>
      </c>
      <c r="B1168" s="8" t="str">
        <f t="shared" si="54"/>
        <v>USA</v>
      </c>
      <c r="C1168" s="8" t="str">
        <f t="shared" si="55"/>
        <v>California</v>
      </c>
      <c r="D1168" s="8" t="str">
        <f t="shared" si="56"/>
        <v>San Diego</v>
      </c>
      <c r="E1168" s="8" t="s">
        <v>71</v>
      </c>
      <c r="F1168" s="8" t="s">
        <v>110</v>
      </c>
      <c r="G1168" s="8">
        <v>421</v>
      </c>
      <c r="H1168" s="8">
        <v>157.4</v>
      </c>
      <c r="I1168" s="8" t="s">
        <v>16</v>
      </c>
    </row>
    <row r="1169" spans="1:9" x14ac:dyDescent="0.35">
      <c r="A1169" s="20">
        <v>43948</v>
      </c>
      <c r="B1169" s="8" t="str">
        <f t="shared" si="54"/>
        <v>USA</v>
      </c>
      <c r="C1169" s="8" t="str">
        <f t="shared" si="55"/>
        <v>California</v>
      </c>
      <c r="D1169" s="8" t="str">
        <f t="shared" si="56"/>
        <v>San Diego</v>
      </c>
      <c r="E1169" s="8" t="s">
        <v>94</v>
      </c>
      <c r="F1169" s="8" t="s">
        <v>110</v>
      </c>
      <c r="G1169" s="8">
        <v>8</v>
      </c>
      <c r="H1169" s="8">
        <v>36.9</v>
      </c>
      <c r="I1169" s="8" t="s">
        <v>16</v>
      </c>
    </row>
    <row r="1170" spans="1:9" x14ac:dyDescent="0.35">
      <c r="A1170" s="20">
        <v>43948</v>
      </c>
      <c r="B1170" s="8" t="str">
        <f t="shared" si="54"/>
        <v>USA</v>
      </c>
      <c r="C1170" s="8" t="str">
        <f t="shared" si="55"/>
        <v>California</v>
      </c>
      <c r="D1170" s="8" t="str">
        <f t="shared" si="56"/>
        <v>San Diego</v>
      </c>
      <c r="E1170" s="8" t="s">
        <v>72</v>
      </c>
      <c r="F1170" s="8" t="s">
        <v>110</v>
      </c>
      <c r="G1170" s="8">
        <v>12</v>
      </c>
      <c r="I1170" s="8" t="s">
        <v>16</v>
      </c>
    </row>
    <row r="1171" spans="1:9" x14ac:dyDescent="0.35">
      <c r="A1171" s="20">
        <v>43948</v>
      </c>
      <c r="B1171" s="8" t="str">
        <f t="shared" si="54"/>
        <v>USA</v>
      </c>
      <c r="C1171" s="8" t="str">
        <f t="shared" si="55"/>
        <v>California</v>
      </c>
      <c r="D1171" s="8" t="str">
        <f t="shared" si="56"/>
        <v>San Diego</v>
      </c>
      <c r="E1171" s="8" t="s">
        <v>73</v>
      </c>
      <c r="F1171" s="8" t="s">
        <v>110</v>
      </c>
      <c r="G1171" s="8">
        <v>189</v>
      </c>
      <c r="H1171" s="8">
        <v>179.1</v>
      </c>
      <c r="I1171" s="8" t="s">
        <v>16</v>
      </c>
    </row>
    <row r="1172" spans="1:9" x14ac:dyDescent="0.35">
      <c r="A1172" s="20">
        <v>43948</v>
      </c>
      <c r="B1172" s="8" t="str">
        <f t="shared" si="54"/>
        <v>USA</v>
      </c>
      <c r="C1172" s="8" t="str">
        <f t="shared" si="55"/>
        <v>California</v>
      </c>
      <c r="D1172" s="8" t="str">
        <f t="shared" si="56"/>
        <v>San Diego</v>
      </c>
      <c r="E1172" s="8" t="s">
        <v>74</v>
      </c>
      <c r="F1172" s="8" t="s">
        <v>110</v>
      </c>
      <c r="G1172" s="8">
        <v>34</v>
      </c>
      <c r="H1172" s="8">
        <v>53.8</v>
      </c>
      <c r="I1172" s="8" t="s">
        <v>16</v>
      </c>
    </row>
    <row r="1173" spans="1:9" x14ac:dyDescent="0.35">
      <c r="A1173" s="20">
        <v>43948</v>
      </c>
      <c r="B1173" s="8" t="str">
        <f t="shared" si="54"/>
        <v>USA</v>
      </c>
      <c r="C1173" s="8" t="str">
        <f t="shared" si="55"/>
        <v>California</v>
      </c>
      <c r="D1173" s="8" t="str">
        <f t="shared" si="56"/>
        <v>San Diego</v>
      </c>
      <c r="E1173" s="8" t="s">
        <v>75</v>
      </c>
      <c r="F1173" s="8" t="s">
        <v>110</v>
      </c>
      <c r="G1173" s="8">
        <v>95</v>
      </c>
      <c r="H1173" s="8">
        <v>62.7</v>
      </c>
      <c r="I1173" s="8" t="s">
        <v>16</v>
      </c>
    </row>
    <row r="1174" spans="1:9" x14ac:dyDescent="0.35">
      <c r="A1174" s="20">
        <v>43948</v>
      </c>
      <c r="B1174" s="8" t="str">
        <f t="shared" si="54"/>
        <v>USA</v>
      </c>
      <c r="C1174" s="8" t="str">
        <f t="shared" si="55"/>
        <v>California</v>
      </c>
      <c r="D1174" s="8" t="str">
        <f t="shared" si="56"/>
        <v>San Diego</v>
      </c>
      <c r="E1174" s="8" t="s">
        <v>95</v>
      </c>
      <c r="F1174" s="8" t="s">
        <v>110</v>
      </c>
      <c r="G1174" s="8">
        <v>24</v>
      </c>
      <c r="H1174" s="8">
        <v>85.2</v>
      </c>
      <c r="I1174" s="8" t="s">
        <v>16</v>
      </c>
    </row>
    <row r="1175" spans="1:9" x14ac:dyDescent="0.35">
      <c r="A1175" s="20">
        <v>43948</v>
      </c>
      <c r="B1175" s="8" t="str">
        <f t="shared" si="54"/>
        <v>USA</v>
      </c>
      <c r="C1175" s="8" t="str">
        <f t="shared" si="55"/>
        <v>California</v>
      </c>
      <c r="D1175" s="8" t="str">
        <f t="shared" si="56"/>
        <v>San Diego</v>
      </c>
      <c r="E1175" s="8" t="s">
        <v>76</v>
      </c>
      <c r="F1175" s="8" t="s">
        <v>110</v>
      </c>
      <c r="G1175" s="8">
        <v>73</v>
      </c>
      <c r="H1175" s="8">
        <v>119.2</v>
      </c>
      <c r="I1175" s="8" t="s">
        <v>16</v>
      </c>
    </row>
    <row r="1176" spans="1:9" x14ac:dyDescent="0.35">
      <c r="A1176" s="20">
        <v>43948</v>
      </c>
      <c r="B1176" s="8" t="str">
        <f t="shared" si="54"/>
        <v>USA</v>
      </c>
      <c r="C1176" s="8" t="str">
        <f t="shared" si="55"/>
        <v>California</v>
      </c>
      <c r="D1176" s="8" t="str">
        <f t="shared" si="56"/>
        <v>San Diego</v>
      </c>
      <c r="E1176" s="8" t="s">
        <v>91</v>
      </c>
      <c r="F1176" s="8" t="s">
        <v>110</v>
      </c>
      <c r="G1176" s="8">
        <v>33</v>
      </c>
      <c r="H1176" s="8">
        <v>123</v>
      </c>
      <c r="I1176" s="8" t="s">
        <v>16</v>
      </c>
    </row>
    <row r="1177" spans="1:9" x14ac:dyDescent="0.35">
      <c r="A1177" s="20">
        <v>43948</v>
      </c>
      <c r="B1177" s="8" t="str">
        <f t="shared" si="54"/>
        <v>USA</v>
      </c>
      <c r="C1177" s="8" t="str">
        <f t="shared" si="55"/>
        <v>California</v>
      </c>
      <c r="D1177" s="8" t="str">
        <f t="shared" si="56"/>
        <v>San Diego</v>
      </c>
      <c r="E1177" s="8" t="s">
        <v>77</v>
      </c>
      <c r="F1177" s="8" t="s">
        <v>110</v>
      </c>
      <c r="G1177" s="8">
        <v>118</v>
      </c>
      <c r="H1177" s="8">
        <v>189.5</v>
      </c>
      <c r="I1177" s="8" t="s">
        <v>16</v>
      </c>
    </row>
    <row r="1178" spans="1:9" x14ac:dyDescent="0.35">
      <c r="A1178" s="20">
        <v>43948</v>
      </c>
      <c r="B1178" s="8" t="str">
        <f t="shared" si="54"/>
        <v>USA</v>
      </c>
      <c r="C1178" s="8" t="str">
        <f t="shared" si="55"/>
        <v>California</v>
      </c>
      <c r="D1178" s="8" t="str">
        <f t="shared" si="56"/>
        <v>San Diego</v>
      </c>
      <c r="E1178" s="8" t="s">
        <v>78</v>
      </c>
      <c r="F1178" s="8" t="s">
        <v>110</v>
      </c>
      <c r="G1178" s="8">
        <v>70</v>
      </c>
      <c r="H1178" s="8">
        <v>39.5</v>
      </c>
      <c r="I1178" s="8" t="s">
        <v>16</v>
      </c>
    </row>
    <row r="1179" spans="1:9" x14ac:dyDescent="0.35">
      <c r="A1179" s="20">
        <v>43948</v>
      </c>
      <c r="B1179" s="8" t="str">
        <f t="shared" si="54"/>
        <v>USA</v>
      </c>
      <c r="C1179" s="8" t="str">
        <f t="shared" si="55"/>
        <v>California</v>
      </c>
      <c r="D1179" s="8" t="str">
        <f t="shared" si="56"/>
        <v>San Diego</v>
      </c>
      <c r="E1179" s="8" t="s">
        <v>79</v>
      </c>
      <c r="F1179" s="8" t="s">
        <v>110</v>
      </c>
      <c r="G1179" s="8">
        <v>31</v>
      </c>
      <c r="H1179" s="8">
        <v>61.7</v>
      </c>
      <c r="I1179" s="8" t="s">
        <v>16</v>
      </c>
    </row>
    <row r="1180" spans="1:9" x14ac:dyDescent="0.35">
      <c r="A1180" s="20">
        <v>43948</v>
      </c>
      <c r="B1180" s="8" t="str">
        <f t="shared" si="54"/>
        <v>USA</v>
      </c>
      <c r="C1180" s="8" t="str">
        <f t="shared" si="55"/>
        <v>California</v>
      </c>
      <c r="D1180" s="8" t="str">
        <f t="shared" si="56"/>
        <v>San Diego</v>
      </c>
      <c r="E1180" s="8" t="s">
        <v>80</v>
      </c>
      <c r="F1180" s="8" t="s">
        <v>110</v>
      </c>
      <c r="G1180" s="8">
        <v>1512</v>
      </c>
      <c r="H1180" s="8">
        <v>106.5</v>
      </c>
      <c r="I1180" s="8" t="s">
        <v>16</v>
      </c>
    </row>
    <row r="1181" spans="1:9" x14ac:dyDescent="0.35">
      <c r="A1181" s="20">
        <v>43948</v>
      </c>
      <c r="B1181" s="8" t="str">
        <f t="shared" si="54"/>
        <v>USA</v>
      </c>
      <c r="C1181" s="8" t="str">
        <f t="shared" si="55"/>
        <v>California</v>
      </c>
      <c r="D1181" s="8" t="str">
        <f t="shared" si="56"/>
        <v>San Diego</v>
      </c>
      <c r="E1181" s="8" t="s">
        <v>81</v>
      </c>
      <c r="F1181" s="8" t="s">
        <v>110</v>
      </c>
      <c r="G1181" s="8">
        <v>29</v>
      </c>
      <c r="H1181" s="8">
        <v>30.3</v>
      </c>
      <c r="I1181" s="8" t="s">
        <v>16</v>
      </c>
    </row>
    <row r="1182" spans="1:9" x14ac:dyDescent="0.35">
      <c r="A1182" s="20">
        <v>43948</v>
      </c>
      <c r="B1182" s="8" t="str">
        <f t="shared" si="54"/>
        <v>USA</v>
      </c>
      <c r="C1182" s="8" t="str">
        <f t="shared" si="55"/>
        <v>California</v>
      </c>
      <c r="D1182" s="8" t="str">
        <f t="shared" si="56"/>
        <v>San Diego</v>
      </c>
      <c r="E1182" s="8" t="s">
        <v>82</v>
      </c>
      <c r="F1182" s="8" t="s">
        <v>110</v>
      </c>
      <c r="G1182" s="8">
        <v>30</v>
      </c>
      <c r="H1182" s="8">
        <v>52.6</v>
      </c>
      <c r="I1182" s="8" t="s">
        <v>16</v>
      </c>
    </row>
    <row r="1183" spans="1:9" x14ac:dyDescent="0.35">
      <c r="A1183" s="20">
        <v>43948</v>
      </c>
      <c r="B1183" s="8" t="str">
        <f t="shared" si="54"/>
        <v>USA</v>
      </c>
      <c r="C1183" s="8" t="str">
        <f t="shared" si="55"/>
        <v>California</v>
      </c>
      <c r="D1183" s="8" t="str">
        <f t="shared" si="56"/>
        <v>San Diego</v>
      </c>
      <c r="E1183" s="8" t="s">
        <v>83</v>
      </c>
      <c r="F1183" s="8" t="s">
        <v>110</v>
      </c>
      <c r="G1183" s="8">
        <v>6</v>
      </c>
      <c r="H1183" s="8">
        <v>43</v>
      </c>
      <c r="I1183" s="8" t="s">
        <v>16</v>
      </c>
    </row>
    <row r="1184" spans="1:9" x14ac:dyDescent="0.35">
      <c r="A1184" s="20">
        <v>43948</v>
      </c>
      <c r="B1184" s="8" t="str">
        <f t="shared" si="54"/>
        <v>USA</v>
      </c>
      <c r="C1184" s="8" t="str">
        <f t="shared" si="55"/>
        <v>California</v>
      </c>
      <c r="D1184" s="8" t="str">
        <f t="shared" si="56"/>
        <v>San Diego</v>
      </c>
      <c r="E1184" s="8" t="s">
        <v>84</v>
      </c>
      <c r="F1184" s="8" t="s">
        <v>110</v>
      </c>
      <c r="G1184" s="8">
        <v>50</v>
      </c>
      <c r="H1184" s="8">
        <v>48.4</v>
      </c>
      <c r="I1184" s="8" t="s">
        <v>16</v>
      </c>
    </row>
    <row r="1185" spans="1:9" x14ac:dyDescent="0.35">
      <c r="A1185" s="20">
        <v>43948</v>
      </c>
      <c r="B1185" s="8" t="str">
        <f t="shared" si="54"/>
        <v>USA</v>
      </c>
      <c r="C1185" s="8" t="str">
        <f t="shared" si="55"/>
        <v>California</v>
      </c>
      <c r="D1185" s="8" t="str">
        <f t="shared" si="56"/>
        <v>San Diego</v>
      </c>
      <c r="E1185" s="8" t="s">
        <v>97</v>
      </c>
      <c r="F1185" s="8" t="s">
        <v>111</v>
      </c>
      <c r="G1185" s="8">
        <v>4</v>
      </c>
      <c r="I1185" s="8" t="s">
        <v>16</v>
      </c>
    </row>
    <row r="1186" spans="1:9" x14ac:dyDescent="0.35">
      <c r="A1186" s="20">
        <v>43948</v>
      </c>
      <c r="B1186" s="8" t="str">
        <f t="shared" si="54"/>
        <v>USA</v>
      </c>
      <c r="C1186" s="8" t="str">
        <f t="shared" si="55"/>
        <v>California</v>
      </c>
      <c r="D1186" s="8" t="str">
        <f t="shared" si="56"/>
        <v>San Diego</v>
      </c>
      <c r="E1186" s="8" t="s">
        <v>89</v>
      </c>
      <c r="F1186" s="8" t="s">
        <v>111</v>
      </c>
      <c r="G1186" s="8">
        <v>25</v>
      </c>
      <c r="H1186" s="8">
        <v>199.4</v>
      </c>
      <c r="I1186" s="8" t="s">
        <v>16</v>
      </c>
    </row>
    <row r="1187" spans="1:9" x14ac:dyDescent="0.35">
      <c r="A1187" s="20">
        <v>43948</v>
      </c>
      <c r="B1187" s="8" t="str">
        <f t="shared" si="54"/>
        <v>USA</v>
      </c>
      <c r="C1187" s="8" t="str">
        <f t="shared" si="55"/>
        <v>California</v>
      </c>
      <c r="D1187" s="8" t="str">
        <f t="shared" si="56"/>
        <v>San Diego</v>
      </c>
      <c r="E1187" s="8" t="s">
        <v>103</v>
      </c>
      <c r="F1187" s="8" t="s">
        <v>111</v>
      </c>
      <c r="G1187" s="8">
        <v>2</v>
      </c>
      <c r="I1187" s="8" t="s">
        <v>16</v>
      </c>
    </row>
    <row r="1188" spans="1:9" x14ac:dyDescent="0.35">
      <c r="A1188" s="20">
        <v>43948</v>
      </c>
      <c r="B1188" s="8" t="str">
        <f t="shared" si="54"/>
        <v>USA</v>
      </c>
      <c r="C1188" s="8" t="str">
        <f t="shared" si="55"/>
        <v>California</v>
      </c>
      <c r="D1188" s="8" t="str">
        <f t="shared" si="56"/>
        <v>San Diego</v>
      </c>
      <c r="E1188" s="8" t="s">
        <v>98</v>
      </c>
      <c r="F1188" s="8" t="s">
        <v>111</v>
      </c>
      <c r="G1188" s="8">
        <v>1</v>
      </c>
      <c r="I1188" s="8" t="s">
        <v>16</v>
      </c>
    </row>
    <row r="1189" spans="1:9" x14ac:dyDescent="0.35">
      <c r="A1189" s="20">
        <v>43948</v>
      </c>
      <c r="B1189" s="8" t="str">
        <f t="shared" si="54"/>
        <v>USA</v>
      </c>
      <c r="C1189" s="8" t="str">
        <f t="shared" si="55"/>
        <v>California</v>
      </c>
      <c r="D1189" s="8" t="str">
        <f t="shared" si="56"/>
        <v>San Diego</v>
      </c>
      <c r="E1189" s="8" t="s">
        <v>102</v>
      </c>
      <c r="F1189" s="8" t="s">
        <v>111</v>
      </c>
      <c r="G1189" s="8">
        <v>2</v>
      </c>
      <c r="I1189" s="8" t="s">
        <v>16</v>
      </c>
    </row>
    <row r="1190" spans="1:9" x14ac:dyDescent="0.35">
      <c r="A1190" s="20">
        <v>43948</v>
      </c>
      <c r="B1190" s="8" t="str">
        <f t="shared" si="54"/>
        <v>USA</v>
      </c>
      <c r="C1190" s="8" t="str">
        <f t="shared" si="55"/>
        <v>California</v>
      </c>
      <c r="D1190" s="8" t="str">
        <f t="shared" si="56"/>
        <v>San Diego</v>
      </c>
      <c r="E1190" s="8" t="s">
        <v>105</v>
      </c>
      <c r="F1190" s="8" t="s">
        <v>111</v>
      </c>
      <c r="G1190" s="8">
        <v>0</v>
      </c>
      <c r="I1190" s="8" t="s">
        <v>16</v>
      </c>
    </row>
    <row r="1191" spans="1:9" x14ac:dyDescent="0.35">
      <c r="A1191" s="20">
        <v>43948</v>
      </c>
      <c r="B1191" s="8" t="str">
        <f t="shared" si="54"/>
        <v>USA</v>
      </c>
      <c r="C1191" s="8" t="str">
        <f t="shared" si="55"/>
        <v>California</v>
      </c>
      <c r="D1191" s="8" t="str">
        <f t="shared" si="56"/>
        <v>San Diego</v>
      </c>
      <c r="E1191" s="8" t="s">
        <v>99</v>
      </c>
      <c r="F1191" s="8" t="s">
        <v>111</v>
      </c>
      <c r="G1191" s="8">
        <v>1</v>
      </c>
      <c r="I1191" s="8" t="s">
        <v>16</v>
      </c>
    </row>
    <row r="1192" spans="1:9" x14ac:dyDescent="0.35">
      <c r="A1192" s="20">
        <v>43948</v>
      </c>
      <c r="B1192" s="8" t="str">
        <f t="shared" si="54"/>
        <v>USA</v>
      </c>
      <c r="C1192" s="8" t="str">
        <f t="shared" si="55"/>
        <v>California</v>
      </c>
      <c r="D1192" s="8" t="str">
        <f t="shared" si="56"/>
        <v>San Diego</v>
      </c>
      <c r="E1192" s="8" t="s">
        <v>85</v>
      </c>
      <c r="F1192" s="8" t="s">
        <v>111</v>
      </c>
      <c r="G1192" s="8">
        <v>14</v>
      </c>
      <c r="H1192" s="8">
        <v>45.9</v>
      </c>
      <c r="I1192" s="8" t="s">
        <v>16</v>
      </c>
    </row>
    <row r="1193" spans="1:9" x14ac:dyDescent="0.35">
      <c r="A1193" s="20">
        <v>43948</v>
      </c>
      <c r="B1193" s="8" t="str">
        <f t="shared" si="54"/>
        <v>USA</v>
      </c>
      <c r="C1193" s="8" t="str">
        <f t="shared" si="55"/>
        <v>California</v>
      </c>
      <c r="D1193" s="8" t="str">
        <f t="shared" si="56"/>
        <v>San Diego</v>
      </c>
      <c r="E1193" s="8" t="s">
        <v>92</v>
      </c>
      <c r="F1193" s="8" t="s">
        <v>111</v>
      </c>
      <c r="G1193" s="8">
        <v>7</v>
      </c>
      <c r="I1193" s="8" t="s">
        <v>16</v>
      </c>
    </row>
    <row r="1194" spans="1:9" x14ac:dyDescent="0.35">
      <c r="A1194" s="20">
        <v>43948</v>
      </c>
      <c r="B1194" s="8" t="str">
        <f t="shared" si="54"/>
        <v>USA</v>
      </c>
      <c r="C1194" s="8" t="str">
        <f t="shared" si="55"/>
        <v>California</v>
      </c>
      <c r="D1194" s="8" t="str">
        <f t="shared" si="56"/>
        <v>San Diego</v>
      </c>
      <c r="E1194" s="8" t="s">
        <v>106</v>
      </c>
      <c r="F1194" s="8" t="s">
        <v>111</v>
      </c>
      <c r="G1194" s="8">
        <v>2</v>
      </c>
      <c r="I1194" s="8" t="s">
        <v>16</v>
      </c>
    </row>
    <row r="1195" spans="1:9" x14ac:dyDescent="0.35">
      <c r="A1195" s="20">
        <v>43948</v>
      </c>
      <c r="B1195" s="8" t="str">
        <f t="shared" si="54"/>
        <v>USA</v>
      </c>
      <c r="C1195" s="8" t="str">
        <f t="shared" si="55"/>
        <v>California</v>
      </c>
      <c r="D1195" s="8" t="str">
        <f t="shared" si="56"/>
        <v>San Diego</v>
      </c>
      <c r="E1195" s="8" t="s">
        <v>86</v>
      </c>
      <c r="F1195" s="8" t="s">
        <v>111</v>
      </c>
      <c r="G1195" s="8">
        <v>22</v>
      </c>
      <c r="H1195" s="8">
        <v>106.5</v>
      </c>
      <c r="I1195" s="8" t="s">
        <v>16</v>
      </c>
    </row>
    <row r="1196" spans="1:9" x14ac:dyDescent="0.35">
      <c r="A1196" s="20">
        <v>43948</v>
      </c>
      <c r="B1196" s="8" t="str">
        <f t="shared" si="54"/>
        <v>USA</v>
      </c>
      <c r="C1196" s="8" t="str">
        <f t="shared" si="55"/>
        <v>California</v>
      </c>
      <c r="D1196" s="8" t="str">
        <f t="shared" si="56"/>
        <v>San Diego</v>
      </c>
      <c r="E1196" s="8" t="s">
        <v>107</v>
      </c>
      <c r="F1196" s="8" t="s">
        <v>111</v>
      </c>
      <c r="G1196" s="8">
        <v>2</v>
      </c>
      <c r="I1196" s="8" t="s">
        <v>16</v>
      </c>
    </row>
    <row r="1197" spans="1:9" x14ac:dyDescent="0.35">
      <c r="A1197" s="20">
        <v>43948</v>
      </c>
      <c r="B1197" s="8" t="str">
        <f t="shared" si="54"/>
        <v>USA</v>
      </c>
      <c r="C1197" s="8" t="str">
        <f t="shared" si="55"/>
        <v>California</v>
      </c>
      <c r="D1197" s="8" t="str">
        <f t="shared" si="56"/>
        <v>San Diego</v>
      </c>
      <c r="E1197" s="8" t="s">
        <v>96</v>
      </c>
      <c r="F1197" s="8" t="s">
        <v>111</v>
      </c>
      <c r="G1197" s="8">
        <v>1</v>
      </c>
      <c r="I1197" s="8" t="s">
        <v>16</v>
      </c>
    </row>
    <row r="1198" spans="1:9" x14ac:dyDescent="0.35">
      <c r="A1198" s="20">
        <v>43948</v>
      </c>
      <c r="B1198" s="8" t="str">
        <f t="shared" si="54"/>
        <v>USA</v>
      </c>
      <c r="C1198" s="8" t="str">
        <f t="shared" si="55"/>
        <v>California</v>
      </c>
      <c r="D1198" s="8" t="str">
        <f t="shared" si="56"/>
        <v>San Diego</v>
      </c>
      <c r="E1198" s="8" t="s">
        <v>104</v>
      </c>
      <c r="F1198" s="8" t="s">
        <v>111</v>
      </c>
      <c r="G1198" s="8">
        <v>2</v>
      </c>
      <c r="I1198" s="8" t="s">
        <v>16</v>
      </c>
    </row>
    <row r="1199" spans="1:9" x14ac:dyDescent="0.35">
      <c r="A1199" s="20">
        <v>43948</v>
      </c>
      <c r="B1199" s="8" t="str">
        <f t="shared" si="54"/>
        <v>USA</v>
      </c>
      <c r="C1199" s="8" t="str">
        <f t="shared" si="55"/>
        <v>California</v>
      </c>
      <c r="D1199" s="8" t="str">
        <f t="shared" si="56"/>
        <v>San Diego</v>
      </c>
      <c r="E1199" s="8" t="s">
        <v>87</v>
      </c>
      <c r="F1199" s="8" t="s">
        <v>111</v>
      </c>
      <c r="G1199" s="8">
        <v>16</v>
      </c>
      <c r="H1199" s="8">
        <v>78.8</v>
      </c>
      <c r="I1199" s="8" t="s">
        <v>16</v>
      </c>
    </row>
    <row r="1200" spans="1:9" x14ac:dyDescent="0.35">
      <c r="A1200" s="20">
        <v>43948</v>
      </c>
      <c r="B1200" s="8" t="str">
        <f t="shared" si="54"/>
        <v>USA</v>
      </c>
      <c r="C1200" s="8" t="str">
        <f t="shared" si="55"/>
        <v>California</v>
      </c>
      <c r="D1200" s="8" t="str">
        <f t="shared" si="56"/>
        <v>San Diego</v>
      </c>
      <c r="E1200" s="8" t="s">
        <v>100</v>
      </c>
      <c r="F1200" s="8" t="s">
        <v>111</v>
      </c>
      <c r="G1200" s="8">
        <v>2</v>
      </c>
      <c r="I1200" s="8" t="s">
        <v>16</v>
      </c>
    </row>
    <row r="1201" spans="1:9" x14ac:dyDescent="0.35">
      <c r="A1201" s="20">
        <v>43948</v>
      </c>
      <c r="B1201" s="8" t="str">
        <f t="shared" si="54"/>
        <v>USA</v>
      </c>
      <c r="C1201" s="8" t="str">
        <f t="shared" si="55"/>
        <v>California</v>
      </c>
      <c r="D1201" s="8" t="str">
        <f t="shared" si="56"/>
        <v>San Diego</v>
      </c>
      <c r="E1201" s="8" t="s">
        <v>88</v>
      </c>
      <c r="F1201" s="8" t="s">
        <v>111</v>
      </c>
      <c r="G1201" s="8">
        <v>14</v>
      </c>
      <c r="I1201" s="8" t="s">
        <v>16</v>
      </c>
    </row>
    <row r="1202" spans="1:9" x14ac:dyDescent="0.35">
      <c r="A1202" s="20">
        <v>43948</v>
      </c>
      <c r="B1202" s="8" t="str">
        <f t="shared" si="54"/>
        <v>USA</v>
      </c>
      <c r="C1202" s="8" t="str">
        <f t="shared" si="55"/>
        <v>California</v>
      </c>
      <c r="D1202" s="8" t="str">
        <f t="shared" si="56"/>
        <v>San Diego</v>
      </c>
      <c r="E1202" s="8" t="s">
        <v>109</v>
      </c>
      <c r="F1202" s="8" t="s">
        <v>111</v>
      </c>
      <c r="G1202" s="8">
        <v>1</v>
      </c>
      <c r="I1202" s="8" t="s">
        <v>16</v>
      </c>
    </row>
    <row r="1203" spans="1:9" x14ac:dyDescent="0.35">
      <c r="A1203" s="20">
        <v>43948</v>
      </c>
      <c r="B1203" s="8" t="str">
        <f t="shared" si="54"/>
        <v>USA</v>
      </c>
      <c r="C1203" s="8" t="str">
        <f t="shared" si="55"/>
        <v>California</v>
      </c>
      <c r="D1203" s="8" t="str">
        <f t="shared" si="56"/>
        <v>San Diego</v>
      </c>
      <c r="E1203" s="8" t="s">
        <v>90</v>
      </c>
      <c r="F1203" s="8" t="s">
        <v>111</v>
      </c>
      <c r="G1203" s="8">
        <v>88</v>
      </c>
      <c r="H1203" s="8">
        <v>312</v>
      </c>
      <c r="I1203" s="8" t="s">
        <v>16</v>
      </c>
    </row>
    <row r="1204" spans="1:9" x14ac:dyDescent="0.35">
      <c r="A1204" s="20">
        <v>43948</v>
      </c>
      <c r="B1204" s="8" t="str">
        <f t="shared" si="54"/>
        <v>USA</v>
      </c>
      <c r="C1204" s="8" t="str">
        <f t="shared" si="55"/>
        <v>California</v>
      </c>
      <c r="D1204" s="8" t="str">
        <f t="shared" si="56"/>
        <v>San Diego</v>
      </c>
      <c r="E1204" s="8" t="s">
        <v>108</v>
      </c>
      <c r="F1204" s="8" t="s">
        <v>111</v>
      </c>
      <c r="G1204" s="8">
        <v>1</v>
      </c>
      <c r="I1204" s="8" t="s">
        <v>16</v>
      </c>
    </row>
    <row r="1205" spans="1:9" x14ac:dyDescent="0.35">
      <c r="A1205" s="20">
        <v>43948</v>
      </c>
      <c r="B1205" s="8" t="str">
        <f t="shared" si="54"/>
        <v>USA</v>
      </c>
      <c r="C1205" s="8" t="str">
        <f t="shared" si="55"/>
        <v>California</v>
      </c>
      <c r="D1205" s="8" t="str">
        <f t="shared" si="56"/>
        <v>San Diego</v>
      </c>
      <c r="E1205" s="8" t="s">
        <v>101</v>
      </c>
      <c r="F1205" s="8" t="s">
        <v>111</v>
      </c>
      <c r="G1205" s="8">
        <v>5</v>
      </c>
      <c r="I1205" s="8" t="s">
        <v>16</v>
      </c>
    </row>
    <row r="1206" spans="1:9" x14ac:dyDescent="0.35">
      <c r="A1206" s="20">
        <v>43948</v>
      </c>
      <c r="B1206" s="8" t="str">
        <f t="shared" si="54"/>
        <v>USA</v>
      </c>
      <c r="C1206" s="8" t="str">
        <f t="shared" si="55"/>
        <v>California</v>
      </c>
      <c r="D1206" s="8" t="str">
        <f t="shared" si="56"/>
        <v>San Diego</v>
      </c>
      <c r="E1206" s="8" t="s">
        <v>80</v>
      </c>
      <c r="F1206" s="8" t="s">
        <v>114</v>
      </c>
      <c r="G1206" s="8">
        <v>276</v>
      </c>
      <c r="I1206" s="8" t="s">
        <v>16</v>
      </c>
    </row>
    <row r="1207" spans="1:9" x14ac:dyDescent="0.35">
      <c r="A1207" s="20">
        <v>43948</v>
      </c>
      <c r="B1207" s="8" t="str">
        <f t="shared" si="54"/>
        <v>USA</v>
      </c>
      <c r="C1207" s="8" t="str">
        <f t="shared" si="55"/>
        <v>California</v>
      </c>
      <c r="D1207" s="8" t="str">
        <f t="shared" si="56"/>
        <v>San Diego</v>
      </c>
      <c r="E1207" s="8" t="s">
        <v>80</v>
      </c>
      <c r="F1207" s="8" t="s">
        <v>112</v>
      </c>
      <c r="G1207" s="8">
        <v>40</v>
      </c>
      <c r="I1207" s="8" t="s">
        <v>16</v>
      </c>
    </row>
    <row r="1208" spans="1:9" x14ac:dyDescent="0.35">
      <c r="A1208" s="20">
        <v>43949</v>
      </c>
      <c r="B1208" s="8" t="str">
        <f t="shared" si="54"/>
        <v>USA</v>
      </c>
      <c r="C1208" s="8" t="str">
        <f t="shared" si="55"/>
        <v>California</v>
      </c>
      <c r="D1208" s="8" t="str">
        <f t="shared" si="56"/>
        <v>San Diego</v>
      </c>
      <c r="E1208" s="8" t="s">
        <v>70</v>
      </c>
      <c r="F1208" s="8" t="s">
        <v>110</v>
      </c>
      <c r="G1208" s="8">
        <v>52</v>
      </c>
      <c r="H1208" s="8">
        <v>45.4</v>
      </c>
      <c r="I1208" s="21" t="s">
        <v>16</v>
      </c>
    </row>
    <row r="1209" spans="1:9" x14ac:dyDescent="0.35">
      <c r="A1209" s="20">
        <v>43949</v>
      </c>
      <c r="B1209" s="8" t="str">
        <f t="shared" si="54"/>
        <v>USA</v>
      </c>
      <c r="C1209" s="8" t="str">
        <f t="shared" si="55"/>
        <v>California</v>
      </c>
      <c r="D1209" s="8" t="str">
        <f t="shared" si="56"/>
        <v>San Diego</v>
      </c>
      <c r="E1209" s="8" t="s">
        <v>71</v>
      </c>
      <c r="F1209" s="8" t="s">
        <v>110</v>
      </c>
      <c r="G1209" s="8">
        <v>435</v>
      </c>
      <c r="H1209" s="8">
        <v>162.6</v>
      </c>
      <c r="I1209" s="21" t="s">
        <v>16</v>
      </c>
    </row>
    <row r="1210" spans="1:9" x14ac:dyDescent="0.35">
      <c r="A1210" s="20">
        <v>43949</v>
      </c>
      <c r="B1210" s="8" t="str">
        <f t="shared" si="54"/>
        <v>USA</v>
      </c>
      <c r="C1210" s="8" t="str">
        <f t="shared" si="55"/>
        <v>California</v>
      </c>
      <c r="D1210" s="8" t="str">
        <f t="shared" si="56"/>
        <v>San Diego</v>
      </c>
      <c r="E1210" s="8" t="s">
        <v>94</v>
      </c>
      <c r="F1210" s="8" t="s">
        <v>110</v>
      </c>
      <c r="G1210" s="8">
        <v>8</v>
      </c>
      <c r="H1210" s="8">
        <v>36.9</v>
      </c>
      <c r="I1210" s="21" t="s">
        <v>16</v>
      </c>
    </row>
    <row r="1211" spans="1:9" x14ac:dyDescent="0.35">
      <c r="A1211" s="20">
        <v>43949</v>
      </c>
      <c r="B1211" s="8" t="str">
        <f t="shared" si="54"/>
        <v>USA</v>
      </c>
      <c r="C1211" s="8" t="str">
        <f t="shared" si="55"/>
        <v>California</v>
      </c>
      <c r="D1211" s="8" t="str">
        <f t="shared" si="56"/>
        <v>San Diego</v>
      </c>
      <c r="E1211" s="8" t="s">
        <v>72</v>
      </c>
      <c r="F1211" s="8" t="s">
        <v>110</v>
      </c>
      <c r="G1211" s="8">
        <v>12</v>
      </c>
      <c r="I1211" s="21" t="s">
        <v>16</v>
      </c>
    </row>
    <row r="1212" spans="1:9" x14ac:dyDescent="0.35">
      <c r="A1212" s="20">
        <v>43949</v>
      </c>
      <c r="B1212" s="8" t="str">
        <f t="shared" si="54"/>
        <v>USA</v>
      </c>
      <c r="C1212" s="8" t="str">
        <f t="shared" si="55"/>
        <v>California</v>
      </c>
      <c r="D1212" s="8" t="str">
        <f t="shared" si="56"/>
        <v>San Diego</v>
      </c>
      <c r="E1212" s="8" t="s">
        <v>73</v>
      </c>
      <c r="F1212" s="8" t="s">
        <v>110</v>
      </c>
      <c r="G1212" s="8">
        <v>194</v>
      </c>
      <c r="H1212" s="8">
        <v>183.8</v>
      </c>
      <c r="I1212" s="21" t="s">
        <v>16</v>
      </c>
    </row>
    <row r="1213" spans="1:9" x14ac:dyDescent="0.35">
      <c r="A1213" s="20">
        <v>43949</v>
      </c>
      <c r="B1213" s="8" t="str">
        <f t="shared" si="54"/>
        <v>USA</v>
      </c>
      <c r="C1213" s="8" t="str">
        <f t="shared" si="55"/>
        <v>California</v>
      </c>
      <c r="D1213" s="8" t="str">
        <f t="shared" si="56"/>
        <v>San Diego</v>
      </c>
      <c r="E1213" s="8" t="s">
        <v>74</v>
      </c>
      <c r="F1213" s="8" t="s">
        <v>110</v>
      </c>
      <c r="G1213" s="8">
        <v>35</v>
      </c>
      <c r="H1213" s="8">
        <v>55.4</v>
      </c>
      <c r="I1213" s="21" t="s">
        <v>16</v>
      </c>
    </row>
    <row r="1214" spans="1:9" x14ac:dyDescent="0.35">
      <c r="A1214" s="20">
        <v>43949</v>
      </c>
      <c r="B1214" s="8" t="str">
        <f t="shared" si="54"/>
        <v>USA</v>
      </c>
      <c r="C1214" s="8" t="str">
        <f t="shared" si="55"/>
        <v>California</v>
      </c>
      <c r="D1214" s="8" t="str">
        <f t="shared" si="56"/>
        <v>San Diego</v>
      </c>
      <c r="E1214" s="8" t="s">
        <v>75</v>
      </c>
      <c r="F1214" s="8" t="s">
        <v>110</v>
      </c>
      <c r="G1214" s="8">
        <v>105</v>
      </c>
      <c r="H1214" s="8">
        <v>69.3</v>
      </c>
      <c r="I1214" s="21" t="s">
        <v>16</v>
      </c>
    </row>
    <row r="1215" spans="1:9" x14ac:dyDescent="0.35">
      <c r="A1215" s="20">
        <v>43949</v>
      </c>
      <c r="B1215" s="8" t="str">
        <f t="shared" si="54"/>
        <v>USA</v>
      </c>
      <c r="C1215" s="8" t="str">
        <f t="shared" si="55"/>
        <v>California</v>
      </c>
      <c r="D1215" s="8" t="str">
        <f t="shared" si="56"/>
        <v>San Diego</v>
      </c>
      <c r="E1215" s="8" t="s">
        <v>95</v>
      </c>
      <c r="F1215" s="8" t="s">
        <v>110</v>
      </c>
      <c r="G1215" s="8">
        <v>25</v>
      </c>
      <c r="H1215" s="8">
        <v>88.8</v>
      </c>
      <c r="I1215" s="21" t="s">
        <v>16</v>
      </c>
    </row>
    <row r="1216" spans="1:9" x14ac:dyDescent="0.35">
      <c r="A1216" s="20">
        <v>43949</v>
      </c>
      <c r="B1216" s="8" t="str">
        <f t="shared" si="54"/>
        <v>USA</v>
      </c>
      <c r="C1216" s="8" t="str">
        <f t="shared" si="55"/>
        <v>California</v>
      </c>
      <c r="D1216" s="8" t="str">
        <f t="shared" si="56"/>
        <v>San Diego</v>
      </c>
      <c r="E1216" s="8" t="s">
        <v>76</v>
      </c>
      <c r="F1216" s="8" t="s">
        <v>110</v>
      </c>
      <c r="G1216" s="8">
        <v>74</v>
      </c>
      <c r="H1216" s="8">
        <v>120.8</v>
      </c>
      <c r="I1216" s="21" t="s">
        <v>16</v>
      </c>
    </row>
    <row r="1217" spans="1:9" x14ac:dyDescent="0.35">
      <c r="A1217" s="20">
        <v>43949</v>
      </c>
      <c r="B1217" s="8" t="str">
        <f t="shared" si="54"/>
        <v>USA</v>
      </c>
      <c r="C1217" s="8" t="str">
        <f t="shared" si="55"/>
        <v>California</v>
      </c>
      <c r="D1217" s="8" t="str">
        <f t="shared" si="56"/>
        <v>San Diego</v>
      </c>
      <c r="E1217" s="8" t="s">
        <v>91</v>
      </c>
      <c r="F1217" s="8" t="s">
        <v>110</v>
      </c>
      <c r="G1217" s="8">
        <v>35</v>
      </c>
      <c r="H1217" s="8">
        <v>130.4</v>
      </c>
      <c r="I1217" s="21" t="s">
        <v>16</v>
      </c>
    </row>
    <row r="1218" spans="1:9" x14ac:dyDescent="0.35">
      <c r="A1218" s="20">
        <v>43949</v>
      </c>
      <c r="B1218" s="8" t="str">
        <f t="shared" ref="B1218:B1281" si="57">"USA"</f>
        <v>USA</v>
      </c>
      <c r="C1218" s="8" t="str">
        <f t="shared" ref="C1218:C1281" si="58">"California"</f>
        <v>California</v>
      </c>
      <c r="D1218" s="8" t="str">
        <f t="shared" ref="D1218:D1281" si="59">"San Diego"</f>
        <v>San Diego</v>
      </c>
      <c r="E1218" s="8" t="s">
        <v>77</v>
      </c>
      <c r="F1218" s="8" t="s">
        <v>110</v>
      </c>
      <c r="G1218" s="8">
        <v>124</v>
      </c>
      <c r="H1218" s="8">
        <v>199.2</v>
      </c>
      <c r="I1218" s="21" t="s">
        <v>16</v>
      </c>
    </row>
    <row r="1219" spans="1:9" x14ac:dyDescent="0.35">
      <c r="A1219" s="20">
        <v>43949</v>
      </c>
      <c r="B1219" s="8" t="str">
        <f t="shared" si="57"/>
        <v>USA</v>
      </c>
      <c r="C1219" s="8" t="str">
        <f t="shared" si="58"/>
        <v>California</v>
      </c>
      <c r="D1219" s="8" t="str">
        <f t="shared" si="59"/>
        <v>San Diego</v>
      </c>
      <c r="E1219" s="8" t="s">
        <v>78</v>
      </c>
      <c r="F1219" s="8" t="s">
        <v>110</v>
      </c>
      <c r="G1219" s="8">
        <v>72</v>
      </c>
      <c r="H1219" s="8">
        <v>40.6</v>
      </c>
      <c r="I1219" s="21" t="s">
        <v>16</v>
      </c>
    </row>
    <row r="1220" spans="1:9" x14ac:dyDescent="0.35">
      <c r="A1220" s="20">
        <v>43949</v>
      </c>
      <c r="B1220" s="8" t="str">
        <f t="shared" si="57"/>
        <v>USA</v>
      </c>
      <c r="C1220" s="8" t="str">
        <f t="shared" si="58"/>
        <v>California</v>
      </c>
      <c r="D1220" s="8" t="str">
        <f t="shared" si="59"/>
        <v>San Diego</v>
      </c>
      <c r="E1220" s="8" t="s">
        <v>79</v>
      </c>
      <c r="F1220" s="8" t="s">
        <v>110</v>
      </c>
      <c r="G1220" s="8">
        <v>31</v>
      </c>
      <c r="H1220" s="8">
        <v>61.7</v>
      </c>
      <c r="I1220" s="21" t="s">
        <v>16</v>
      </c>
    </row>
    <row r="1221" spans="1:9" x14ac:dyDescent="0.35">
      <c r="A1221" s="20">
        <v>43949</v>
      </c>
      <c r="B1221" s="8" t="str">
        <f t="shared" si="57"/>
        <v>USA</v>
      </c>
      <c r="C1221" s="8" t="str">
        <f t="shared" si="58"/>
        <v>California</v>
      </c>
      <c r="D1221" s="8" t="str">
        <f t="shared" si="59"/>
        <v>San Diego</v>
      </c>
      <c r="E1221" s="8" t="s">
        <v>80</v>
      </c>
      <c r="F1221" s="8" t="s">
        <v>110</v>
      </c>
      <c r="G1221" s="8">
        <v>1558</v>
      </c>
      <c r="H1221" s="8">
        <v>109.7</v>
      </c>
      <c r="I1221" s="21" t="s">
        <v>16</v>
      </c>
    </row>
    <row r="1222" spans="1:9" x14ac:dyDescent="0.35">
      <c r="A1222" s="20">
        <v>43949</v>
      </c>
      <c r="B1222" s="8" t="str">
        <f t="shared" si="57"/>
        <v>USA</v>
      </c>
      <c r="C1222" s="8" t="str">
        <f t="shared" si="58"/>
        <v>California</v>
      </c>
      <c r="D1222" s="8" t="str">
        <f t="shared" si="59"/>
        <v>San Diego</v>
      </c>
      <c r="E1222" s="8" t="s">
        <v>81</v>
      </c>
      <c r="F1222" s="8" t="s">
        <v>110</v>
      </c>
      <c r="G1222" s="8">
        <v>30</v>
      </c>
      <c r="H1222" s="8">
        <v>31.3</v>
      </c>
      <c r="I1222" s="21" t="s">
        <v>16</v>
      </c>
    </row>
    <row r="1223" spans="1:9" x14ac:dyDescent="0.35">
      <c r="A1223" s="20">
        <v>43949</v>
      </c>
      <c r="B1223" s="8" t="str">
        <f t="shared" si="57"/>
        <v>USA</v>
      </c>
      <c r="C1223" s="8" t="str">
        <f t="shared" si="58"/>
        <v>California</v>
      </c>
      <c r="D1223" s="8" t="str">
        <f t="shared" si="59"/>
        <v>San Diego</v>
      </c>
      <c r="E1223" s="8" t="s">
        <v>82</v>
      </c>
      <c r="F1223" s="8" t="s">
        <v>110</v>
      </c>
      <c r="G1223" s="8">
        <v>31</v>
      </c>
      <c r="H1223" s="8">
        <v>54.4</v>
      </c>
      <c r="I1223" s="21" t="s">
        <v>16</v>
      </c>
    </row>
    <row r="1224" spans="1:9" x14ac:dyDescent="0.35">
      <c r="A1224" s="20">
        <v>43949</v>
      </c>
      <c r="B1224" s="8" t="str">
        <f t="shared" si="57"/>
        <v>USA</v>
      </c>
      <c r="C1224" s="8" t="str">
        <f t="shared" si="58"/>
        <v>California</v>
      </c>
      <c r="D1224" s="8" t="str">
        <f t="shared" si="59"/>
        <v>San Diego</v>
      </c>
      <c r="E1224" s="8" t="s">
        <v>83</v>
      </c>
      <c r="F1224" s="8" t="s">
        <v>110</v>
      </c>
      <c r="G1224" s="8">
        <v>6</v>
      </c>
      <c r="H1224" s="8">
        <v>43</v>
      </c>
      <c r="I1224" s="21" t="s">
        <v>16</v>
      </c>
    </row>
    <row r="1225" spans="1:9" x14ac:dyDescent="0.35">
      <c r="A1225" s="20">
        <v>43949</v>
      </c>
      <c r="B1225" s="8" t="str">
        <f t="shared" si="57"/>
        <v>USA</v>
      </c>
      <c r="C1225" s="8" t="str">
        <f t="shared" si="58"/>
        <v>California</v>
      </c>
      <c r="D1225" s="8" t="str">
        <f t="shared" si="59"/>
        <v>San Diego</v>
      </c>
      <c r="E1225" s="8" t="s">
        <v>84</v>
      </c>
      <c r="F1225" s="8" t="s">
        <v>110</v>
      </c>
      <c r="G1225" s="8">
        <v>51</v>
      </c>
      <c r="H1225" s="8">
        <v>49.3</v>
      </c>
      <c r="I1225" s="21" t="s">
        <v>16</v>
      </c>
    </row>
    <row r="1226" spans="1:9" x14ac:dyDescent="0.35">
      <c r="A1226" s="20">
        <v>43949</v>
      </c>
      <c r="B1226" s="8" t="str">
        <f t="shared" si="57"/>
        <v>USA</v>
      </c>
      <c r="C1226" s="8" t="str">
        <f t="shared" si="58"/>
        <v>California</v>
      </c>
      <c r="D1226" s="8" t="str">
        <f t="shared" si="59"/>
        <v>San Diego</v>
      </c>
      <c r="E1226" s="8" t="s">
        <v>97</v>
      </c>
      <c r="F1226" s="8" t="s">
        <v>111</v>
      </c>
      <c r="G1226" s="8">
        <v>4</v>
      </c>
      <c r="I1226" s="21" t="s">
        <v>16</v>
      </c>
    </row>
    <row r="1227" spans="1:9" x14ac:dyDescent="0.35">
      <c r="A1227" s="20">
        <v>43949</v>
      </c>
      <c r="B1227" s="8" t="str">
        <f t="shared" si="57"/>
        <v>USA</v>
      </c>
      <c r="C1227" s="8" t="str">
        <f t="shared" si="58"/>
        <v>California</v>
      </c>
      <c r="D1227" s="8" t="str">
        <f t="shared" si="59"/>
        <v>San Diego</v>
      </c>
      <c r="E1227" s="8" t="s">
        <v>89</v>
      </c>
      <c r="F1227" s="8" t="s">
        <v>111</v>
      </c>
      <c r="G1227" s="8">
        <v>25</v>
      </c>
      <c r="H1227" s="8">
        <v>199.4</v>
      </c>
      <c r="I1227" s="21" t="s">
        <v>16</v>
      </c>
    </row>
    <row r="1228" spans="1:9" x14ac:dyDescent="0.35">
      <c r="A1228" s="20">
        <v>43949</v>
      </c>
      <c r="B1228" s="8" t="str">
        <f t="shared" si="57"/>
        <v>USA</v>
      </c>
      <c r="C1228" s="8" t="str">
        <f t="shared" si="58"/>
        <v>California</v>
      </c>
      <c r="D1228" s="8" t="str">
        <f t="shared" si="59"/>
        <v>San Diego</v>
      </c>
      <c r="E1228" s="8" t="s">
        <v>103</v>
      </c>
      <c r="F1228" s="8" t="s">
        <v>111</v>
      </c>
      <c r="G1228" s="8">
        <v>2</v>
      </c>
      <c r="I1228" s="21" t="s">
        <v>16</v>
      </c>
    </row>
    <row r="1229" spans="1:9" x14ac:dyDescent="0.35">
      <c r="A1229" s="20">
        <v>43949</v>
      </c>
      <c r="B1229" s="8" t="str">
        <f t="shared" si="57"/>
        <v>USA</v>
      </c>
      <c r="C1229" s="8" t="str">
        <f t="shared" si="58"/>
        <v>California</v>
      </c>
      <c r="D1229" s="8" t="str">
        <f t="shared" si="59"/>
        <v>San Diego</v>
      </c>
      <c r="E1229" s="8" t="s">
        <v>98</v>
      </c>
      <c r="F1229" s="8" t="s">
        <v>111</v>
      </c>
      <c r="G1229" s="8">
        <v>1</v>
      </c>
      <c r="I1229" s="21" t="s">
        <v>16</v>
      </c>
    </row>
    <row r="1230" spans="1:9" x14ac:dyDescent="0.35">
      <c r="A1230" s="20">
        <v>43949</v>
      </c>
      <c r="B1230" s="8" t="str">
        <f t="shared" si="57"/>
        <v>USA</v>
      </c>
      <c r="C1230" s="8" t="str">
        <f t="shared" si="58"/>
        <v>California</v>
      </c>
      <c r="D1230" s="8" t="str">
        <f t="shared" si="59"/>
        <v>San Diego</v>
      </c>
      <c r="E1230" s="8" t="s">
        <v>102</v>
      </c>
      <c r="F1230" s="8" t="s">
        <v>111</v>
      </c>
      <c r="G1230" s="8">
        <v>2</v>
      </c>
      <c r="I1230" s="21" t="s">
        <v>16</v>
      </c>
    </row>
    <row r="1231" spans="1:9" x14ac:dyDescent="0.35">
      <c r="A1231" s="20">
        <v>43949</v>
      </c>
      <c r="B1231" s="8" t="str">
        <f t="shared" si="57"/>
        <v>USA</v>
      </c>
      <c r="C1231" s="8" t="str">
        <f t="shared" si="58"/>
        <v>California</v>
      </c>
      <c r="D1231" s="8" t="str">
        <f t="shared" si="59"/>
        <v>San Diego</v>
      </c>
      <c r="E1231" s="8" t="s">
        <v>105</v>
      </c>
      <c r="F1231" s="8" t="s">
        <v>111</v>
      </c>
      <c r="G1231" s="8">
        <v>0</v>
      </c>
      <c r="I1231" s="21" t="s">
        <v>16</v>
      </c>
    </row>
    <row r="1232" spans="1:9" x14ac:dyDescent="0.35">
      <c r="A1232" s="20">
        <v>43949</v>
      </c>
      <c r="B1232" s="8" t="str">
        <f t="shared" si="57"/>
        <v>USA</v>
      </c>
      <c r="C1232" s="8" t="str">
        <f t="shared" si="58"/>
        <v>California</v>
      </c>
      <c r="D1232" s="8" t="str">
        <f t="shared" si="59"/>
        <v>San Diego</v>
      </c>
      <c r="E1232" s="8" t="s">
        <v>99</v>
      </c>
      <c r="F1232" s="8" t="s">
        <v>111</v>
      </c>
      <c r="G1232" s="8">
        <v>1</v>
      </c>
      <c r="I1232" s="21" t="s">
        <v>16</v>
      </c>
    </row>
    <row r="1233" spans="1:9" x14ac:dyDescent="0.35">
      <c r="A1233" s="20">
        <v>43949</v>
      </c>
      <c r="B1233" s="8" t="str">
        <f t="shared" si="57"/>
        <v>USA</v>
      </c>
      <c r="C1233" s="8" t="str">
        <f t="shared" si="58"/>
        <v>California</v>
      </c>
      <c r="D1233" s="8" t="str">
        <f t="shared" si="59"/>
        <v>San Diego</v>
      </c>
      <c r="E1233" s="8" t="s">
        <v>85</v>
      </c>
      <c r="F1233" s="8" t="s">
        <v>111</v>
      </c>
      <c r="G1233" s="8">
        <v>15</v>
      </c>
      <c r="H1233" s="8">
        <v>49.1</v>
      </c>
      <c r="I1233" s="21" t="s">
        <v>16</v>
      </c>
    </row>
    <row r="1234" spans="1:9" x14ac:dyDescent="0.35">
      <c r="A1234" s="20">
        <v>43949</v>
      </c>
      <c r="B1234" s="8" t="str">
        <f t="shared" si="57"/>
        <v>USA</v>
      </c>
      <c r="C1234" s="8" t="str">
        <f t="shared" si="58"/>
        <v>California</v>
      </c>
      <c r="D1234" s="8" t="str">
        <f t="shared" si="59"/>
        <v>San Diego</v>
      </c>
      <c r="E1234" s="8" t="s">
        <v>92</v>
      </c>
      <c r="F1234" s="8" t="s">
        <v>111</v>
      </c>
      <c r="G1234" s="8">
        <v>7</v>
      </c>
      <c r="I1234" s="21" t="s">
        <v>16</v>
      </c>
    </row>
    <row r="1235" spans="1:9" x14ac:dyDescent="0.35">
      <c r="A1235" s="20">
        <v>43949</v>
      </c>
      <c r="B1235" s="8" t="str">
        <f t="shared" si="57"/>
        <v>USA</v>
      </c>
      <c r="C1235" s="8" t="str">
        <f t="shared" si="58"/>
        <v>California</v>
      </c>
      <c r="D1235" s="8" t="str">
        <f t="shared" si="59"/>
        <v>San Diego</v>
      </c>
      <c r="E1235" s="8" t="s">
        <v>106</v>
      </c>
      <c r="F1235" s="8" t="s">
        <v>111</v>
      </c>
      <c r="G1235" s="8">
        <v>2</v>
      </c>
      <c r="I1235" s="21" t="s">
        <v>16</v>
      </c>
    </row>
    <row r="1236" spans="1:9" x14ac:dyDescent="0.35">
      <c r="A1236" s="20">
        <v>43949</v>
      </c>
      <c r="B1236" s="8" t="str">
        <f t="shared" si="57"/>
        <v>USA</v>
      </c>
      <c r="C1236" s="8" t="str">
        <f t="shared" si="58"/>
        <v>California</v>
      </c>
      <c r="D1236" s="8" t="str">
        <f t="shared" si="59"/>
        <v>San Diego</v>
      </c>
      <c r="E1236" s="8" t="s">
        <v>86</v>
      </c>
      <c r="F1236" s="8" t="s">
        <v>111</v>
      </c>
      <c r="G1236" s="8">
        <v>24</v>
      </c>
      <c r="H1236" s="8">
        <v>116.2</v>
      </c>
      <c r="I1236" s="21" t="s">
        <v>16</v>
      </c>
    </row>
    <row r="1237" spans="1:9" x14ac:dyDescent="0.35">
      <c r="A1237" s="20">
        <v>43949</v>
      </c>
      <c r="B1237" s="8" t="str">
        <f t="shared" si="57"/>
        <v>USA</v>
      </c>
      <c r="C1237" s="8" t="str">
        <f t="shared" si="58"/>
        <v>California</v>
      </c>
      <c r="D1237" s="8" t="str">
        <f t="shared" si="59"/>
        <v>San Diego</v>
      </c>
      <c r="E1237" s="8" t="s">
        <v>107</v>
      </c>
      <c r="F1237" s="8" t="s">
        <v>111</v>
      </c>
      <c r="G1237" s="8">
        <v>2</v>
      </c>
      <c r="I1237" s="21" t="s">
        <v>16</v>
      </c>
    </row>
    <row r="1238" spans="1:9" x14ac:dyDescent="0.35">
      <c r="A1238" s="20">
        <v>43949</v>
      </c>
      <c r="B1238" s="8" t="str">
        <f t="shared" si="57"/>
        <v>USA</v>
      </c>
      <c r="C1238" s="8" t="str">
        <f t="shared" si="58"/>
        <v>California</v>
      </c>
      <c r="D1238" s="8" t="str">
        <f t="shared" si="59"/>
        <v>San Diego</v>
      </c>
      <c r="E1238" s="8" t="s">
        <v>96</v>
      </c>
      <c r="F1238" s="8" t="s">
        <v>111</v>
      </c>
      <c r="G1238" s="8">
        <v>1</v>
      </c>
      <c r="I1238" s="21" t="s">
        <v>16</v>
      </c>
    </row>
    <row r="1239" spans="1:9" x14ac:dyDescent="0.35">
      <c r="A1239" s="20">
        <v>43949</v>
      </c>
      <c r="B1239" s="8" t="str">
        <f t="shared" si="57"/>
        <v>USA</v>
      </c>
      <c r="C1239" s="8" t="str">
        <f t="shared" si="58"/>
        <v>California</v>
      </c>
      <c r="D1239" s="8" t="str">
        <f t="shared" si="59"/>
        <v>San Diego</v>
      </c>
      <c r="E1239" s="8" t="s">
        <v>104</v>
      </c>
      <c r="F1239" s="8" t="s">
        <v>111</v>
      </c>
      <c r="G1239" s="8">
        <v>2</v>
      </c>
      <c r="I1239" s="21" t="s">
        <v>16</v>
      </c>
    </row>
    <row r="1240" spans="1:9" x14ac:dyDescent="0.35">
      <c r="A1240" s="20">
        <v>43949</v>
      </c>
      <c r="B1240" s="8" t="str">
        <f t="shared" si="57"/>
        <v>USA</v>
      </c>
      <c r="C1240" s="8" t="str">
        <f t="shared" si="58"/>
        <v>California</v>
      </c>
      <c r="D1240" s="8" t="str">
        <f t="shared" si="59"/>
        <v>San Diego</v>
      </c>
      <c r="E1240" s="8" t="s">
        <v>87</v>
      </c>
      <c r="F1240" s="8" t="s">
        <v>111</v>
      </c>
      <c r="G1240" s="8">
        <v>16</v>
      </c>
      <c r="H1240" s="8">
        <v>78.8</v>
      </c>
      <c r="I1240" s="21" t="s">
        <v>16</v>
      </c>
    </row>
    <row r="1241" spans="1:9" x14ac:dyDescent="0.35">
      <c r="A1241" s="20">
        <v>43949</v>
      </c>
      <c r="B1241" s="8" t="str">
        <f t="shared" si="57"/>
        <v>USA</v>
      </c>
      <c r="C1241" s="8" t="str">
        <f t="shared" si="58"/>
        <v>California</v>
      </c>
      <c r="D1241" s="8" t="str">
        <f t="shared" si="59"/>
        <v>San Diego</v>
      </c>
      <c r="E1241" s="8" t="s">
        <v>100</v>
      </c>
      <c r="F1241" s="8" t="s">
        <v>111</v>
      </c>
      <c r="G1241" s="8">
        <v>2</v>
      </c>
      <c r="I1241" s="21" t="s">
        <v>16</v>
      </c>
    </row>
    <row r="1242" spans="1:9" x14ac:dyDescent="0.35">
      <c r="A1242" s="20">
        <v>43949</v>
      </c>
      <c r="B1242" s="8" t="str">
        <f t="shared" si="57"/>
        <v>USA</v>
      </c>
      <c r="C1242" s="8" t="str">
        <f t="shared" si="58"/>
        <v>California</v>
      </c>
      <c r="D1242" s="8" t="str">
        <f t="shared" si="59"/>
        <v>San Diego</v>
      </c>
      <c r="E1242" s="8" t="s">
        <v>88</v>
      </c>
      <c r="F1242" s="8" t="s">
        <v>111</v>
      </c>
      <c r="G1242" s="8">
        <v>14</v>
      </c>
      <c r="I1242" s="21" t="s">
        <v>16</v>
      </c>
    </row>
    <row r="1243" spans="1:9" x14ac:dyDescent="0.35">
      <c r="A1243" s="20">
        <v>43949</v>
      </c>
      <c r="B1243" s="8" t="str">
        <f t="shared" si="57"/>
        <v>USA</v>
      </c>
      <c r="C1243" s="8" t="str">
        <f t="shared" si="58"/>
        <v>California</v>
      </c>
      <c r="D1243" s="8" t="str">
        <f t="shared" si="59"/>
        <v>San Diego</v>
      </c>
      <c r="E1243" s="8" t="s">
        <v>109</v>
      </c>
      <c r="F1243" s="8" t="s">
        <v>111</v>
      </c>
      <c r="G1243" s="8">
        <v>1</v>
      </c>
      <c r="I1243" s="21" t="s">
        <v>16</v>
      </c>
    </row>
    <row r="1244" spans="1:9" x14ac:dyDescent="0.35">
      <c r="A1244" s="20">
        <v>43949</v>
      </c>
      <c r="B1244" s="8" t="str">
        <f t="shared" si="57"/>
        <v>USA</v>
      </c>
      <c r="C1244" s="8" t="str">
        <f t="shared" si="58"/>
        <v>California</v>
      </c>
      <c r="D1244" s="8" t="str">
        <f t="shared" si="59"/>
        <v>San Diego</v>
      </c>
      <c r="E1244" s="8" t="s">
        <v>90</v>
      </c>
      <c r="F1244" s="8" t="s">
        <v>111</v>
      </c>
      <c r="G1244" s="8">
        <v>92</v>
      </c>
      <c r="H1244" s="8">
        <v>326.2</v>
      </c>
      <c r="I1244" s="21" t="s">
        <v>16</v>
      </c>
    </row>
    <row r="1245" spans="1:9" x14ac:dyDescent="0.35">
      <c r="A1245" s="20">
        <v>43949</v>
      </c>
      <c r="B1245" s="8" t="str">
        <f t="shared" si="57"/>
        <v>USA</v>
      </c>
      <c r="C1245" s="8" t="str">
        <f t="shared" si="58"/>
        <v>California</v>
      </c>
      <c r="D1245" s="8" t="str">
        <f t="shared" si="59"/>
        <v>San Diego</v>
      </c>
      <c r="E1245" s="8" t="s">
        <v>108</v>
      </c>
      <c r="F1245" s="8" t="s">
        <v>111</v>
      </c>
      <c r="G1245" s="8">
        <v>1</v>
      </c>
      <c r="I1245" s="21" t="s">
        <v>16</v>
      </c>
    </row>
    <row r="1246" spans="1:9" x14ac:dyDescent="0.35">
      <c r="A1246" s="20">
        <v>43949</v>
      </c>
      <c r="B1246" s="8" t="str">
        <f t="shared" si="57"/>
        <v>USA</v>
      </c>
      <c r="C1246" s="8" t="str">
        <f t="shared" si="58"/>
        <v>California</v>
      </c>
      <c r="D1246" s="8" t="str">
        <f t="shared" si="59"/>
        <v>San Diego</v>
      </c>
      <c r="E1246" s="8" t="s">
        <v>101</v>
      </c>
      <c r="F1246" s="8" t="s">
        <v>111</v>
      </c>
      <c r="G1246" s="8">
        <v>6</v>
      </c>
      <c r="I1246" s="21" t="s">
        <v>16</v>
      </c>
    </row>
    <row r="1247" spans="1:9" x14ac:dyDescent="0.35">
      <c r="A1247" s="20">
        <v>43949</v>
      </c>
      <c r="B1247" s="8" t="str">
        <f t="shared" si="57"/>
        <v>USA</v>
      </c>
      <c r="C1247" s="8" t="str">
        <f t="shared" si="58"/>
        <v>California</v>
      </c>
      <c r="D1247" s="8" t="str">
        <f t="shared" si="59"/>
        <v>San Diego</v>
      </c>
      <c r="E1247" s="8" t="s">
        <v>80</v>
      </c>
      <c r="F1247" s="8" t="s">
        <v>114</v>
      </c>
      <c r="G1247" s="8">
        <v>292</v>
      </c>
      <c r="I1247" s="21" t="s">
        <v>16</v>
      </c>
    </row>
    <row r="1248" spans="1:9" x14ac:dyDescent="0.35">
      <c r="A1248" s="20">
        <v>43949</v>
      </c>
      <c r="B1248" s="8" t="str">
        <f t="shared" si="57"/>
        <v>USA</v>
      </c>
      <c r="C1248" s="8" t="str">
        <f t="shared" si="58"/>
        <v>California</v>
      </c>
      <c r="D1248" s="8" t="str">
        <f t="shared" si="59"/>
        <v>San Diego</v>
      </c>
      <c r="E1248" s="8" t="s">
        <v>80</v>
      </c>
      <c r="F1248" s="8" t="s">
        <v>112</v>
      </c>
      <c r="G1248" s="8">
        <v>42</v>
      </c>
      <c r="I1248" s="21" t="s">
        <v>16</v>
      </c>
    </row>
    <row r="1249" spans="1:9" x14ac:dyDescent="0.35">
      <c r="A1249" s="20">
        <v>43950</v>
      </c>
      <c r="B1249" s="8" t="str">
        <f t="shared" si="57"/>
        <v>USA</v>
      </c>
      <c r="C1249" s="8" t="str">
        <f t="shared" si="58"/>
        <v>California</v>
      </c>
      <c r="D1249" s="8" t="str">
        <f t="shared" si="59"/>
        <v>San Diego</v>
      </c>
      <c r="E1249" s="8" t="s">
        <v>70</v>
      </c>
      <c r="F1249" s="8" t="s">
        <v>110</v>
      </c>
      <c r="G1249" s="8">
        <v>54</v>
      </c>
      <c r="H1249" s="8">
        <v>47.1</v>
      </c>
      <c r="I1249" s="21" t="s">
        <v>16</v>
      </c>
    </row>
    <row r="1250" spans="1:9" x14ac:dyDescent="0.35">
      <c r="A1250" s="20">
        <v>43950</v>
      </c>
      <c r="B1250" s="8" t="str">
        <f t="shared" si="57"/>
        <v>USA</v>
      </c>
      <c r="C1250" s="8" t="str">
        <f t="shared" si="58"/>
        <v>California</v>
      </c>
      <c r="D1250" s="8" t="str">
        <f t="shared" si="59"/>
        <v>San Diego</v>
      </c>
      <c r="E1250" s="8" t="s">
        <v>71</v>
      </c>
      <c r="F1250" s="8" t="s">
        <v>110</v>
      </c>
      <c r="G1250" s="8">
        <v>460</v>
      </c>
      <c r="H1250" s="8">
        <v>172</v>
      </c>
      <c r="I1250" s="21" t="s">
        <v>16</v>
      </c>
    </row>
    <row r="1251" spans="1:9" x14ac:dyDescent="0.35">
      <c r="A1251" s="20">
        <v>43950</v>
      </c>
      <c r="B1251" s="8" t="str">
        <f t="shared" si="57"/>
        <v>USA</v>
      </c>
      <c r="C1251" s="8" t="str">
        <f t="shared" si="58"/>
        <v>California</v>
      </c>
      <c r="D1251" s="8" t="str">
        <f t="shared" si="59"/>
        <v>San Diego</v>
      </c>
      <c r="E1251" s="8" t="s">
        <v>94</v>
      </c>
      <c r="F1251" s="8" t="s">
        <v>110</v>
      </c>
      <c r="G1251" s="8">
        <v>8</v>
      </c>
      <c r="H1251" s="8">
        <v>36.9</v>
      </c>
      <c r="I1251" s="21" t="s">
        <v>16</v>
      </c>
    </row>
    <row r="1252" spans="1:9" x14ac:dyDescent="0.35">
      <c r="A1252" s="20">
        <v>43950</v>
      </c>
      <c r="B1252" s="8" t="str">
        <f t="shared" si="57"/>
        <v>USA</v>
      </c>
      <c r="C1252" s="8" t="str">
        <f t="shared" si="58"/>
        <v>California</v>
      </c>
      <c r="D1252" s="8" t="str">
        <f t="shared" si="59"/>
        <v>San Diego</v>
      </c>
      <c r="E1252" s="8" t="s">
        <v>72</v>
      </c>
      <c r="F1252" s="8" t="s">
        <v>110</v>
      </c>
      <c r="G1252" s="8">
        <v>12</v>
      </c>
      <c r="I1252" s="21" t="s">
        <v>16</v>
      </c>
    </row>
    <row r="1253" spans="1:9" x14ac:dyDescent="0.35">
      <c r="A1253" s="20">
        <v>43950</v>
      </c>
      <c r="B1253" s="8" t="str">
        <f t="shared" si="57"/>
        <v>USA</v>
      </c>
      <c r="C1253" s="8" t="str">
        <f t="shared" si="58"/>
        <v>California</v>
      </c>
      <c r="D1253" s="8" t="str">
        <f t="shared" si="59"/>
        <v>San Diego</v>
      </c>
      <c r="E1253" s="8" t="s">
        <v>73</v>
      </c>
      <c r="F1253" s="8" t="s">
        <v>110</v>
      </c>
      <c r="G1253" s="8">
        <v>194</v>
      </c>
      <c r="H1253" s="8">
        <v>183.8</v>
      </c>
      <c r="I1253" s="21" t="s">
        <v>16</v>
      </c>
    </row>
    <row r="1254" spans="1:9" x14ac:dyDescent="0.35">
      <c r="A1254" s="20">
        <v>43950</v>
      </c>
      <c r="B1254" s="8" t="str">
        <f t="shared" si="57"/>
        <v>USA</v>
      </c>
      <c r="C1254" s="8" t="str">
        <f t="shared" si="58"/>
        <v>California</v>
      </c>
      <c r="D1254" s="8" t="str">
        <f t="shared" si="59"/>
        <v>San Diego</v>
      </c>
      <c r="E1254" s="8" t="s">
        <v>74</v>
      </c>
      <c r="F1254" s="8" t="s">
        <v>110</v>
      </c>
      <c r="G1254" s="8">
        <v>34</v>
      </c>
      <c r="H1254" s="8">
        <v>53.8</v>
      </c>
      <c r="I1254" s="21" t="s">
        <v>16</v>
      </c>
    </row>
    <row r="1255" spans="1:9" x14ac:dyDescent="0.35">
      <c r="A1255" s="20">
        <v>43950</v>
      </c>
      <c r="B1255" s="8" t="str">
        <f t="shared" si="57"/>
        <v>USA</v>
      </c>
      <c r="C1255" s="8" t="str">
        <f t="shared" si="58"/>
        <v>California</v>
      </c>
      <c r="D1255" s="8" t="str">
        <f t="shared" si="59"/>
        <v>San Diego</v>
      </c>
      <c r="E1255" s="8" t="s">
        <v>75</v>
      </c>
      <c r="F1255" s="8" t="s">
        <v>110</v>
      </c>
      <c r="G1255" s="8">
        <v>109</v>
      </c>
      <c r="H1255" s="8">
        <v>72</v>
      </c>
      <c r="I1255" s="21" t="s">
        <v>16</v>
      </c>
    </row>
    <row r="1256" spans="1:9" x14ac:dyDescent="0.35">
      <c r="A1256" s="20">
        <v>43950</v>
      </c>
      <c r="B1256" s="8" t="str">
        <f t="shared" si="57"/>
        <v>USA</v>
      </c>
      <c r="C1256" s="8" t="str">
        <f t="shared" si="58"/>
        <v>California</v>
      </c>
      <c r="D1256" s="8" t="str">
        <f t="shared" si="59"/>
        <v>San Diego</v>
      </c>
      <c r="E1256" s="8" t="s">
        <v>95</v>
      </c>
      <c r="F1256" s="8" t="s">
        <v>110</v>
      </c>
      <c r="G1256" s="8">
        <v>26</v>
      </c>
      <c r="H1256" s="8">
        <v>92.3</v>
      </c>
      <c r="I1256" s="21" t="s">
        <v>16</v>
      </c>
    </row>
    <row r="1257" spans="1:9" x14ac:dyDescent="0.35">
      <c r="A1257" s="20">
        <v>43950</v>
      </c>
      <c r="B1257" s="8" t="str">
        <f t="shared" si="57"/>
        <v>USA</v>
      </c>
      <c r="C1257" s="8" t="str">
        <f t="shared" si="58"/>
        <v>California</v>
      </c>
      <c r="D1257" s="8" t="str">
        <f t="shared" si="59"/>
        <v>San Diego</v>
      </c>
      <c r="E1257" s="8" t="s">
        <v>76</v>
      </c>
      <c r="F1257" s="8" t="s">
        <v>110</v>
      </c>
      <c r="G1257" s="8">
        <v>74</v>
      </c>
      <c r="H1257" s="8">
        <v>120.8</v>
      </c>
      <c r="I1257" s="21" t="s">
        <v>16</v>
      </c>
    </row>
    <row r="1258" spans="1:9" x14ac:dyDescent="0.35">
      <c r="A1258" s="20">
        <v>43950</v>
      </c>
      <c r="B1258" s="8" t="str">
        <f t="shared" si="57"/>
        <v>USA</v>
      </c>
      <c r="C1258" s="8" t="str">
        <f t="shared" si="58"/>
        <v>California</v>
      </c>
      <c r="D1258" s="8" t="str">
        <f t="shared" si="59"/>
        <v>San Diego</v>
      </c>
      <c r="E1258" s="8" t="s">
        <v>91</v>
      </c>
      <c r="F1258" s="8" t="s">
        <v>110</v>
      </c>
      <c r="G1258" s="8">
        <v>36</v>
      </c>
      <c r="H1258" s="8">
        <v>134.19999999999999</v>
      </c>
      <c r="I1258" s="21" t="s">
        <v>16</v>
      </c>
    </row>
    <row r="1259" spans="1:9" x14ac:dyDescent="0.35">
      <c r="A1259" s="20">
        <v>43950</v>
      </c>
      <c r="B1259" s="8" t="str">
        <f t="shared" si="57"/>
        <v>USA</v>
      </c>
      <c r="C1259" s="8" t="str">
        <f t="shared" si="58"/>
        <v>California</v>
      </c>
      <c r="D1259" s="8" t="str">
        <f t="shared" si="59"/>
        <v>San Diego</v>
      </c>
      <c r="E1259" s="8" t="s">
        <v>77</v>
      </c>
      <c r="F1259" s="8" t="s">
        <v>110</v>
      </c>
      <c r="G1259" s="8">
        <v>135</v>
      </c>
      <c r="H1259" s="8">
        <v>216.8</v>
      </c>
      <c r="I1259" s="21" t="s">
        <v>16</v>
      </c>
    </row>
    <row r="1260" spans="1:9" x14ac:dyDescent="0.35">
      <c r="A1260" s="20">
        <v>43950</v>
      </c>
      <c r="B1260" s="8" t="str">
        <f t="shared" si="57"/>
        <v>USA</v>
      </c>
      <c r="C1260" s="8" t="str">
        <f t="shared" si="58"/>
        <v>California</v>
      </c>
      <c r="D1260" s="8" t="str">
        <f t="shared" si="59"/>
        <v>San Diego</v>
      </c>
      <c r="E1260" s="8" t="s">
        <v>78</v>
      </c>
      <c r="F1260" s="8" t="s">
        <v>110</v>
      </c>
      <c r="G1260" s="8">
        <v>74</v>
      </c>
      <c r="H1260" s="8">
        <v>41.7</v>
      </c>
      <c r="I1260" s="21" t="s">
        <v>16</v>
      </c>
    </row>
    <row r="1261" spans="1:9" x14ac:dyDescent="0.35">
      <c r="A1261" s="20">
        <v>43950</v>
      </c>
      <c r="B1261" s="8" t="str">
        <f t="shared" si="57"/>
        <v>USA</v>
      </c>
      <c r="C1261" s="8" t="str">
        <f t="shared" si="58"/>
        <v>California</v>
      </c>
      <c r="D1261" s="8" t="str">
        <f t="shared" si="59"/>
        <v>San Diego</v>
      </c>
      <c r="E1261" s="8" t="s">
        <v>79</v>
      </c>
      <c r="F1261" s="8" t="s">
        <v>110</v>
      </c>
      <c r="G1261" s="8">
        <v>32</v>
      </c>
      <c r="H1261" s="8">
        <v>63.7</v>
      </c>
      <c r="I1261" s="21" t="s">
        <v>16</v>
      </c>
    </row>
    <row r="1262" spans="1:9" x14ac:dyDescent="0.35">
      <c r="A1262" s="20">
        <v>43950</v>
      </c>
      <c r="B1262" s="8" t="str">
        <f t="shared" si="57"/>
        <v>USA</v>
      </c>
      <c r="C1262" s="8" t="str">
        <f t="shared" si="58"/>
        <v>California</v>
      </c>
      <c r="D1262" s="8" t="str">
        <f t="shared" si="59"/>
        <v>San Diego</v>
      </c>
      <c r="E1262" s="8" t="s">
        <v>80</v>
      </c>
      <c r="F1262" s="8" t="s">
        <v>110</v>
      </c>
      <c r="G1262" s="8">
        <v>1620</v>
      </c>
      <c r="H1262" s="8">
        <v>114.1</v>
      </c>
      <c r="I1262" s="21" t="s">
        <v>16</v>
      </c>
    </row>
    <row r="1263" spans="1:9" x14ac:dyDescent="0.35">
      <c r="A1263" s="20">
        <v>43950</v>
      </c>
      <c r="B1263" s="8" t="str">
        <f t="shared" si="57"/>
        <v>USA</v>
      </c>
      <c r="C1263" s="8" t="str">
        <f t="shared" si="58"/>
        <v>California</v>
      </c>
      <c r="D1263" s="8" t="str">
        <f t="shared" si="59"/>
        <v>San Diego</v>
      </c>
      <c r="E1263" s="8" t="s">
        <v>81</v>
      </c>
      <c r="F1263" s="8" t="s">
        <v>110</v>
      </c>
      <c r="G1263" s="8">
        <v>31</v>
      </c>
      <c r="H1263" s="8">
        <v>32.4</v>
      </c>
      <c r="I1263" s="21" t="s">
        <v>16</v>
      </c>
    </row>
    <row r="1264" spans="1:9" x14ac:dyDescent="0.35">
      <c r="A1264" s="20">
        <v>43950</v>
      </c>
      <c r="B1264" s="8" t="str">
        <f t="shared" si="57"/>
        <v>USA</v>
      </c>
      <c r="C1264" s="8" t="str">
        <f t="shared" si="58"/>
        <v>California</v>
      </c>
      <c r="D1264" s="8" t="str">
        <f t="shared" si="59"/>
        <v>San Diego</v>
      </c>
      <c r="E1264" s="8" t="s">
        <v>82</v>
      </c>
      <c r="F1264" s="8" t="s">
        <v>110</v>
      </c>
      <c r="G1264" s="8">
        <v>35</v>
      </c>
      <c r="H1264" s="8">
        <v>61.4</v>
      </c>
      <c r="I1264" s="21" t="s">
        <v>16</v>
      </c>
    </row>
    <row r="1265" spans="1:9" x14ac:dyDescent="0.35">
      <c r="A1265" s="20">
        <v>43950</v>
      </c>
      <c r="B1265" s="8" t="str">
        <f t="shared" si="57"/>
        <v>USA</v>
      </c>
      <c r="C1265" s="8" t="str">
        <f t="shared" si="58"/>
        <v>California</v>
      </c>
      <c r="D1265" s="8" t="str">
        <f t="shared" si="59"/>
        <v>San Diego</v>
      </c>
      <c r="E1265" s="8" t="s">
        <v>83</v>
      </c>
      <c r="F1265" s="8" t="s">
        <v>110</v>
      </c>
      <c r="G1265" s="8">
        <v>6</v>
      </c>
      <c r="H1265" s="8">
        <v>43</v>
      </c>
      <c r="I1265" s="21" t="s">
        <v>16</v>
      </c>
    </row>
    <row r="1266" spans="1:9" x14ac:dyDescent="0.35">
      <c r="A1266" s="20">
        <v>43950</v>
      </c>
      <c r="B1266" s="8" t="str">
        <f t="shared" si="57"/>
        <v>USA</v>
      </c>
      <c r="C1266" s="8" t="str">
        <f t="shared" si="58"/>
        <v>California</v>
      </c>
      <c r="D1266" s="8" t="str">
        <f t="shared" si="59"/>
        <v>San Diego</v>
      </c>
      <c r="E1266" s="8" t="s">
        <v>84</v>
      </c>
      <c r="F1266" s="8" t="s">
        <v>110</v>
      </c>
      <c r="G1266" s="8">
        <v>53</v>
      </c>
      <c r="H1266" s="8">
        <v>51.3</v>
      </c>
      <c r="I1266" s="21" t="s">
        <v>16</v>
      </c>
    </row>
    <row r="1267" spans="1:9" x14ac:dyDescent="0.35">
      <c r="A1267" s="20">
        <v>43950</v>
      </c>
      <c r="B1267" s="8" t="str">
        <f t="shared" si="57"/>
        <v>USA</v>
      </c>
      <c r="C1267" s="8" t="str">
        <f t="shared" si="58"/>
        <v>California</v>
      </c>
      <c r="D1267" s="8" t="str">
        <f t="shared" si="59"/>
        <v>San Diego</v>
      </c>
      <c r="E1267" s="8" t="s">
        <v>97</v>
      </c>
      <c r="F1267" s="8" t="s">
        <v>111</v>
      </c>
      <c r="G1267" s="8">
        <v>4</v>
      </c>
      <c r="I1267" s="21" t="s">
        <v>16</v>
      </c>
    </row>
    <row r="1268" spans="1:9" x14ac:dyDescent="0.35">
      <c r="A1268" s="20">
        <v>43950</v>
      </c>
      <c r="B1268" s="8" t="str">
        <f t="shared" si="57"/>
        <v>USA</v>
      </c>
      <c r="C1268" s="8" t="str">
        <f t="shared" si="58"/>
        <v>California</v>
      </c>
      <c r="D1268" s="8" t="str">
        <f t="shared" si="59"/>
        <v>San Diego</v>
      </c>
      <c r="E1268" s="8" t="s">
        <v>89</v>
      </c>
      <c r="F1268" s="8" t="s">
        <v>111</v>
      </c>
      <c r="G1268" s="8">
        <v>26</v>
      </c>
      <c r="H1268" s="8">
        <v>207.4</v>
      </c>
      <c r="I1268" s="21" t="s">
        <v>16</v>
      </c>
    </row>
    <row r="1269" spans="1:9" x14ac:dyDescent="0.35">
      <c r="A1269" s="20">
        <v>43950</v>
      </c>
      <c r="B1269" s="8" t="str">
        <f t="shared" si="57"/>
        <v>USA</v>
      </c>
      <c r="C1269" s="8" t="str">
        <f t="shared" si="58"/>
        <v>California</v>
      </c>
      <c r="D1269" s="8" t="str">
        <f t="shared" si="59"/>
        <v>San Diego</v>
      </c>
      <c r="E1269" s="8" t="s">
        <v>103</v>
      </c>
      <c r="F1269" s="8" t="s">
        <v>111</v>
      </c>
      <c r="G1269" s="8">
        <v>2</v>
      </c>
      <c r="I1269" s="21" t="s">
        <v>16</v>
      </c>
    </row>
    <row r="1270" spans="1:9" x14ac:dyDescent="0.35">
      <c r="A1270" s="20">
        <v>43950</v>
      </c>
      <c r="B1270" s="8" t="str">
        <f t="shared" si="57"/>
        <v>USA</v>
      </c>
      <c r="C1270" s="8" t="str">
        <f t="shared" si="58"/>
        <v>California</v>
      </c>
      <c r="D1270" s="8" t="str">
        <f t="shared" si="59"/>
        <v>San Diego</v>
      </c>
      <c r="E1270" s="8" t="s">
        <v>98</v>
      </c>
      <c r="F1270" s="8" t="s">
        <v>111</v>
      </c>
      <c r="G1270" s="8">
        <v>2</v>
      </c>
      <c r="I1270" s="21" t="s">
        <v>16</v>
      </c>
    </row>
    <row r="1271" spans="1:9" x14ac:dyDescent="0.35">
      <c r="A1271" s="20">
        <v>43950</v>
      </c>
      <c r="B1271" s="8" t="str">
        <f t="shared" si="57"/>
        <v>USA</v>
      </c>
      <c r="C1271" s="8" t="str">
        <f t="shared" si="58"/>
        <v>California</v>
      </c>
      <c r="D1271" s="8" t="str">
        <f t="shared" si="59"/>
        <v>San Diego</v>
      </c>
      <c r="E1271" s="8" t="s">
        <v>102</v>
      </c>
      <c r="F1271" s="8" t="s">
        <v>111</v>
      </c>
      <c r="G1271" s="8">
        <v>2</v>
      </c>
      <c r="I1271" s="21" t="s">
        <v>16</v>
      </c>
    </row>
    <row r="1272" spans="1:9" x14ac:dyDescent="0.35">
      <c r="A1272" s="20">
        <v>43950</v>
      </c>
      <c r="B1272" s="8" t="str">
        <f t="shared" si="57"/>
        <v>USA</v>
      </c>
      <c r="C1272" s="8" t="str">
        <f t="shared" si="58"/>
        <v>California</v>
      </c>
      <c r="D1272" s="8" t="str">
        <f t="shared" si="59"/>
        <v>San Diego</v>
      </c>
      <c r="E1272" s="8" t="s">
        <v>105</v>
      </c>
      <c r="F1272" s="8" t="s">
        <v>111</v>
      </c>
      <c r="G1272" s="8">
        <v>0</v>
      </c>
      <c r="I1272" s="21" t="s">
        <v>16</v>
      </c>
    </row>
    <row r="1273" spans="1:9" x14ac:dyDescent="0.35">
      <c r="A1273" s="20">
        <v>43950</v>
      </c>
      <c r="B1273" s="8" t="str">
        <f t="shared" si="57"/>
        <v>USA</v>
      </c>
      <c r="C1273" s="8" t="str">
        <f t="shared" si="58"/>
        <v>California</v>
      </c>
      <c r="D1273" s="8" t="str">
        <f t="shared" si="59"/>
        <v>San Diego</v>
      </c>
      <c r="E1273" s="8" t="s">
        <v>99</v>
      </c>
      <c r="F1273" s="8" t="s">
        <v>111</v>
      </c>
      <c r="G1273" s="8">
        <v>1</v>
      </c>
      <c r="I1273" s="21" t="s">
        <v>16</v>
      </c>
    </row>
    <row r="1274" spans="1:9" x14ac:dyDescent="0.35">
      <c r="A1274" s="20">
        <v>43950</v>
      </c>
      <c r="B1274" s="8" t="str">
        <f t="shared" si="57"/>
        <v>USA</v>
      </c>
      <c r="C1274" s="8" t="str">
        <f t="shared" si="58"/>
        <v>California</v>
      </c>
      <c r="D1274" s="8" t="str">
        <f t="shared" si="59"/>
        <v>San Diego</v>
      </c>
      <c r="E1274" s="8" t="s">
        <v>85</v>
      </c>
      <c r="F1274" s="8" t="s">
        <v>111</v>
      </c>
      <c r="G1274" s="8">
        <v>14</v>
      </c>
      <c r="H1274" s="8">
        <v>45.9</v>
      </c>
      <c r="I1274" s="21" t="s">
        <v>16</v>
      </c>
    </row>
    <row r="1275" spans="1:9" x14ac:dyDescent="0.35">
      <c r="A1275" s="20">
        <v>43950</v>
      </c>
      <c r="B1275" s="8" t="str">
        <f t="shared" si="57"/>
        <v>USA</v>
      </c>
      <c r="C1275" s="8" t="str">
        <f t="shared" si="58"/>
        <v>California</v>
      </c>
      <c r="D1275" s="8" t="str">
        <f t="shared" si="59"/>
        <v>San Diego</v>
      </c>
      <c r="E1275" s="8" t="s">
        <v>92</v>
      </c>
      <c r="F1275" s="8" t="s">
        <v>111</v>
      </c>
      <c r="G1275" s="8">
        <v>7</v>
      </c>
      <c r="I1275" s="21" t="s">
        <v>16</v>
      </c>
    </row>
    <row r="1276" spans="1:9" x14ac:dyDescent="0.35">
      <c r="A1276" s="20">
        <v>43950</v>
      </c>
      <c r="B1276" s="8" t="str">
        <f t="shared" si="57"/>
        <v>USA</v>
      </c>
      <c r="C1276" s="8" t="str">
        <f t="shared" si="58"/>
        <v>California</v>
      </c>
      <c r="D1276" s="8" t="str">
        <f t="shared" si="59"/>
        <v>San Diego</v>
      </c>
      <c r="E1276" s="8" t="s">
        <v>106</v>
      </c>
      <c r="F1276" s="8" t="s">
        <v>111</v>
      </c>
      <c r="G1276" s="8">
        <v>2</v>
      </c>
      <c r="I1276" s="21" t="s">
        <v>16</v>
      </c>
    </row>
    <row r="1277" spans="1:9" x14ac:dyDescent="0.35">
      <c r="A1277" s="20">
        <v>43950</v>
      </c>
      <c r="B1277" s="8" t="str">
        <f t="shared" si="57"/>
        <v>USA</v>
      </c>
      <c r="C1277" s="8" t="str">
        <f t="shared" si="58"/>
        <v>California</v>
      </c>
      <c r="D1277" s="8" t="str">
        <f t="shared" si="59"/>
        <v>San Diego</v>
      </c>
      <c r="E1277" s="8" t="s">
        <v>86</v>
      </c>
      <c r="F1277" s="8" t="s">
        <v>111</v>
      </c>
      <c r="G1277" s="8">
        <v>29</v>
      </c>
      <c r="H1277" s="8">
        <v>140.4</v>
      </c>
      <c r="I1277" s="21" t="s">
        <v>16</v>
      </c>
    </row>
    <row r="1278" spans="1:9" x14ac:dyDescent="0.35">
      <c r="A1278" s="20">
        <v>43950</v>
      </c>
      <c r="B1278" s="8" t="str">
        <f t="shared" si="57"/>
        <v>USA</v>
      </c>
      <c r="C1278" s="8" t="str">
        <f t="shared" si="58"/>
        <v>California</v>
      </c>
      <c r="D1278" s="8" t="str">
        <f t="shared" si="59"/>
        <v>San Diego</v>
      </c>
      <c r="E1278" s="8" t="s">
        <v>107</v>
      </c>
      <c r="F1278" s="8" t="s">
        <v>111</v>
      </c>
      <c r="G1278" s="8">
        <v>2</v>
      </c>
      <c r="I1278" s="21" t="s">
        <v>16</v>
      </c>
    </row>
    <row r="1279" spans="1:9" x14ac:dyDescent="0.35">
      <c r="A1279" s="20">
        <v>43950</v>
      </c>
      <c r="B1279" s="8" t="str">
        <f t="shared" si="57"/>
        <v>USA</v>
      </c>
      <c r="C1279" s="8" t="str">
        <f t="shared" si="58"/>
        <v>California</v>
      </c>
      <c r="D1279" s="8" t="str">
        <f t="shared" si="59"/>
        <v>San Diego</v>
      </c>
      <c r="E1279" s="8" t="s">
        <v>96</v>
      </c>
      <c r="F1279" s="8" t="s">
        <v>111</v>
      </c>
      <c r="G1279" s="8">
        <v>1</v>
      </c>
      <c r="I1279" s="21" t="s">
        <v>16</v>
      </c>
    </row>
    <row r="1280" spans="1:9" x14ac:dyDescent="0.35">
      <c r="A1280" s="20">
        <v>43950</v>
      </c>
      <c r="B1280" s="8" t="str">
        <f t="shared" si="57"/>
        <v>USA</v>
      </c>
      <c r="C1280" s="8" t="str">
        <f t="shared" si="58"/>
        <v>California</v>
      </c>
      <c r="D1280" s="8" t="str">
        <f t="shared" si="59"/>
        <v>San Diego</v>
      </c>
      <c r="E1280" s="8" t="s">
        <v>104</v>
      </c>
      <c r="F1280" s="8" t="s">
        <v>111</v>
      </c>
      <c r="G1280" s="8">
        <v>2</v>
      </c>
      <c r="I1280" s="21" t="s">
        <v>16</v>
      </c>
    </row>
    <row r="1281" spans="1:9" x14ac:dyDescent="0.35">
      <c r="A1281" s="20">
        <v>43950</v>
      </c>
      <c r="B1281" s="8" t="str">
        <f t="shared" si="57"/>
        <v>USA</v>
      </c>
      <c r="C1281" s="8" t="str">
        <f t="shared" si="58"/>
        <v>California</v>
      </c>
      <c r="D1281" s="8" t="str">
        <f t="shared" si="59"/>
        <v>San Diego</v>
      </c>
      <c r="E1281" s="8" t="s">
        <v>87</v>
      </c>
      <c r="F1281" s="8" t="s">
        <v>111</v>
      </c>
      <c r="G1281" s="8">
        <v>17</v>
      </c>
      <c r="H1281" s="8">
        <v>83.8</v>
      </c>
      <c r="I1281" s="21" t="s">
        <v>16</v>
      </c>
    </row>
    <row r="1282" spans="1:9" x14ac:dyDescent="0.35">
      <c r="A1282" s="20">
        <v>43950</v>
      </c>
      <c r="B1282" s="8" t="str">
        <f t="shared" ref="B1282:B1330" si="60">"USA"</f>
        <v>USA</v>
      </c>
      <c r="C1282" s="8" t="str">
        <f t="shared" ref="C1282:C1330" si="61">"California"</f>
        <v>California</v>
      </c>
      <c r="D1282" s="8" t="str">
        <f t="shared" ref="D1282:D1330" si="62">"San Diego"</f>
        <v>San Diego</v>
      </c>
      <c r="E1282" s="8" t="s">
        <v>100</v>
      </c>
      <c r="F1282" s="8" t="s">
        <v>111</v>
      </c>
      <c r="G1282" s="8">
        <v>2</v>
      </c>
      <c r="I1282" s="21" t="s">
        <v>16</v>
      </c>
    </row>
    <row r="1283" spans="1:9" x14ac:dyDescent="0.35">
      <c r="A1283" s="20">
        <v>43950</v>
      </c>
      <c r="B1283" s="8" t="str">
        <f t="shared" si="60"/>
        <v>USA</v>
      </c>
      <c r="C1283" s="8" t="str">
        <f t="shared" si="61"/>
        <v>California</v>
      </c>
      <c r="D1283" s="8" t="str">
        <f t="shared" si="62"/>
        <v>San Diego</v>
      </c>
      <c r="E1283" s="8" t="s">
        <v>88</v>
      </c>
      <c r="F1283" s="8" t="s">
        <v>111</v>
      </c>
      <c r="G1283" s="8">
        <v>13</v>
      </c>
      <c r="I1283" s="21" t="s">
        <v>16</v>
      </c>
    </row>
    <row r="1284" spans="1:9" x14ac:dyDescent="0.35">
      <c r="A1284" s="20">
        <v>43950</v>
      </c>
      <c r="B1284" s="8" t="str">
        <f t="shared" si="60"/>
        <v>USA</v>
      </c>
      <c r="C1284" s="8" t="str">
        <f t="shared" si="61"/>
        <v>California</v>
      </c>
      <c r="D1284" s="8" t="str">
        <f t="shared" si="62"/>
        <v>San Diego</v>
      </c>
      <c r="E1284" s="8" t="s">
        <v>109</v>
      </c>
      <c r="F1284" s="8" t="s">
        <v>111</v>
      </c>
      <c r="G1284" s="8">
        <v>1</v>
      </c>
      <c r="I1284" s="21" t="s">
        <v>16</v>
      </c>
    </row>
    <row r="1285" spans="1:9" x14ac:dyDescent="0.35">
      <c r="A1285" s="20">
        <v>43950</v>
      </c>
      <c r="B1285" s="8" t="str">
        <f t="shared" si="60"/>
        <v>USA</v>
      </c>
      <c r="C1285" s="8" t="str">
        <f t="shared" si="61"/>
        <v>California</v>
      </c>
      <c r="D1285" s="8" t="str">
        <f t="shared" si="62"/>
        <v>San Diego</v>
      </c>
      <c r="E1285" s="8" t="s">
        <v>90</v>
      </c>
      <c r="F1285" s="8" t="s">
        <v>111</v>
      </c>
      <c r="G1285" s="8">
        <v>99</v>
      </c>
      <c r="H1285" s="8">
        <v>351</v>
      </c>
      <c r="I1285" s="21" t="s">
        <v>16</v>
      </c>
    </row>
    <row r="1286" spans="1:9" x14ac:dyDescent="0.35">
      <c r="A1286" s="20">
        <v>43950</v>
      </c>
      <c r="B1286" s="8" t="str">
        <f t="shared" si="60"/>
        <v>USA</v>
      </c>
      <c r="C1286" s="8" t="str">
        <f t="shared" si="61"/>
        <v>California</v>
      </c>
      <c r="D1286" s="8" t="str">
        <f t="shared" si="62"/>
        <v>San Diego</v>
      </c>
      <c r="E1286" s="8" t="s">
        <v>108</v>
      </c>
      <c r="F1286" s="8" t="s">
        <v>111</v>
      </c>
      <c r="G1286" s="8">
        <v>1</v>
      </c>
      <c r="I1286" s="21" t="s">
        <v>16</v>
      </c>
    </row>
    <row r="1287" spans="1:9" x14ac:dyDescent="0.35">
      <c r="A1287" s="20">
        <v>43950</v>
      </c>
      <c r="B1287" s="8" t="str">
        <f t="shared" si="60"/>
        <v>USA</v>
      </c>
      <c r="C1287" s="8" t="str">
        <f t="shared" si="61"/>
        <v>California</v>
      </c>
      <c r="D1287" s="8" t="str">
        <f t="shared" si="62"/>
        <v>San Diego</v>
      </c>
      <c r="E1287" s="8" t="s">
        <v>101</v>
      </c>
      <c r="F1287" s="8" t="s">
        <v>111</v>
      </c>
      <c r="G1287" s="8">
        <v>6</v>
      </c>
      <c r="I1287" s="21" t="s">
        <v>16</v>
      </c>
    </row>
    <row r="1288" spans="1:9" x14ac:dyDescent="0.35">
      <c r="A1288" s="20">
        <v>43950</v>
      </c>
      <c r="B1288" s="8" t="str">
        <f t="shared" si="60"/>
        <v>USA</v>
      </c>
      <c r="C1288" s="8" t="str">
        <f t="shared" si="61"/>
        <v>California</v>
      </c>
      <c r="D1288" s="8" t="str">
        <f t="shared" si="62"/>
        <v>San Diego</v>
      </c>
      <c r="E1288" s="8" t="s">
        <v>80</v>
      </c>
      <c r="F1288" s="8" t="s">
        <v>114</v>
      </c>
      <c r="G1288" s="8">
        <v>297</v>
      </c>
      <c r="I1288" s="21" t="s">
        <v>16</v>
      </c>
    </row>
    <row r="1289" spans="1:9" x14ac:dyDescent="0.35">
      <c r="A1289" s="20">
        <v>43950</v>
      </c>
      <c r="B1289" s="8" t="str">
        <f t="shared" si="60"/>
        <v>USA</v>
      </c>
      <c r="C1289" s="8" t="str">
        <f t="shared" si="61"/>
        <v>California</v>
      </c>
      <c r="D1289" s="8" t="str">
        <f t="shared" si="62"/>
        <v>San Diego</v>
      </c>
      <c r="E1289" s="8" t="s">
        <v>80</v>
      </c>
      <c r="F1289" s="8" t="s">
        <v>112</v>
      </c>
      <c r="G1289" s="8">
        <v>41</v>
      </c>
      <c r="I1289" s="21" t="s">
        <v>16</v>
      </c>
    </row>
    <row r="1290" spans="1:9" x14ac:dyDescent="0.35">
      <c r="A1290" s="20">
        <v>43951</v>
      </c>
      <c r="B1290" s="8" t="str">
        <f t="shared" si="60"/>
        <v>USA</v>
      </c>
      <c r="C1290" s="8" t="str">
        <f t="shared" si="61"/>
        <v>California</v>
      </c>
      <c r="D1290" s="8" t="str">
        <f t="shared" si="62"/>
        <v>San Diego</v>
      </c>
      <c r="E1290" s="8" t="s">
        <v>70</v>
      </c>
      <c r="F1290" s="8" t="s">
        <v>110</v>
      </c>
      <c r="G1290" s="8">
        <v>56</v>
      </c>
      <c r="H1290" s="8">
        <v>48.9</v>
      </c>
      <c r="I1290" s="21" t="s">
        <v>16</v>
      </c>
    </row>
    <row r="1291" spans="1:9" x14ac:dyDescent="0.35">
      <c r="A1291" s="20">
        <v>43951</v>
      </c>
      <c r="B1291" s="8" t="str">
        <f t="shared" si="60"/>
        <v>USA</v>
      </c>
      <c r="C1291" s="8" t="str">
        <f t="shared" si="61"/>
        <v>California</v>
      </c>
      <c r="D1291" s="8" t="str">
        <f t="shared" si="62"/>
        <v>San Diego</v>
      </c>
      <c r="E1291" s="8" t="s">
        <v>71</v>
      </c>
      <c r="F1291" s="8" t="s">
        <v>110</v>
      </c>
      <c r="G1291" s="8">
        <v>492</v>
      </c>
      <c r="H1291" s="8">
        <v>183.9</v>
      </c>
      <c r="I1291" s="21" t="s">
        <v>16</v>
      </c>
    </row>
    <row r="1292" spans="1:9" x14ac:dyDescent="0.35">
      <c r="A1292" s="20">
        <v>43951</v>
      </c>
      <c r="B1292" s="8" t="str">
        <f t="shared" si="60"/>
        <v>USA</v>
      </c>
      <c r="C1292" s="8" t="str">
        <f t="shared" si="61"/>
        <v>California</v>
      </c>
      <c r="D1292" s="8" t="str">
        <f t="shared" si="62"/>
        <v>San Diego</v>
      </c>
      <c r="E1292" s="8" t="s">
        <v>94</v>
      </c>
      <c r="F1292" s="8" t="s">
        <v>110</v>
      </c>
      <c r="G1292" s="8">
        <v>9</v>
      </c>
      <c r="H1292" s="8">
        <v>41.5</v>
      </c>
      <c r="I1292" s="21" t="s">
        <v>16</v>
      </c>
    </row>
    <row r="1293" spans="1:9" x14ac:dyDescent="0.35">
      <c r="A1293" s="20">
        <v>43951</v>
      </c>
      <c r="B1293" s="8" t="str">
        <f t="shared" si="60"/>
        <v>USA</v>
      </c>
      <c r="C1293" s="8" t="str">
        <f t="shared" si="61"/>
        <v>California</v>
      </c>
      <c r="D1293" s="8" t="str">
        <f t="shared" si="62"/>
        <v>San Diego</v>
      </c>
      <c r="E1293" s="8" t="s">
        <v>72</v>
      </c>
      <c r="F1293" s="8" t="s">
        <v>110</v>
      </c>
      <c r="G1293" s="8">
        <v>12</v>
      </c>
      <c r="I1293" s="21" t="s">
        <v>16</v>
      </c>
    </row>
    <row r="1294" spans="1:9" x14ac:dyDescent="0.35">
      <c r="A1294" s="20">
        <v>43951</v>
      </c>
      <c r="B1294" s="8" t="str">
        <f t="shared" si="60"/>
        <v>USA</v>
      </c>
      <c r="C1294" s="8" t="str">
        <f t="shared" si="61"/>
        <v>California</v>
      </c>
      <c r="D1294" s="8" t="str">
        <f t="shared" si="62"/>
        <v>San Diego</v>
      </c>
      <c r="E1294" s="8" t="s">
        <v>73</v>
      </c>
      <c r="F1294" s="8" t="s">
        <v>110</v>
      </c>
      <c r="G1294" s="8">
        <v>200</v>
      </c>
      <c r="H1294" s="8">
        <v>189.5</v>
      </c>
      <c r="I1294" s="21" t="s">
        <v>16</v>
      </c>
    </row>
    <row r="1295" spans="1:9" x14ac:dyDescent="0.35">
      <c r="A1295" s="20">
        <v>43951</v>
      </c>
      <c r="B1295" s="8" t="str">
        <f t="shared" si="60"/>
        <v>USA</v>
      </c>
      <c r="C1295" s="8" t="str">
        <f t="shared" si="61"/>
        <v>California</v>
      </c>
      <c r="D1295" s="8" t="str">
        <f t="shared" si="62"/>
        <v>San Diego</v>
      </c>
      <c r="E1295" s="8" t="s">
        <v>74</v>
      </c>
      <c r="F1295" s="8" t="s">
        <v>110</v>
      </c>
      <c r="G1295" s="8">
        <v>34</v>
      </c>
      <c r="H1295" s="8">
        <v>53.8</v>
      </c>
      <c r="I1295" s="21" t="s">
        <v>16</v>
      </c>
    </row>
    <row r="1296" spans="1:9" x14ac:dyDescent="0.35">
      <c r="A1296" s="20">
        <v>43951</v>
      </c>
      <c r="B1296" s="8" t="str">
        <f t="shared" si="60"/>
        <v>USA</v>
      </c>
      <c r="C1296" s="8" t="str">
        <f t="shared" si="61"/>
        <v>California</v>
      </c>
      <c r="D1296" s="8" t="str">
        <f t="shared" si="62"/>
        <v>San Diego</v>
      </c>
      <c r="E1296" s="8" t="s">
        <v>75</v>
      </c>
      <c r="F1296" s="8" t="s">
        <v>110</v>
      </c>
      <c r="G1296" s="8">
        <v>114</v>
      </c>
      <c r="H1296" s="8">
        <v>75.3</v>
      </c>
      <c r="I1296" s="21" t="s">
        <v>16</v>
      </c>
    </row>
    <row r="1297" spans="1:9" x14ac:dyDescent="0.35">
      <c r="A1297" s="20">
        <v>43951</v>
      </c>
      <c r="B1297" s="8" t="str">
        <f t="shared" si="60"/>
        <v>USA</v>
      </c>
      <c r="C1297" s="8" t="str">
        <f t="shared" si="61"/>
        <v>California</v>
      </c>
      <c r="D1297" s="8" t="str">
        <f t="shared" si="62"/>
        <v>San Diego</v>
      </c>
      <c r="E1297" s="8" t="s">
        <v>95</v>
      </c>
      <c r="F1297" s="8" t="s">
        <v>110</v>
      </c>
      <c r="G1297" s="8">
        <v>26</v>
      </c>
      <c r="H1297" s="8">
        <v>92.3</v>
      </c>
      <c r="I1297" s="21" t="s">
        <v>16</v>
      </c>
    </row>
    <row r="1298" spans="1:9" x14ac:dyDescent="0.35">
      <c r="A1298" s="20">
        <v>43951</v>
      </c>
      <c r="B1298" s="8" t="str">
        <f t="shared" si="60"/>
        <v>USA</v>
      </c>
      <c r="C1298" s="8" t="str">
        <f t="shared" si="61"/>
        <v>California</v>
      </c>
      <c r="D1298" s="8" t="str">
        <f t="shared" si="62"/>
        <v>San Diego</v>
      </c>
      <c r="E1298" s="8" t="s">
        <v>76</v>
      </c>
      <c r="F1298" s="8" t="s">
        <v>110</v>
      </c>
      <c r="G1298" s="8">
        <v>74</v>
      </c>
      <c r="H1298" s="8">
        <v>120.8</v>
      </c>
      <c r="I1298" s="21" t="s">
        <v>16</v>
      </c>
    </row>
    <row r="1299" spans="1:9" x14ac:dyDescent="0.35">
      <c r="A1299" s="20">
        <v>43951</v>
      </c>
      <c r="B1299" s="8" t="str">
        <f t="shared" si="60"/>
        <v>USA</v>
      </c>
      <c r="C1299" s="8" t="str">
        <f t="shared" si="61"/>
        <v>California</v>
      </c>
      <c r="D1299" s="8" t="str">
        <f t="shared" si="62"/>
        <v>San Diego</v>
      </c>
      <c r="E1299" s="8" t="s">
        <v>91</v>
      </c>
      <c r="F1299" s="8" t="s">
        <v>110</v>
      </c>
      <c r="G1299" s="8">
        <v>37</v>
      </c>
      <c r="H1299" s="8">
        <v>137.9</v>
      </c>
      <c r="I1299" s="21" t="s">
        <v>16</v>
      </c>
    </row>
    <row r="1300" spans="1:9" x14ac:dyDescent="0.35">
      <c r="A1300" s="20">
        <v>43951</v>
      </c>
      <c r="B1300" s="8" t="str">
        <f t="shared" si="60"/>
        <v>USA</v>
      </c>
      <c r="C1300" s="8" t="str">
        <f t="shared" si="61"/>
        <v>California</v>
      </c>
      <c r="D1300" s="8" t="str">
        <f t="shared" si="62"/>
        <v>San Diego</v>
      </c>
      <c r="E1300" s="8" t="s">
        <v>77</v>
      </c>
      <c r="F1300" s="8" t="s">
        <v>110</v>
      </c>
      <c r="G1300" s="8">
        <v>143</v>
      </c>
      <c r="H1300" s="8">
        <v>229.7</v>
      </c>
      <c r="I1300" s="21" t="s">
        <v>16</v>
      </c>
    </row>
    <row r="1301" spans="1:9" x14ac:dyDescent="0.35">
      <c r="A1301" s="20">
        <v>43951</v>
      </c>
      <c r="B1301" s="8" t="str">
        <f t="shared" si="60"/>
        <v>USA</v>
      </c>
      <c r="C1301" s="8" t="str">
        <f t="shared" si="61"/>
        <v>California</v>
      </c>
      <c r="D1301" s="8" t="str">
        <f t="shared" si="62"/>
        <v>San Diego</v>
      </c>
      <c r="E1301" s="8" t="s">
        <v>78</v>
      </c>
      <c r="F1301" s="8" t="s">
        <v>110</v>
      </c>
      <c r="G1301" s="8">
        <v>78</v>
      </c>
      <c r="H1301" s="8">
        <v>44</v>
      </c>
      <c r="I1301" s="21" t="s">
        <v>16</v>
      </c>
    </row>
    <row r="1302" spans="1:9" x14ac:dyDescent="0.35">
      <c r="A1302" s="20">
        <v>43951</v>
      </c>
      <c r="B1302" s="8" t="str">
        <f t="shared" si="60"/>
        <v>USA</v>
      </c>
      <c r="C1302" s="8" t="str">
        <f t="shared" si="61"/>
        <v>California</v>
      </c>
      <c r="D1302" s="8" t="str">
        <f t="shared" si="62"/>
        <v>San Diego</v>
      </c>
      <c r="E1302" s="8" t="s">
        <v>79</v>
      </c>
      <c r="F1302" s="8" t="s">
        <v>110</v>
      </c>
      <c r="G1302" s="8">
        <v>32</v>
      </c>
      <c r="H1302" s="8">
        <v>63.7</v>
      </c>
      <c r="I1302" s="21" t="s">
        <v>16</v>
      </c>
    </row>
    <row r="1303" spans="1:9" x14ac:dyDescent="0.35">
      <c r="A1303" s="20">
        <v>43951</v>
      </c>
      <c r="B1303" s="8" t="str">
        <f t="shared" si="60"/>
        <v>USA</v>
      </c>
      <c r="C1303" s="8" t="str">
        <f t="shared" si="61"/>
        <v>California</v>
      </c>
      <c r="D1303" s="8" t="str">
        <f t="shared" si="62"/>
        <v>San Diego</v>
      </c>
      <c r="E1303" s="8" t="s">
        <v>80</v>
      </c>
      <c r="F1303" s="8" t="s">
        <v>110</v>
      </c>
      <c r="G1303" s="8">
        <v>1689</v>
      </c>
      <c r="H1303" s="8">
        <v>119</v>
      </c>
      <c r="I1303" s="21" t="s">
        <v>16</v>
      </c>
    </row>
    <row r="1304" spans="1:9" x14ac:dyDescent="0.35">
      <c r="A1304" s="20">
        <v>43951</v>
      </c>
      <c r="B1304" s="8" t="str">
        <f t="shared" si="60"/>
        <v>USA</v>
      </c>
      <c r="C1304" s="8" t="str">
        <f t="shared" si="61"/>
        <v>California</v>
      </c>
      <c r="D1304" s="8" t="str">
        <f t="shared" si="62"/>
        <v>San Diego</v>
      </c>
      <c r="E1304" s="8" t="s">
        <v>81</v>
      </c>
      <c r="F1304" s="8" t="s">
        <v>110</v>
      </c>
      <c r="G1304" s="8">
        <v>32</v>
      </c>
      <c r="H1304" s="8">
        <v>33.4</v>
      </c>
      <c r="I1304" s="21" t="s">
        <v>16</v>
      </c>
    </row>
    <row r="1305" spans="1:9" x14ac:dyDescent="0.35">
      <c r="A1305" s="20">
        <v>43951</v>
      </c>
      <c r="B1305" s="8" t="str">
        <f t="shared" si="60"/>
        <v>USA</v>
      </c>
      <c r="C1305" s="8" t="str">
        <f t="shared" si="61"/>
        <v>California</v>
      </c>
      <c r="D1305" s="8" t="str">
        <f t="shared" si="62"/>
        <v>San Diego</v>
      </c>
      <c r="E1305" s="8" t="s">
        <v>82</v>
      </c>
      <c r="F1305" s="8" t="s">
        <v>110</v>
      </c>
      <c r="G1305" s="8">
        <v>35</v>
      </c>
      <c r="H1305" s="8">
        <v>61.4</v>
      </c>
      <c r="I1305" s="21" t="s">
        <v>16</v>
      </c>
    </row>
    <row r="1306" spans="1:9" x14ac:dyDescent="0.35">
      <c r="A1306" s="20">
        <v>43951</v>
      </c>
      <c r="B1306" s="8" t="str">
        <f t="shared" si="60"/>
        <v>USA</v>
      </c>
      <c r="C1306" s="8" t="str">
        <f t="shared" si="61"/>
        <v>California</v>
      </c>
      <c r="D1306" s="8" t="str">
        <f t="shared" si="62"/>
        <v>San Diego</v>
      </c>
      <c r="E1306" s="8" t="s">
        <v>83</v>
      </c>
      <c r="F1306" s="8" t="s">
        <v>110</v>
      </c>
      <c r="G1306" s="8">
        <v>6</v>
      </c>
      <c r="H1306" s="8">
        <v>43</v>
      </c>
      <c r="I1306" s="21" t="s">
        <v>16</v>
      </c>
    </row>
    <row r="1307" spans="1:9" x14ac:dyDescent="0.35">
      <c r="A1307" s="20">
        <v>43951</v>
      </c>
      <c r="B1307" s="8" t="str">
        <f t="shared" si="60"/>
        <v>USA</v>
      </c>
      <c r="C1307" s="8" t="str">
        <f t="shared" si="61"/>
        <v>California</v>
      </c>
      <c r="D1307" s="8" t="str">
        <f t="shared" si="62"/>
        <v>San Diego</v>
      </c>
      <c r="E1307" s="8" t="s">
        <v>84</v>
      </c>
      <c r="F1307" s="8" t="s">
        <v>110</v>
      </c>
      <c r="G1307" s="8">
        <v>57</v>
      </c>
      <c r="H1307" s="8">
        <v>55.1</v>
      </c>
      <c r="I1307" s="21" t="s">
        <v>16</v>
      </c>
    </row>
    <row r="1308" spans="1:9" x14ac:dyDescent="0.35">
      <c r="A1308" s="20">
        <v>43951</v>
      </c>
      <c r="B1308" s="8" t="str">
        <f t="shared" si="60"/>
        <v>USA</v>
      </c>
      <c r="C1308" s="8" t="str">
        <f t="shared" si="61"/>
        <v>California</v>
      </c>
      <c r="D1308" s="8" t="str">
        <f t="shared" si="62"/>
        <v>San Diego</v>
      </c>
      <c r="E1308" s="8" t="s">
        <v>97</v>
      </c>
      <c r="F1308" s="8" t="s">
        <v>111</v>
      </c>
      <c r="G1308" s="8">
        <v>4</v>
      </c>
      <c r="I1308" s="21" t="s">
        <v>16</v>
      </c>
    </row>
    <row r="1309" spans="1:9" x14ac:dyDescent="0.35">
      <c r="A1309" s="20">
        <v>43951</v>
      </c>
      <c r="B1309" s="8" t="str">
        <f t="shared" si="60"/>
        <v>USA</v>
      </c>
      <c r="C1309" s="8" t="str">
        <f t="shared" si="61"/>
        <v>California</v>
      </c>
      <c r="D1309" s="8" t="str">
        <f t="shared" si="62"/>
        <v>San Diego</v>
      </c>
      <c r="E1309" s="8" t="s">
        <v>89</v>
      </c>
      <c r="F1309" s="8" t="s">
        <v>111</v>
      </c>
      <c r="G1309" s="8">
        <v>26</v>
      </c>
      <c r="H1309" s="8">
        <v>207.4</v>
      </c>
      <c r="I1309" s="21" t="s">
        <v>16</v>
      </c>
    </row>
    <row r="1310" spans="1:9" x14ac:dyDescent="0.35">
      <c r="A1310" s="20">
        <v>43951</v>
      </c>
      <c r="B1310" s="8" t="str">
        <f t="shared" si="60"/>
        <v>USA</v>
      </c>
      <c r="C1310" s="8" t="str">
        <f t="shared" si="61"/>
        <v>California</v>
      </c>
      <c r="D1310" s="8" t="str">
        <f t="shared" si="62"/>
        <v>San Diego</v>
      </c>
      <c r="E1310" s="8" t="s">
        <v>103</v>
      </c>
      <c r="F1310" s="8" t="s">
        <v>111</v>
      </c>
      <c r="G1310" s="8">
        <v>2</v>
      </c>
      <c r="I1310" s="21" t="s">
        <v>16</v>
      </c>
    </row>
    <row r="1311" spans="1:9" x14ac:dyDescent="0.35">
      <c r="A1311" s="20">
        <v>43951</v>
      </c>
      <c r="B1311" s="8" t="str">
        <f t="shared" si="60"/>
        <v>USA</v>
      </c>
      <c r="C1311" s="8" t="str">
        <f t="shared" si="61"/>
        <v>California</v>
      </c>
      <c r="D1311" s="8" t="str">
        <f t="shared" si="62"/>
        <v>San Diego</v>
      </c>
      <c r="E1311" s="8" t="s">
        <v>98</v>
      </c>
      <c r="F1311" s="8" t="s">
        <v>111</v>
      </c>
      <c r="G1311" s="8">
        <v>2</v>
      </c>
      <c r="I1311" s="21" t="s">
        <v>16</v>
      </c>
    </row>
    <row r="1312" spans="1:9" x14ac:dyDescent="0.35">
      <c r="A1312" s="20">
        <v>43951</v>
      </c>
      <c r="B1312" s="8" t="str">
        <f t="shared" si="60"/>
        <v>USA</v>
      </c>
      <c r="C1312" s="8" t="str">
        <f t="shared" si="61"/>
        <v>California</v>
      </c>
      <c r="D1312" s="8" t="str">
        <f t="shared" si="62"/>
        <v>San Diego</v>
      </c>
      <c r="E1312" s="8" t="s">
        <v>102</v>
      </c>
      <c r="F1312" s="8" t="s">
        <v>111</v>
      </c>
      <c r="G1312" s="8">
        <v>2</v>
      </c>
      <c r="I1312" s="21" t="s">
        <v>16</v>
      </c>
    </row>
    <row r="1313" spans="1:9" x14ac:dyDescent="0.35">
      <c r="A1313" s="20">
        <v>43951</v>
      </c>
      <c r="B1313" s="8" t="str">
        <f t="shared" si="60"/>
        <v>USA</v>
      </c>
      <c r="C1313" s="8" t="str">
        <f t="shared" si="61"/>
        <v>California</v>
      </c>
      <c r="D1313" s="8" t="str">
        <f t="shared" si="62"/>
        <v>San Diego</v>
      </c>
      <c r="E1313" s="8" t="s">
        <v>105</v>
      </c>
      <c r="F1313" s="8" t="s">
        <v>111</v>
      </c>
      <c r="G1313" s="8">
        <v>0</v>
      </c>
      <c r="I1313" s="21" t="s">
        <v>16</v>
      </c>
    </row>
    <row r="1314" spans="1:9" x14ac:dyDescent="0.35">
      <c r="A1314" s="20">
        <v>43951</v>
      </c>
      <c r="B1314" s="8" t="str">
        <f t="shared" si="60"/>
        <v>USA</v>
      </c>
      <c r="C1314" s="8" t="str">
        <f t="shared" si="61"/>
        <v>California</v>
      </c>
      <c r="D1314" s="8" t="str">
        <f t="shared" si="62"/>
        <v>San Diego</v>
      </c>
      <c r="E1314" s="8" t="s">
        <v>99</v>
      </c>
      <c r="F1314" s="8" t="s">
        <v>111</v>
      </c>
      <c r="G1314" s="8">
        <v>1</v>
      </c>
      <c r="I1314" s="21" t="s">
        <v>16</v>
      </c>
    </row>
    <row r="1315" spans="1:9" x14ac:dyDescent="0.35">
      <c r="A1315" s="20">
        <v>43951</v>
      </c>
      <c r="B1315" s="8" t="str">
        <f t="shared" si="60"/>
        <v>USA</v>
      </c>
      <c r="C1315" s="8" t="str">
        <f t="shared" si="61"/>
        <v>California</v>
      </c>
      <c r="D1315" s="8" t="str">
        <f t="shared" si="62"/>
        <v>San Diego</v>
      </c>
      <c r="E1315" s="8" t="s">
        <v>85</v>
      </c>
      <c r="F1315" s="8" t="s">
        <v>111</v>
      </c>
      <c r="G1315" s="8">
        <v>14</v>
      </c>
      <c r="H1315" s="8">
        <v>45.9</v>
      </c>
      <c r="I1315" s="21" t="s">
        <v>16</v>
      </c>
    </row>
    <row r="1316" spans="1:9" x14ac:dyDescent="0.35">
      <c r="A1316" s="20">
        <v>43951</v>
      </c>
      <c r="B1316" s="8" t="str">
        <f t="shared" si="60"/>
        <v>USA</v>
      </c>
      <c r="C1316" s="8" t="str">
        <f t="shared" si="61"/>
        <v>California</v>
      </c>
      <c r="D1316" s="8" t="str">
        <f t="shared" si="62"/>
        <v>San Diego</v>
      </c>
      <c r="E1316" s="8" t="s">
        <v>92</v>
      </c>
      <c r="F1316" s="8" t="s">
        <v>111</v>
      </c>
      <c r="G1316" s="8">
        <v>7</v>
      </c>
      <c r="I1316" s="21" t="s">
        <v>16</v>
      </c>
    </row>
    <row r="1317" spans="1:9" x14ac:dyDescent="0.35">
      <c r="A1317" s="20">
        <v>43951</v>
      </c>
      <c r="B1317" s="8" t="str">
        <f t="shared" si="60"/>
        <v>USA</v>
      </c>
      <c r="C1317" s="8" t="str">
        <f t="shared" si="61"/>
        <v>California</v>
      </c>
      <c r="D1317" s="8" t="str">
        <f t="shared" si="62"/>
        <v>San Diego</v>
      </c>
      <c r="E1317" s="8" t="s">
        <v>106</v>
      </c>
      <c r="F1317" s="8" t="s">
        <v>111</v>
      </c>
      <c r="G1317" s="8">
        <v>2</v>
      </c>
      <c r="I1317" s="21" t="s">
        <v>16</v>
      </c>
    </row>
    <row r="1318" spans="1:9" x14ac:dyDescent="0.35">
      <c r="A1318" s="20">
        <v>43951</v>
      </c>
      <c r="B1318" s="8" t="str">
        <f t="shared" si="60"/>
        <v>USA</v>
      </c>
      <c r="C1318" s="8" t="str">
        <f t="shared" si="61"/>
        <v>California</v>
      </c>
      <c r="D1318" s="8" t="str">
        <f t="shared" si="62"/>
        <v>San Diego</v>
      </c>
      <c r="E1318" s="8" t="s">
        <v>86</v>
      </c>
      <c r="F1318" s="8" t="s">
        <v>111</v>
      </c>
      <c r="G1318" s="8">
        <v>29</v>
      </c>
      <c r="H1318" s="8">
        <v>140.4</v>
      </c>
      <c r="I1318" s="21" t="s">
        <v>16</v>
      </c>
    </row>
    <row r="1319" spans="1:9" x14ac:dyDescent="0.35">
      <c r="A1319" s="20">
        <v>43951</v>
      </c>
      <c r="B1319" s="8" t="str">
        <f t="shared" si="60"/>
        <v>USA</v>
      </c>
      <c r="C1319" s="8" t="str">
        <f t="shared" si="61"/>
        <v>California</v>
      </c>
      <c r="D1319" s="8" t="str">
        <f t="shared" si="62"/>
        <v>San Diego</v>
      </c>
      <c r="E1319" s="8" t="s">
        <v>107</v>
      </c>
      <c r="F1319" s="8" t="s">
        <v>111</v>
      </c>
      <c r="G1319" s="8">
        <v>2</v>
      </c>
      <c r="I1319" s="21" t="s">
        <v>16</v>
      </c>
    </row>
    <row r="1320" spans="1:9" x14ac:dyDescent="0.35">
      <c r="A1320" s="20">
        <v>43951</v>
      </c>
      <c r="B1320" s="8" t="str">
        <f t="shared" si="60"/>
        <v>USA</v>
      </c>
      <c r="C1320" s="8" t="str">
        <f t="shared" si="61"/>
        <v>California</v>
      </c>
      <c r="D1320" s="8" t="str">
        <f t="shared" si="62"/>
        <v>San Diego</v>
      </c>
      <c r="E1320" s="8" t="s">
        <v>96</v>
      </c>
      <c r="F1320" s="8" t="s">
        <v>111</v>
      </c>
      <c r="G1320" s="8">
        <v>1</v>
      </c>
      <c r="I1320" s="21" t="s">
        <v>16</v>
      </c>
    </row>
    <row r="1321" spans="1:9" x14ac:dyDescent="0.35">
      <c r="A1321" s="20">
        <v>43951</v>
      </c>
      <c r="B1321" s="8" t="str">
        <f t="shared" si="60"/>
        <v>USA</v>
      </c>
      <c r="C1321" s="8" t="str">
        <f t="shared" si="61"/>
        <v>California</v>
      </c>
      <c r="D1321" s="8" t="str">
        <f t="shared" si="62"/>
        <v>San Diego</v>
      </c>
      <c r="E1321" s="8" t="s">
        <v>104</v>
      </c>
      <c r="F1321" s="8" t="s">
        <v>111</v>
      </c>
      <c r="G1321" s="8">
        <v>2</v>
      </c>
      <c r="I1321" s="21" t="s">
        <v>16</v>
      </c>
    </row>
    <row r="1322" spans="1:9" x14ac:dyDescent="0.35">
      <c r="A1322" s="20">
        <v>43951</v>
      </c>
      <c r="B1322" s="8" t="str">
        <f t="shared" si="60"/>
        <v>USA</v>
      </c>
      <c r="C1322" s="8" t="str">
        <f t="shared" si="61"/>
        <v>California</v>
      </c>
      <c r="D1322" s="8" t="str">
        <f t="shared" si="62"/>
        <v>San Diego</v>
      </c>
      <c r="E1322" s="8" t="s">
        <v>87</v>
      </c>
      <c r="F1322" s="8" t="s">
        <v>111</v>
      </c>
      <c r="G1322" s="8">
        <v>17</v>
      </c>
      <c r="H1322" s="8">
        <v>83.8</v>
      </c>
      <c r="I1322" s="21" t="s">
        <v>16</v>
      </c>
    </row>
    <row r="1323" spans="1:9" x14ac:dyDescent="0.35">
      <c r="A1323" s="20">
        <v>43951</v>
      </c>
      <c r="B1323" s="8" t="str">
        <f t="shared" si="60"/>
        <v>USA</v>
      </c>
      <c r="C1323" s="8" t="str">
        <f t="shared" si="61"/>
        <v>California</v>
      </c>
      <c r="D1323" s="8" t="str">
        <f t="shared" si="62"/>
        <v>San Diego</v>
      </c>
      <c r="E1323" s="8" t="s">
        <v>100</v>
      </c>
      <c r="F1323" s="8" t="s">
        <v>111</v>
      </c>
      <c r="G1323" s="8">
        <v>2</v>
      </c>
      <c r="I1323" s="21" t="s">
        <v>16</v>
      </c>
    </row>
    <row r="1324" spans="1:9" x14ac:dyDescent="0.35">
      <c r="A1324" s="20">
        <v>43951</v>
      </c>
      <c r="B1324" s="8" t="str">
        <f t="shared" si="60"/>
        <v>USA</v>
      </c>
      <c r="C1324" s="8" t="str">
        <f t="shared" si="61"/>
        <v>California</v>
      </c>
      <c r="D1324" s="8" t="str">
        <f t="shared" si="62"/>
        <v>San Diego</v>
      </c>
      <c r="E1324" s="8" t="s">
        <v>88</v>
      </c>
      <c r="F1324" s="8" t="s">
        <v>111</v>
      </c>
      <c r="G1324" s="8">
        <v>13</v>
      </c>
      <c r="I1324" s="21" t="s">
        <v>16</v>
      </c>
    </row>
    <row r="1325" spans="1:9" x14ac:dyDescent="0.35">
      <c r="A1325" s="20">
        <v>43951</v>
      </c>
      <c r="B1325" s="8" t="str">
        <f t="shared" si="60"/>
        <v>USA</v>
      </c>
      <c r="C1325" s="8" t="str">
        <f t="shared" si="61"/>
        <v>California</v>
      </c>
      <c r="D1325" s="8" t="str">
        <f t="shared" si="62"/>
        <v>San Diego</v>
      </c>
      <c r="E1325" s="8" t="s">
        <v>109</v>
      </c>
      <c r="F1325" s="8" t="s">
        <v>111</v>
      </c>
      <c r="G1325" s="8">
        <v>1</v>
      </c>
      <c r="I1325" s="21" t="s">
        <v>16</v>
      </c>
    </row>
    <row r="1326" spans="1:9" x14ac:dyDescent="0.35">
      <c r="A1326" s="20">
        <v>43951</v>
      </c>
      <c r="B1326" s="8" t="str">
        <f t="shared" si="60"/>
        <v>USA</v>
      </c>
      <c r="C1326" s="8" t="str">
        <f t="shared" si="61"/>
        <v>California</v>
      </c>
      <c r="D1326" s="8" t="str">
        <f t="shared" si="62"/>
        <v>San Diego</v>
      </c>
      <c r="E1326" s="8" t="s">
        <v>90</v>
      </c>
      <c r="F1326" s="8" t="s">
        <v>111</v>
      </c>
      <c r="G1326" s="8">
        <v>101</v>
      </c>
      <c r="H1326" s="8">
        <v>358.1</v>
      </c>
      <c r="I1326" s="21" t="s">
        <v>16</v>
      </c>
    </row>
    <row r="1327" spans="1:9" x14ac:dyDescent="0.35">
      <c r="A1327" s="20">
        <v>43951</v>
      </c>
      <c r="B1327" s="8" t="str">
        <f t="shared" si="60"/>
        <v>USA</v>
      </c>
      <c r="C1327" s="8" t="str">
        <f t="shared" si="61"/>
        <v>California</v>
      </c>
      <c r="D1327" s="8" t="str">
        <f t="shared" si="62"/>
        <v>San Diego</v>
      </c>
      <c r="E1327" s="8" t="s">
        <v>108</v>
      </c>
      <c r="F1327" s="8" t="s">
        <v>111</v>
      </c>
      <c r="G1327" s="8">
        <v>2</v>
      </c>
      <c r="I1327" s="21" t="s">
        <v>16</v>
      </c>
    </row>
    <row r="1328" spans="1:9" x14ac:dyDescent="0.35">
      <c r="A1328" s="20">
        <v>43951</v>
      </c>
      <c r="B1328" s="8" t="str">
        <f t="shared" si="60"/>
        <v>USA</v>
      </c>
      <c r="C1328" s="8" t="str">
        <f t="shared" si="61"/>
        <v>California</v>
      </c>
      <c r="D1328" s="8" t="str">
        <f t="shared" si="62"/>
        <v>San Diego</v>
      </c>
      <c r="E1328" s="8" t="s">
        <v>101</v>
      </c>
      <c r="F1328" s="8" t="s">
        <v>111</v>
      </c>
      <c r="G1328" s="8">
        <v>6</v>
      </c>
      <c r="I1328" s="21" t="s">
        <v>16</v>
      </c>
    </row>
    <row r="1329" spans="1:9" x14ac:dyDescent="0.35">
      <c r="A1329" s="20">
        <v>43951</v>
      </c>
      <c r="B1329" s="8" t="str">
        <f t="shared" si="60"/>
        <v>USA</v>
      </c>
      <c r="C1329" s="8" t="str">
        <f t="shared" si="61"/>
        <v>California</v>
      </c>
      <c r="D1329" s="8" t="str">
        <f t="shared" si="62"/>
        <v>San Diego</v>
      </c>
      <c r="E1329" s="8" t="s">
        <v>80</v>
      </c>
      <c r="F1329" s="8" t="s">
        <v>114</v>
      </c>
      <c r="G1329" s="8">
        <v>305</v>
      </c>
      <c r="I1329" s="21" t="s">
        <v>16</v>
      </c>
    </row>
    <row r="1330" spans="1:9" x14ac:dyDescent="0.35">
      <c r="A1330" s="20">
        <v>43951</v>
      </c>
      <c r="B1330" s="8" t="str">
        <f t="shared" si="60"/>
        <v>USA</v>
      </c>
      <c r="C1330" s="8" t="str">
        <f t="shared" si="61"/>
        <v>California</v>
      </c>
      <c r="D1330" s="8" t="str">
        <f t="shared" si="62"/>
        <v>San Diego</v>
      </c>
      <c r="E1330" s="8" t="s">
        <v>80</v>
      </c>
      <c r="F1330" s="8" t="s">
        <v>112</v>
      </c>
      <c r="G1330" s="8">
        <v>44</v>
      </c>
      <c r="I1330" s="21" t="s">
        <v>16</v>
      </c>
    </row>
    <row r="1331" spans="1:9" x14ac:dyDescent="0.35">
      <c r="A1331" s="20">
        <v>43953</v>
      </c>
      <c r="B1331" s="21" t="str">
        <f>"USA"</f>
        <v>USA</v>
      </c>
      <c r="C1331" s="21" t="str">
        <f>"California"</f>
        <v>California</v>
      </c>
      <c r="D1331" s="21" t="str">
        <f>"San Diego"</f>
        <v>San Diego</v>
      </c>
      <c r="E1331" s="8" t="s">
        <v>70</v>
      </c>
      <c r="F1331" s="8" t="s">
        <v>110</v>
      </c>
      <c r="G1331" s="8">
        <v>56</v>
      </c>
      <c r="H1331" s="8">
        <v>48.9</v>
      </c>
      <c r="I1331" s="21" t="s">
        <v>16</v>
      </c>
    </row>
    <row r="1332" spans="1:9" x14ac:dyDescent="0.35">
      <c r="A1332" s="20">
        <v>43953</v>
      </c>
      <c r="B1332" s="21" t="str">
        <f t="shared" ref="B1332:B1395" si="63">"USA"</f>
        <v>USA</v>
      </c>
      <c r="C1332" s="21" t="str">
        <f t="shared" ref="C1332:C1395" si="64">"California"</f>
        <v>California</v>
      </c>
      <c r="D1332" s="21" t="str">
        <f t="shared" ref="D1332:D1395" si="65">"San Diego"</f>
        <v>San Diego</v>
      </c>
      <c r="E1332" s="8" t="s">
        <v>71</v>
      </c>
      <c r="F1332" s="8" t="s">
        <v>110</v>
      </c>
      <c r="G1332" s="8">
        <v>526</v>
      </c>
      <c r="H1332" s="8">
        <v>196.6</v>
      </c>
      <c r="I1332" s="21" t="s">
        <v>16</v>
      </c>
    </row>
    <row r="1333" spans="1:9" x14ac:dyDescent="0.35">
      <c r="A1333" s="20">
        <v>43953</v>
      </c>
      <c r="B1333" s="21" t="str">
        <f t="shared" si="63"/>
        <v>USA</v>
      </c>
      <c r="C1333" s="21" t="str">
        <f t="shared" si="64"/>
        <v>California</v>
      </c>
      <c r="D1333" s="21" t="str">
        <f t="shared" si="65"/>
        <v>San Diego</v>
      </c>
      <c r="E1333" s="8" t="s">
        <v>94</v>
      </c>
      <c r="F1333" s="8" t="s">
        <v>110</v>
      </c>
      <c r="G1333" s="8">
        <v>11</v>
      </c>
      <c r="H1333" s="8">
        <v>50.7</v>
      </c>
      <c r="I1333" s="21" t="s">
        <v>16</v>
      </c>
    </row>
    <row r="1334" spans="1:9" x14ac:dyDescent="0.35">
      <c r="A1334" s="20">
        <v>43953</v>
      </c>
      <c r="B1334" s="21" t="str">
        <f t="shared" si="63"/>
        <v>USA</v>
      </c>
      <c r="C1334" s="21" t="str">
        <f t="shared" si="64"/>
        <v>California</v>
      </c>
      <c r="D1334" s="21" t="str">
        <f t="shared" si="65"/>
        <v>San Diego</v>
      </c>
      <c r="E1334" s="8" t="s">
        <v>72</v>
      </c>
      <c r="F1334" s="8" t="s">
        <v>110</v>
      </c>
      <c r="G1334" s="8">
        <v>12</v>
      </c>
      <c r="I1334" s="21" t="s">
        <v>16</v>
      </c>
    </row>
    <row r="1335" spans="1:9" x14ac:dyDescent="0.35">
      <c r="A1335" s="20">
        <v>43953</v>
      </c>
      <c r="B1335" s="21" t="str">
        <f t="shared" si="63"/>
        <v>USA</v>
      </c>
      <c r="C1335" s="21" t="str">
        <f t="shared" si="64"/>
        <v>California</v>
      </c>
      <c r="D1335" s="21" t="str">
        <f t="shared" si="65"/>
        <v>San Diego</v>
      </c>
      <c r="E1335" s="8" t="s">
        <v>73</v>
      </c>
      <c r="F1335" s="8" t="s">
        <v>110</v>
      </c>
      <c r="G1335" s="8">
        <v>214</v>
      </c>
      <c r="H1335" s="8">
        <v>202.7</v>
      </c>
      <c r="I1335" s="21" t="s">
        <v>16</v>
      </c>
    </row>
    <row r="1336" spans="1:9" x14ac:dyDescent="0.35">
      <c r="A1336" s="20">
        <v>43953</v>
      </c>
      <c r="B1336" s="21" t="str">
        <f t="shared" si="63"/>
        <v>USA</v>
      </c>
      <c r="C1336" s="21" t="str">
        <f t="shared" si="64"/>
        <v>California</v>
      </c>
      <c r="D1336" s="21" t="str">
        <f t="shared" si="65"/>
        <v>San Diego</v>
      </c>
      <c r="E1336" s="8" t="s">
        <v>74</v>
      </c>
      <c r="F1336" s="8" t="s">
        <v>110</v>
      </c>
      <c r="G1336" s="8">
        <v>33</v>
      </c>
      <c r="H1336" s="8">
        <v>52.2</v>
      </c>
      <c r="I1336" s="21" t="s">
        <v>16</v>
      </c>
    </row>
    <row r="1337" spans="1:9" x14ac:dyDescent="0.35">
      <c r="A1337" s="20">
        <v>43953</v>
      </c>
      <c r="B1337" s="21" t="str">
        <f t="shared" si="63"/>
        <v>USA</v>
      </c>
      <c r="C1337" s="21" t="str">
        <f t="shared" si="64"/>
        <v>California</v>
      </c>
      <c r="D1337" s="21" t="str">
        <f t="shared" si="65"/>
        <v>San Diego</v>
      </c>
      <c r="E1337" s="8" t="s">
        <v>75</v>
      </c>
      <c r="F1337" s="8" t="s">
        <v>110</v>
      </c>
      <c r="G1337" s="8">
        <v>124</v>
      </c>
      <c r="H1337" s="8">
        <v>81.900000000000006</v>
      </c>
      <c r="I1337" s="21" t="s">
        <v>16</v>
      </c>
    </row>
    <row r="1338" spans="1:9" x14ac:dyDescent="0.35">
      <c r="A1338" s="20">
        <v>43953</v>
      </c>
      <c r="B1338" s="21" t="str">
        <f t="shared" si="63"/>
        <v>USA</v>
      </c>
      <c r="C1338" s="21" t="str">
        <f t="shared" si="64"/>
        <v>California</v>
      </c>
      <c r="D1338" s="21" t="str">
        <f t="shared" si="65"/>
        <v>San Diego</v>
      </c>
      <c r="E1338" s="8" t="s">
        <v>95</v>
      </c>
      <c r="F1338" s="8" t="s">
        <v>110</v>
      </c>
      <c r="G1338" s="8">
        <v>30</v>
      </c>
      <c r="H1338" s="8">
        <v>106.5</v>
      </c>
      <c r="I1338" s="21" t="s">
        <v>16</v>
      </c>
    </row>
    <row r="1339" spans="1:9" x14ac:dyDescent="0.35">
      <c r="A1339" s="20">
        <v>43953</v>
      </c>
      <c r="B1339" s="21" t="str">
        <f t="shared" si="63"/>
        <v>USA</v>
      </c>
      <c r="C1339" s="21" t="str">
        <f t="shared" si="64"/>
        <v>California</v>
      </c>
      <c r="D1339" s="21" t="str">
        <f t="shared" si="65"/>
        <v>San Diego</v>
      </c>
      <c r="E1339" s="8" t="s">
        <v>76</v>
      </c>
      <c r="F1339" s="8" t="s">
        <v>110</v>
      </c>
      <c r="G1339" s="8">
        <v>80</v>
      </c>
      <c r="H1339" s="8">
        <v>130.6</v>
      </c>
      <c r="I1339" s="21" t="s">
        <v>16</v>
      </c>
    </row>
    <row r="1340" spans="1:9" x14ac:dyDescent="0.35">
      <c r="A1340" s="20">
        <v>43953</v>
      </c>
      <c r="B1340" s="21" t="str">
        <f t="shared" si="63"/>
        <v>USA</v>
      </c>
      <c r="C1340" s="21" t="str">
        <f t="shared" si="64"/>
        <v>California</v>
      </c>
      <c r="D1340" s="21" t="str">
        <f t="shared" si="65"/>
        <v>San Diego</v>
      </c>
      <c r="E1340" s="8" t="s">
        <v>91</v>
      </c>
      <c r="F1340" s="8" t="s">
        <v>110</v>
      </c>
      <c r="G1340" s="8">
        <v>42</v>
      </c>
      <c r="H1340" s="8">
        <v>156.5</v>
      </c>
      <c r="I1340" s="21" t="s">
        <v>16</v>
      </c>
    </row>
    <row r="1341" spans="1:9" x14ac:dyDescent="0.35">
      <c r="A1341" s="20">
        <v>43953</v>
      </c>
      <c r="B1341" s="21" t="str">
        <f t="shared" si="63"/>
        <v>USA</v>
      </c>
      <c r="C1341" s="21" t="str">
        <f t="shared" si="64"/>
        <v>California</v>
      </c>
      <c r="D1341" s="21" t="str">
        <f t="shared" si="65"/>
        <v>San Diego</v>
      </c>
      <c r="E1341" s="8" t="s">
        <v>77</v>
      </c>
      <c r="F1341" s="8" t="s">
        <v>110</v>
      </c>
      <c r="G1341" s="8">
        <v>158</v>
      </c>
      <c r="H1341" s="8">
        <v>253.8</v>
      </c>
      <c r="I1341" s="21" t="s">
        <v>16</v>
      </c>
    </row>
    <row r="1342" spans="1:9" x14ac:dyDescent="0.35">
      <c r="A1342" s="20">
        <v>43953</v>
      </c>
      <c r="B1342" s="21" t="str">
        <f t="shared" si="63"/>
        <v>USA</v>
      </c>
      <c r="C1342" s="21" t="str">
        <f t="shared" si="64"/>
        <v>California</v>
      </c>
      <c r="D1342" s="21" t="str">
        <f t="shared" si="65"/>
        <v>San Diego</v>
      </c>
      <c r="E1342" s="8" t="s">
        <v>78</v>
      </c>
      <c r="F1342" s="8" t="s">
        <v>110</v>
      </c>
      <c r="G1342" s="8">
        <v>80</v>
      </c>
      <c r="H1342" s="8">
        <v>45.1</v>
      </c>
      <c r="I1342" s="21" t="s">
        <v>16</v>
      </c>
    </row>
    <row r="1343" spans="1:9" x14ac:dyDescent="0.35">
      <c r="A1343" s="20">
        <v>43953</v>
      </c>
      <c r="B1343" s="21" t="str">
        <f t="shared" si="63"/>
        <v>USA</v>
      </c>
      <c r="C1343" s="21" t="str">
        <f t="shared" si="64"/>
        <v>California</v>
      </c>
      <c r="D1343" s="21" t="str">
        <f t="shared" si="65"/>
        <v>San Diego</v>
      </c>
      <c r="E1343" s="8" t="s">
        <v>79</v>
      </c>
      <c r="F1343" s="8" t="s">
        <v>110</v>
      </c>
      <c r="G1343" s="8">
        <v>32</v>
      </c>
      <c r="H1343" s="8">
        <v>63.7</v>
      </c>
      <c r="I1343" s="21" t="s">
        <v>16</v>
      </c>
    </row>
    <row r="1344" spans="1:9" x14ac:dyDescent="0.35">
      <c r="A1344" s="20">
        <v>43953</v>
      </c>
      <c r="B1344" s="21" t="str">
        <f t="shared" si="63"/>
        <v>USA</v>
      </c>
      <c r="C1344" s="21" t="str">
        <f t="shared" si="64"/>
        <v>California</v>
      </c>
      <c r="D1344" s="21" t="str">
        <f t="shared" si="65"/>
        <v>San Diego</v>
      </c>
      <c r="E1344" s="8" t="s">
        <v>80</v>
      </c>
      <c r="F1344" s="8" t="s">
        <v>110</v>
      </c>
      <c r="G1344" s="8">
        <v>1782</v>
      </c>
      <c r="H1344" s="8">
        <v>125.5</v>
      </c>
      <c r="I1344" s="21" t="s">
        <v>16</v>
      </c>
    </row>
    <row r="1345" spans="1:9" x14ac:dyDescent="0.35">
      <c r="A1345" s="20">
        <v>43953</v>
      </c>
      <c r="B1345" s="21" t="str">
        <f t="shared" si="63"/>
        <v>USA</v>
      </c>
      <c r="C1345" s="21" t="str">
        <f t="shared" si="64"/>
        <v>California</v>
      </c>
      <c r="D1345" s="21" t="str">
        <f t="shared" si="65"/>
        <v>San Diego</v>
      </c>
      <c r="E1345" s="8" t="s">
        <v>81</v>
      </c>
      <c r="F1345" s="8" t="s">
        <v>110</v>
      </c>
      <c r="G1345" s="8">
        <v>33</v>
      </c>
      <c r="H1345" s="8">
        <v>34.5</v>
      </c>
      <c r="I1345" s="21" t="s">
        <v>16</v>
      </c>
    </row>
    <row r="1346" spans="1:9" x14ac:dyDescent="0.35">
      <c r="A1346" s="20">
        <v>43953</v>
      </c>
      <c r="B1346" s="21" t="str">
        <f t="shared" si="63"/>
        <v>USA</v>
      </c>
      <c r="C1346" s="21" t="str">
        <f t="shared" si="64"/>
        <v>California</v>
      </c>
      <c r="D1346" s="21" t="str">
        <f t="shared" si="65"/>
        <v>San Diego</v>
      </c>
      <c r="E1346" s="8" t="s">
        <v>82</v>
      </c>
      <c r="F1346" s="8" t="s">
        <v>110</v>
      </c>
      <c r="G1346" s="8">
        <v>36</v>
      </c>
      <c r="H1346" s="8">
        <v>63.2</v>
      </c>
      <c r="I1346" s="21" t="s">
        <v>16</v>
      </c>
    </row>
    <row r="1347" spans="1:9" x14ac:dyDescent="0.35">
      <c r="A1347" s="20">
        <v>43953</v>
      </c>
      <c r="B1347" s="21" t="str">
        <f t="shared" si="63"/>
        <v>USA</v>
      </c>
      <c r="C1347" s="21" t="str">
        <f t="shared" si="64"/>
        <v>California</v>
      </c>
      <c r="D1347" s="21" t="str">
        <f t="shared" si="65"/>
        <v>San Diego</v>
      </c>
      <c r="E1347" s="8" t="s">
        <v>83</v>
      </c>
      <c r="F1347" s="8" t="s">
        <v>110</v>
      </c>
      <c r="G1347" s="8">
        <v>6</v>
      </c>
      <c r="H1347" s="8">
        <v>43</v>
      </c>
      <c r="I1347" s="21" t="s">
        <v>16</v>
      </c>
    </row>
    <row r="1348" spans="1:9" x14ac:dyDescent="0.35">
      <c r="A1348" s="20">
        <v>43953</v>
      </c>
      <c r="B1348" s="21" t="str">
        <f t="shared" si="63"/>
        <v>USA</v>
      </c>
      <c r="C1348" s="21" t="str">
        <f t="shared" si="64"/>
        <v>California</v>
      </c>
      <c r="D1348" s="21" t="str">
        <f t="shared" si="65"/>
        <v>San Diego</v>
      </c>
      <c r="E1348" s="8" t="s">
        <v>84</v>
      </c>
      <c r="F1348" s="8" t="s">
        <v>110</v>
      </c>
      <c r="G1348" s="8">
        <v>63</v>
      </c>
      <c r="H1348" s="8">
        <v>60.9</v>
      </c>
      <c r="I1348" s="21" t="s">
        <v>16</v>
      </c>
    </row>
    <row r="1349" spans="1:9" x14ac:dyDescent="0.35">
      <c r="A1349" s="20">
        <v>43953</v>
      </c>
      <c r="B1349" s="21" t="str">
        <f t="shared" si="63"/>
        <v>USA</v>
      </c>
      <c r="C1349" s="21" t="str">
        <f t="shared" si="64"/>
        <v>California</v>
      </c>
      <c r="D1349" s="21" t="str">
        <f t="shared" si="65"/>
        <v>San Diego</v>
      </c>
      <c r="E1349" s="8" t="s">
        <v>97</v>
      </c>
      <c r="F1349" s="8" t="s">
        <v>111</v>
      </c>
      <c r="G1349" s="8">
        <v>4</v>
      </c>
      <c r="I1349" s="21" t="s">
        <v>16</v>
      </c>
    </row>
    <row r="1350" spans="1:9" x14ac:dyDescent="0.35">
      <c r="A1350" s="20">
        <v>43953</v>
      </c>
      <c r="B1350" s="21" t="str">
        <f t="shared" si="63"/>
        <v>USA</v>
      </c>
      <c r="C1350" s="21" t="str">
        <f t="shared" si="64"/>
        <v>California</v>
      </c>
      <c r="D1350" s="21" t="str">
        <f t="shared" si="65"/>
        <v>San Diego</v>
      </c>
      <c r="E1350" s="8" t="s">
        <v>89</v>
      </c>
      <c r="F1350" s="8" t="s">
        <v>111</v>
      </c>
      <c r="G1350" s="8">
        <v>26</v>
      </c>
      <c r="H1350" s="8">
        <v>207.4</v>
      </c>
      <c r="I1350" s="21" t="s">
        <v>16</v>
      </c>
    </row>
    <row r="1351" spans="1:9" x14ac:dyDescent="0.35">
      <c r="A1351" s="20">
        <v>43953</v>
      </c>
      <c r="B1351" s="21" t="str">
        <f t="shared" si="63"/>
        <v>USA</v>
      </c>
      <c r="C1351" s="21" t="str">
        <f t="shared" si="64"/>
        <v>California</v>
      </c>
      <c r="D1351" s="21" t="str">
        <f t="shared" si="65"/>
        <v>San Diego</v>
      </c>
      <c r="E1351" s="8" t="s">
        <v>103</v>
      </c>
      <c r="F1351" s="8" t="s">
        <v>111</v>
      </c>
      <c r="G1351" s="8">
        <v>2</v>
      </c>
      <c r="I1351" s="21" t="s">
        <v>16</v>
      </c>
    </row>
    <row r="1352" spans="1:9" x14ac:dyDescent="0.35">
      <c r="A1352" s="20">
        <v>43953</v>
      </c>
      <c r="B1352" s="21" t="str">
        <f t="shared" si="63"/>
        <v>USA</v>
      </c>
      <c r="C1352" s="21" t="str">
        <f t="shared" si="64"/>
        <v>California</v>
      </c>
      <c r="D1352" s="21" t="str">
        <f t="shared" si="65"/>
        <v>San Diego</v>
      </c>
      <c r="E1352" s="8" t="s">
        <v>98</v>
      </c>
      <c r="F1352" s="8" t="s">
        <v>111</v>
      </c>
      <c r="G1352" s="8">
        <v>2</v>
      </c>
      <c r="I1352" s="21" t="s">
        <v>16</v>
      </c>
    </row>
    <row r="1353" spans="1:9" x14ac:dyDescent="0.35">
      <c r="A1353" s="20">
        <v>43953</v>
      </c>
      <c r="B1353" s="21" t="str">
        <f t="shared" si="63"/>
        <v>USA</v>
      </c>
      <c r="C1353" s="21" t="str">
        <f t="shared" si="64"/>
        <v>California</v>
      </c>
      <c r="D1353" s="21" t="str">
        <f t="shared" si="65"/>
        <v>San Diego</v>
      </c>
      <c r="E1353" s="8" t="s">
        <v>102</v>
      </c>
      <c r="F1353" s="8" t="s">
        <v>111</v>
      </c>
      <c r="G1353" s="8">
        <v>2</v>
      </c>
      <c r="I1353" s="21" t="s">
        <v>16</v>
      </c>
    </row>
    <row r="1354" spans="1:9" x14ac:dyDescent="0.35">
      <c r="A1354" s="20">
        <v>43953</v>
      </c>
      <c r="B1354" s="21" t="str">
        <f t="shared" si="63"/>
        <v>USA</v>
      </c>
      <c r="C1354" s="21" t="str">
        <f t="shared" si="64"/>
        <v>California</v>
      </c>
      <c r="D1354" s="21" t="str">
        <f t="shared" si="65"/>
        <v>San Diego</v>
      </c>
      <c r="E1354" s="8" t="s">
        <v>105</v>
      </c>
      <c r="F1354" s="8" t="s">
        <v>111</v>
      </c>
      <c r="G1354" s="8">
        <v>0</v>
      </c>
      <c r="I1354" s="21" t="s">
        <v>16</v>
      </c>
    </row>
    <row r="1355" spans="1:9" x14ac:dyDescent="0.35">
      <c r="A1355" s="20">
        <v>43953</v>
      </c>
      <c r="B1355" s="21" t="str">
        <f t="shared" si="63"/>
        <v>USA</v>
      </c>
      <c r="C1355" s="21" t="str">
        <f t="shared" si="64"/>
        <v>California</v>
      </c>
      <c r="D1355" s="21" t="str">
        <f t="shared" si="65"/>
        <v>San Diego</v>
      </c>
      <c r="E1355" s="8" t="s">
        <v>99</v>
      </c>
      <c r="F1355" s="8" t="s">
        <v>111</v>
      </c>
      <c r="G1355" s="8">
        <v>1</v>
      </c>
      <c r="I1355" s="21" t="s">
        <v>16</v>
      </c>
    </row>
    <row r="1356" spans="1:9" x14ac:dyDescent="0.35">
      <c r="A1356" s="20">
        <v>43953</v>
      </c>
      <c r="B1356" s="21" t="str">
        <f t="shared" si="63"/>
        <v>USA</v>
      </c>
      <c r="C1356" s="21" t="str">
        <f t="shared" si="64"/>
        <v>California</v>
      </c>
      <c r="D1356" s="21" t="str">
        <f t="shared" si="65"/>
        <v>San Diego</v>
      </c>
      <c r="E1356" s="8" t="s">
        <v>85</v>
      </c>
      <c r="F1356" s="8" t="s">
        <v>111</v>
      </c>
      <c r="G1356" s="8">
        <v>13</v>
      </c>
      <c r="H1356" s="8">
        <v>42.6</v>
      </c>
      <c r="I1356" s="21" t="s">
        <v>16</v>
      </c>
    </row>
    <row r="1357" spans="1:9" x14ac:dyDescent="0.35">
      <c r="A1357" s="20">
        <v>43953</v>
      </c>
      <c r="B1357" s="21" t="str">
        <f t="shared" si="63"/>
        <v>USA</v>
      </c>
      <c r="C1357" s="21" t="str">
        <f t="shared" si="64"/>
        <v>California</v>
      </c>
      <c r="D1357" s="21" t="str">
        <f t="shared" si="65"/>
        <v>San Diego</v>
      </c>
      <c r="E1357" s="8" t="s">
        <v>92</v>
      </c>
      <c r="F1357" s="8" t="s">
        <v>111</v>
      </c>
      <c r="G1357" s="8">
        <v>7</v>
      </c>
      <c r="I1357" s="21" t="s">
        <v>16</v>
      </c>
    </row>
    <row r="1358" spans="1:9" x14ac:dyDescent="0.35">
      <c r="A1358" s="20">
        <v>43953</v>
      </c>
      <c r="B1358" s="21" t="str">
        <f t="shared" si="63"/>
        <v>USA</v>
      </c>
      <c r="C1358" s="21" t="str">
        <f t="shared" si="64"/>
        <v>California</v>
      </c>
      <c r="D1358" s="21" t="str">
        <f t="shared" si="65"/>
        <v>San Diego</v>
      </c>
      <c r="E1358" s="8" t="s">
        <v>106</v>
      </c>
      <c r="F1358" s="8" t="s">
        <v>111</v>
      </c>
      <c r="G1358" s="8">
        <v>2</v>
      </c>
      <c r="I1358" s="21" t="s">
        <v>16</v>
      </c>
    </row>
    <row r="1359" spans="1:9" x14ac:dyDescent="0.35">
      <c r="A1359" s="20">
        <v>43953</v>
      </c>
      <c r="B1359" s="21" t="str">
        <f t="shared" si="63"/>
        <v>USA</v>
      </c>
      <c r="C1359" s="21" t="str">
        <f t="shared" si="64"/>
        <v>California</v>
      </c>
      <c r="D1359" s="21" t="str">
        <f t="shared" si="65"/>
        <v>San Diego</v>
      </c>
      <c r="E1359" s="8" t="s">
        <v>86</v>
      </c>
      <c r="F1359" s="8" t="s">
        <v>111</v>
      </c>
      <c r="G1359" s="8">
        <v>32</v>
      </c>
      <c r="H1359" s="8">
        <v>155</v>
      </c>
      <c r="I1359" s="21" t="s">
        <v>16</v>
      </c>
    </row>
    <row r="1360" spans="1:9" x14ac:dyDescent="0.35">
      <c r="A1360" s="20">
        <v>43953</v>
      </c>
      <c r="B1360" s="21" t="str">
        <f t="shared" si="63"/>
        <v>USA</v>
      </c>
      <c r="C1360" s="21" t="str">
        <f t="shared" si="64"/>
        <v>California</v>
      </c>
      <c r="D1360" s="21" t="str">
        <f t="shared" si="65"/>
        <v>San Diego</v>
      </c>
      <c r="E1360" s="8" t="s">
        <v>107</v>
      </c>
      <c r="F1360" s="8" t="s">
        <v>111</v>
      </c>
      <c r="G1360" s="8">
        <v>2</v>
      </c>
      <c r="I1360" s="21" t="s">
        <v>16</v>
      </c>
    </row>
    <row r="1361" spans="1:9" x14ac:dyDescent="0.35">
      <c r="A1361" s="20">
        <v>43953</v>
      </c>
      <c r="B1361" s="21" t="str">
        <f t="shared" si="63"/>
        <v>USA</v>
      </c>
      <c r="C1361" s="21" t="str">
        <f t="shared" si="64"/>
        <v>California</v>
      </c>
      <c r="D1361" s="21" t="str">
        <f t="shared" si="65"/>
        <v>San Diego</v>
      </c>
      <c r="E1361" s="8" t="s">
        <v>96</v>
      </c>
      <c r="F1361" s="8" t="s">
        <v>111</v>
      </c>
      <c r="G1361" s="8">
        <v>1</v>
      </c>
      <c r="I1361" s="21" t="s">
        <v>16</v>
      </c>
    </row>
    <row r="1362" spans="1:9" x14ac:dyDescent="0.35">
      <c r="A1362" s="20">
        <v>43953</v>
      </c>
      <c r="B1362" s="21" t="str">
        <f t="shared" si="63"/>
        <v>USA</v>
      </c>
      <c r="C1362" s="21" t="str">
        <f t="shared" si="64"/>
        <v>California</v>
      </c>
      <c r="D1362" s="21" t="str">
        <f t="shared" si="65"/>
        <v>San Diego</v>
      </c>
      <c r="E1362" s="8" t="s">
        <v>104</v>
      </c>
      <c r="F1362" s="8" t="s">
        <v>111</v>
      </c>
      <c r="G1362" s="8">
        <v>2</v>
      </c>
      <c r="I1362" s="21" t="s">
        <v>16</v>
      </c>
    </row>
    <row r="1363" spans="1:9" x14ac:dyDescent="0.35">
      <c r="A1363" s="20">
        <v>43953</v>
      </c>
      <c r="B1363" s="21" t="str">
        <f t="shared" si="63"/>
        <v>USA</v>
      </c>
      <c r="C1363" s="21" t="str">
        <f t="shared" si="64"/>
        <v>California</v>
      </c>
      <c r="D1363" s="21" t="str">
        <f t="shared" si="65"/>
        <v>San Diego</v>
      </c>
      <c r="E1363" s="8" t="s">
        <v>87</v>
      </c>
      <c r="F1363" s="8" t="s">
        <v>111</v>
      </c>
      <c r="G1363" s="8">
        <v>19</v>
      </c>
      <c r="H1363" s="8">
        <v>93.6</v>
      </c>
      <c r="I1363" s="21" t="s">
        <v>16</v>
      </c>
    </row>
    <row r="1364" spans="1:9" x14ac:dyDescent="0.35">
      <c r="A1364" s="20">
        <v>43953</v>
      </c>
      <c r="B1364" s="21" t="str">
        <f t="shared" si="63"/>
        <v>USA</v>
      </c>
      <c r="C1364" s="21" t="str">
        <f t="shared" si="64"/>
        <v>California</v>
      </c>
      <c r="D1364" s="21" t="str">
        <f t="shared" si="65"/>
        <v>San Diego</v>
      </c>
      <c r="E1364" s="8" t="s">
        <v>100</v>
      </c>
      <c r="F1364" s="8" t="s">
        <v>111</v>
      </c>
      <c r="G1364" s="8">
        <v>2</v>
      </c>
      <c r="I1364" s="21" t="s">
        <v>16</v>
      </c>
    </row>
    <row r="1365" spans="1:9" x14ac:dyDescent="0.35">
      <c r="A1365" s="20">
        <v>43953</v>
      </c>
      <c r="B1365" s="21" t="str">
        <f t="shared" si="63"/>
        <v>USA</v>
      </c>
      <c r="C1365" s="21" t="str">
        <f t="shared" si="64"/>
        <v>California</v>
      </c>
      <c r="D1365" s="21" t="str">
        <f t="shared" si="65"/>
        <v>San Diego</v>
      </c>
      <c r="E1365" s="8" t="s">
        <v>88</v>
      </c>
      <c r="F1365" s="8" t="s">
        <v>111</v>
      </c>
      <c r="G1365" s="8">
        <v>13</v>
      </c>
      <c r="I1365" s="21" t="s">
        <v>16</v>
      </c>
    </row>
    <row r="1366" spans="1:9" x14ac:dyDescent="0.35">
      <c r="A1366" s="20">
        <v>43953</v>
      </c>
      <c r="B1366" s="21" t="str">
        <f t="shared" si="63"/>
        <v>USA</v>
      </c>
      <c r="C1366" s="21" t="str">
        <f t="shared" si="64"/>
        <v>California</v>
      </c>
      <c r="D1366" s="21" t="str">
        <f t="shared" si="65"/>
        <v>San Diego</v>
      </c>
      <c r="E1366" s="8" t="s">
        <v>109</v>
      </c>
      <c r="F1366" s="8" t="s">
        <v>111</v>
      </c>
      <c r="G1366" s="8">
        <v>1</v>
      </c>
      <c r="I1366" s="21" t="s">
        <v>16</v>
      </c>
    </row>
    <row r="1367" spans="1:9" x14ac:dyDescent="0.35">
      <c r="A1367" s="20">
        <v>43953</v>
      </c>
      <c r="B1367" s="21" t="str">
        <f t="shared" si="63"/>
        <v>USA</v>
      </c>
      <c r="C1367" s="21" t="str">
        <f t="shared" si="64"/>
        <v>California</v>
      </c>
      <c r="D1367" s="21" t="str">
        <f t="shared" si="65"/>
        <v>San Diego</v>
      </c>
      <c r="E1367" s="8" t="s">
        <v>90</v>
      </c>
      <c r="F1367" s="8" t="s">
        <v>111</v>
      </c>
      <c r="G1367" s="8">
        <v>109</v>
      </c>
      <c r="H1367" s="8">
        <v>386.5</v>
      </c>
      <c r="I1367" s="21" t="s">
        <v>16</v>
      </c>
    </row>
    <row r="1368" spans="1:9" x14ac:dyDescent="0.35">
      <c r="A1368" s="20">
        <v>43953</v>
      </c>
      <c r="B1368" s="21" t="str">
        <f t="shared" si="63"/>
        <v>USA</v>
      </c>
      <c r="C1368" s="21" t="str">
        <f t="shared" si="64"/>
        <v>California</v>
      </c>
      <c r="D1368" s="21" t="str">
        <f t="shared" si="65"/>
        <v>San Diego</v>
      </c>
      <c r="E1368" s="8" t="s">
        <v>108</v>
      </c>
      <c r="F1368" s="8" t="s">
        <v>111</v>
      </c>
      <c r="G1368" s="8">
        <v>2</v>
      </c>
      <c r="I1368" s="21" t="s">
        <v>16</v>
      </c>
    </row>
    <row r="1369" spans="1:9" x14ac:dyDescent="0.35">
      <c r="A1369" s="20">
        <v>43953</v>
      </c>
      <c r="B1369" s="21" t="str">
        <f t="shared" si="63"/>
        <v>USA</v>
      </c>
      <c r="C1369" s="21" t="str">
        <f t="shared" si="64"/>
        <v>California</v>
      </c>
      <c r="D1369" s="21" t="str">
        <f t="shared" si="65"/>
        <v>San Diego</v>
      </c>
      <c r="E1369" s="8" t="s">
        <v>101</v>
      </c>
      <c r="F1369" s="8" t="s">
        <v>111</v>
      </c>
      <c r="G1369" s="8">
        <v>6</v>
      </c>
      <c r="I1369" s="21" t="s">
        <v>16</v>
      </c>
    </row>
    <row r="1370" spans="1:9" x14ac:dyDescent="0.35">
      <c r="A1370" s="20">
        <v>43953</v>
      </c>
      <c r="B1370" s="21" t="str">
        <f t="shared" si="63"/>
        <v>USA</v>
      </c>
      <c r="C1370" s="21" t="str">
        <f t="shared" si="64"/>
        <v>California</v>
      </c>
      <c r="D1370" s="21" t="str">
        <f t="shared" si="65"/>
        <v>San Diego</v>
      </c>
      <c r="E1370" s="8" t="s">
        <v>80</v>
      </c>
      <c r="F1370" s="8" t="s">
        <v>114</v>
      </c>
      <c r="G1370" s="8">
        <v>309</v>
      </c>
      <c r="I1370" s="21" t="s">
        <v>16</v>
      </c>
    </row>
    <row r="1371" spans="1:9" x14ac:dyDescent="0.35">
      <c r="A1371" s="20">
        <v>43953</v>
      </c>
      <c r="B1371" s="21" t="str">
        <f t="shared" si="63"/>
        <v>USA</v>
      </c>
      <c r="C1371" s="21" t="str">
        <f t="shared" si="64"/>
        <v>California</v>
      </c>
      <c r="D1371" s="21" t="str">
        <f t="shared" si="65"/>
        <v>San Diego</v>
      </c>
      <c r="E1371" s="8" t="s">
        <v>80</v>
      </c>
      <c r="F1371" s="8" t="s">
        <v>112</v>
      </c>
      <c r="G1371" s="8">
        <v>52</v>
      </c>
      <c r="I1371" s="21" t="s">
        <v>16</v>
      </c>
    </row>
    <row r="1372" spans="1:9" x14ac:dyDescent="0.35">
      <c r="A1372" s="20">
        <v>43954</v>
      </c>
      <c r="B1372" s="21" t="str">
        <f>"USA"</f>
        <v>USA</v>
      </c>
      <c r="C1372" s="21" t="str">
        <f>"California"</f>
        <v>California</v>
      </c>
      <c r="D1372" s="21" t="str">
        <f>"San Diego"</f>
        <v>San Diego</v>
      </c>
      <c r="E1372" s="8" t="s">
        <v>70</v>
      </c>
      <c r="F1372" s="8" t="s">
        <v>110</v>
      </c>
      <c r="G1372" s="8">
        <v>56</v>
      </c>
      <c r="H1372" s="8">
        <v>48.9</v>
      </c>
      <c r="I1372" s="21" t="s">
        <v>16</v>
      </c>
    </row>
    <row r="1373" spans="1:9" x14ac:dyDescent="0.35">
      <c r="A1373" s="20">
        <v>43954</v>
      </c>
      <c r="B1373" s="21" t="str">
        <f t="shared" si="63"/>
        <v>USA</v>
      </c>
      <c r="C1373" s="21" t="str">
        <f t="shared" si="64"/>
        <v>California</v>
      </c>
      <c r="D1373" s="21" t="str">
        <f t="shared" si="65"/>
        <v>San Diego</v>
      </c>
      <c r="E1373" s="8" t="s">
        <v>71</v>
      </c>
      <c r="F1373" s="8" t="s">
        <v>110</v>
      </c>
      <c r="G1373" s="8">
        <v>544</v>
      </c>
      <c r="H1373" s="8">
        <v>203.4</v>
      </c>
      <c r="I1373" s="21" t="s">
        <v>16</v>
      </c>
    </row>
    <row r="1374" spans="1:9" x14ac:dyDescent="0.35">
      <c r="A1374" s="20">
        <v>43954</v>
      </c>
      <c r="B1374" s="21" t="str">
        <f t="shared" si="63"/>
        <v>USA</v>
      </c>
      <c r="C1374" s="21" t="str">
        <f t="shared" si="64"/>
        <v>California</v>
      </c>
      <c r="D1374" s="21" t="str">
        <f t="shared" si="65"/>
        <v>San Diego</v>
      </c>
      <c r="E1374" s="8" t="s">
        <v>94</v>
      </c>
      <c r="F1374" s="8" t="s">
        <v>110</v>
      </c>
      <c r="G1374" s="8">
        <v>11</v>
      </c>
      <c r="H1374" s="8">
        <v>50.7</v>
      </c>
      <c r="I1374" s="21" t="s">
        <v>16</v>
      </c>
    </row>
    <row r="1375" spans="1:9" x14ac:dyDescent="0.35">
      <c r="A1375" s="20">
        <v>43954</v>
      </c>
      <c r="B1375" s="21" t="str">
        <f t="shared" si="63"/>
        <v>USA</v>
      </c>
      <c r="C1375" s="21" t="str">
        <f t="shared" si="64"/>
        <v>California</v>
      </c>
      <c r="D1375" s="21" t="str">
        <f t="shared" si="65"/>
        <v>San Diego</v>
      </c>
      <c r="E1375" s="8" t="s">
        <v>72</v>
      </c>
      <c r="F1375" s="8" t="s">
        <v>110</v>
      </c>
      <c r="G1375" s="8">
        <v>12</v>
      </c>
      <c r="I1375" s="21" t="s">
        <v>16</v>
      </c>
    </row>
    <row r="1376" spans="1:9" x14ac:dyDescent="0.35">
      <c r="A1376" s="20">
        <v>43954</v>
      </c>
      <c r="B1376" s="21" t="str">
        <f t="shared" si="63"/>
        <v>USA</v>
      </c>
      <c r="C1376" s="21" t="str">
        <f t="shared" si="64"/>
        <v>California</v>
      </c>
      <c r="D1376" s="21" t="str">
        <f t="shared" si="65"/>
        <v>San Diego</v>
      </c>
      <c r="E1376" s="8" t="s">
        <v>73</v>
      </c>
      <c r="F1376" s="8" t="s">
        <v>110</v>
      </c>
      <c r="G1376" s="8">
        <v>222</v>
      </c>
      <c r="H1376" s="8">
        <v>210.3</v>
      </c>
      <c r="I1376" s="21" t="s">
        <v>16</v>
      </c>
    </row>
    <row r="1377" spans="1:9" x14ac:dyDescent="0.35">
      <c r="A1377" s="20">
        <v>43954</v>
      </c>
      <c r="B1377" s="21" t="str">
        <f t="shared" si="63"/>
        <v>USA</v>
      </c>
      <c r="C1377" s="21" t="str">
        <f t="shared" si="64"/>
        <v>California</v>
      </c>
      <c r="D1377" s="21" t="str">
        <f t="shared" si="65"/>
        <v>San Diego</v>
      </c>
      <c r="E1377" s="8" t="s">
        <v>74</v>
      </c>
      <c r="F1377" s="8" t="s">
        <v>110</v>
      </c>
      <c r="G1377" s="8">
        <v>33</v>
      </c>
      <c r="H1377" s="8">
        <v>52.2</v>
      </c>
      <c r="I1377" s="21" t="s">
        <v>16</v>
      </c>
    </row>
    <row r="1378" spans="1:9" x14ac:dyDescent="0.35">
      <c r="A1378" s="20">
        <v>43954</v>
      </c>
      <c r="B1378" s="21" t="str">
        <f t="shared" si="63"/>
        <v>USA</v>
      </c>
      <c r="C1378" s="21" t="str">
        <f t="shared" si="64"/>
        <v>California</v>
      </c>
      <c r="D1378" s="21" t="str">
        <f t="shared" si="65"/>
        <v>San Diego</v>
      </c>
      <c r="E1378" s="8" t="s">
        <v>75</v>
      </c>
      <c r="F1378" s="8" t="s">
        <v>110</v>
      </c>
      <c r="G1378" s="8">
        <v>127</v>
      </c>
      <c r="H1378" s="8">
        <v>83.8</v>
      </c>
      <c r="I1378" s="21" t="s">
        <v>16</v>
      </c>
    </row>
    <row r="1379" spans="1:9" x14ac:dyDescent="0.35">
      <c r="A1379" s="20">
        <v>43954</v>
      </c>
      <c r="B1379" s="21" t="str">
        <f t="shared" si="63"/>
        <v>USA</v>
      </c>
      <c r="C1379" s="21" t="str">
        <f t="shared" si="64"/>
        <v>California</v>
      </c>
      <c r="D1379" s="21" t="str">
        <f t="shared" si="65"/>
        <v>San Diego</v>
      </c>
      <c r="E1379" s="8" t="s">
        <v>95</v>
      </c>
      <c r="F1379" s="8" t="s">
        <v>110</v>
      </c>
      <c r="G1379" s="8">
        <v>33</v>
      </c>
      <c r="H1379" s="8">
        <v>117.2</v>
      </c>
      <c r="I1379" s="21" t="s">
        <v>16</v>
      </c>
    </row>
    <row r="1380" spans="1:9" x14ac:dyDescent="0.35">
      <c r="A1380" s="20">
        <v>43954</v>
      </c>
      <c r="B1380" s="21" t="str">
        <f t="shared" si="63"/>
        <v>USA</v>
      </c>
      <c r="C1380" s="21" t="str">
        <f t="shared" si="64"/>
        <v>California</v>
      </c>
      <c r="D1380" s="21" t="str">
        <f t="shared" si="65"/>
        <v>San Diego</v>
      </c>
      <c r="E1380" s="8" t="s">
        <v>76</v>
      </c>
      <c r="F1380" s="8" t="s">
        <v>110</v>
      </c>
      <c r="G1380" s="8">
        <v>81</v>
      </c>
      <c r="H1380" s="8">
        <v>132.19999999999999</v>
      </c>
      <c r="I1380" s="21" t="s">
        <v>16</v>
      </c>
    </row>
    <row r="1381" spans="1:9" x14ac:dyDescent="0.35">
      <c r="A1381" s="20">
        <v>43954</v>
      </c>
      <c r="B1381" s="21" t="str">
        <f t="shared" si="63"/>
        <v>USA</v>
      </c>
      <c r="C1381" s="21" t="str">
        <f t="shared" si="64"/>
        <v>California</v>
      </c>
      <c r="D1381" s="21" t="str">
        <f t="shared" si="65"/>
        <v>San Diego</v>
      </c>
      <c r="E1381" s="8" t="s">
        <v>91</v>
      </c>
      <c r="F1381" s="8" t="s">
        <v>110</v>
      </c>
      <c r="G1381" s="8">
        <v>42</v>
      </c>
      <c r="H1381" s="8">
        <v>156.5</v>
      </c>
      <c r="I1381" s="21" t="s">
        <v>16</v>
      </c>
    </row>
    <row r="1382" spans="1:9" x14ac:dyDescent="0.35">
      <c r="A1382" s="20">
        <v>43954</v>
      </c>
      <c r="B1382" s="21" t="str">
        <f t="shared" si="63"/>
        <v>USA</v>
      </c>
      <c r="C1382" s="21" t="str">
        <f t="shared" si="64"/>
        <v>California</v>
      </c>
      <c r="D1382" s="21" t="str">
        <f t="shared" si="65"/>
        <v>San Diego</v>
      </c>
      <c r="E1382" s="8" t="s">
        <v>77</v>
      </c>
      <c r="F1382" s="8" t="s">
        <v>110</v>
      </c>
      <c r="G1382" s="8">
        <v>164</v>
      </c>
      <c r="H1382" s="8">
        <v>263.39999999999998</v>
      </c>
      <c r="I1382" s="21" t="s">
        <v>16</v>
      </c>
    </row>
    <row r="1383" spans="1:9" x14ac:dyDescent="0.35">
      <c r="A1383" s="20">
        <v>43954</v>
      </c>
      <c r="B1383" s="21" t="str">
        <f t="shared" si="63"/>
        <v>USA</v>
      </c>
      <c r="C1383" s="21" t="str">
        <f t="shared" si="64"/>
        <v>California</v>
      </c>
      <c r="D1383" s="21" t="str">
        <f t="shared" si="65"/>
        <v>San Diego</v>
      </c>
      <c r="E1383" s="8" t="s">
        <v>78</v>
      </c>
      <c r="F1383" s="8" t="s">
        <v>110</v>
      </c>
      <c r="G1383" s="8">
        <v>84</v>
      </c>
      <c r="H1383" s="8">
        <v>47.4</v>
      </c>
      <c r="I1383" s="21" t="s">
        <v>16</v>
      </c>
    </row>
    <row r="1384" spans="1:9" x14ac:dyDescent="0.35">
      <c r="A1384" s="20">
        <v>43954</v>
      </c>
      <c r="B1384" s="21" t="str">
        <f t="shared" si="63"/>
        <v>USA</v>
      </c>
      <c r="C1384" s="21" t="str">
        <f t="shared" si="64"/>
        <v>California</v>
      </c>
      <c r="D1384" s="21" t="str">
        <f t="shared" si="65"/>
        <v>San Diego</v>
      </c>
      <c r="E1384" s="8" t="s">
        <v>79</v>
      </c>
      <c r="F1384" s="8" t="s">
        <v>110</v>
      </c>
      <c r="G1384" s="8">
        <v>32</v>
      </c>
      <c r="H1384" s="8">
        <v>63.7</v>
      </c>
      <c r="I1384" s="21" t="s">
        <v>16</v>
      </c>
    </row>
    <row r="1385" spans="1:9" x14ac:dyDescent="0.35">
      <c r="A1385" s="20">
        <v>43954</v>
      </c>
      <c r="B1385" s="21" t="str">
        <f t="shared" si="63"/>
        <v>USA</v>
      </c>
      <c r="C1385" s="21" t="str">
        <f t="shared" si="64"/>
        <v>California</v>
      </c>
      <c r="D1385" s="21" t="str">
        <f t="shared" si="65"/>
        <v>San Diego</v>
      </c>
      <c r="E1385" s="8" t="s">
        <v>80</v>
      </c>
      <c r="F1385" s="8" t="s">
        <v>110</v>
      </c>
      <c r="G1385" s="8">
        <v>1814</v>
      </c>
      <c r="H1385" s="8">
        <v>127.8</v>
      </c>
      <c r="I1385" s="21" t="s">
        <v>16</v>
      </c>
    </row>
    <row r="1386" spans="1:9" x14ac:dyDescent="0.35">
      <c r="A1386" s="20">
        <v>43954</v>
      </c>
      <c r="B1386" s="21" t="str">
        <f t="shared" si="63"/>
        <v>USA</v>
      </c>
      <c r="C1386" s="21" t="str">
        <f t="shared" si="64"/>
        <v>California</v>
      </c>
      <c r="D1386" s="21" t="str">
        <f t="shared" si="65"/>
        <v>San Diego</v>
      </c>
      <c r="E1386" s="8" t="s">
        <v>81</v>
      </c>
      <c r="F1386" s="8" t="s">
        <v>110</v>
      </c>
      <c r="G1386" s="8">
        <v>33</v>
      </c>
      <c r="H1386" s="8">
        <v>34.58</v>
      </c>
      <c r="I1386" s="21" t="s">
        <v>16</v>
      </c>
    </row>
    <row r="1387" spans="1:9" x14ac:dyDescent="0.35">
      <c r="A1387" s="20">
        <v>43954</v>
      </c>
      <c r="B1387" s="21" t="str">
        <f t="shared" si="63"/>
        <v>USA</v>
      </c>
      <c r="C1387" s="21" t="str">
        <f t="shared" si="64"/>
        <v>California</v>
      </c>
      <c r="D1387" s="21" t="str">
        <f t="shared" si="65"/>
        <v>San Diego</v>
      </c>
      <c r="E1387" s="8" t="s">
        <v>82</v>
      </c>
      <c r="F1387" s="8" t="s">
        <v>110</v>
      </c>
      <c r="G1387" s="8">
        <v>36</v>
      </c>
      <c r="H1387" s="8">
        <v>63.2</v>
      </c>
      <c r="I1387" s="21" t="s">
        <v>16</v>
      </c>
    </row>
    <row r="1388" spans="1:9" x14ac:dyDescent="0.35">
      <c r="A1388" s="20">
        <v>43954</v>
      </c>
      <c r="B1388" s="21" t="str">
        <f t="shared" si="63"/>
        <v>USA</v>
      </c>
      <c r="C1388" s="21" t="str">
        <f t="shared" si="64"/>
        <v>California</v>
      </c>
      <c r="D1388" s="21" t="str">
        <f t="shared" si="65"/>
        <v>San Diego</v>
      </c>
      <c r="E1388" s="8" t="s">
        <v>83</v>
      </c>
      <c r="F1388" s="8" t="s">
        <v>110</v>
      </c>
      <c r="G1388" s="8">
        <v>6</v>
      </c>
      <c r="H1388" s="8">
        <v>43</v>
      </c>
      <c r="I1388" s="21" t="s">
        <v>16</v>
      </c>
    </row>
    <row r="1389" spans="1:9" x14ac:dyDescent="0.35">
      <c r="A1389" s="20">
        <v>43954</v>
      </c>
      <c r="B1389" s="21" t="str">
        <f t="shared" si="63"/>
        <v>USA</v>
      </c>
      <c r="C1389" s="21" t="str">
        <f t="shared" si="64"/>
        <v>California</v>
      </c>
      <c r="D1389" s="21" t="str">
        <f t="shared" si="65"/>
        <v>San Diego</v>
      </c>
      <c r="E1389" s="8" t="s">
        <v>84</v>
      </c>
      <c r="F1389" s="8" t="s">
        <v>110</v>
      </c>
      <c r="G1389" s="8">
        <v>63</v>
      </c>
      <c r="H1389" s="8">
        <v>60.9</v>
      </c>
      <c r="I1389" s="21" t="s">
        <v>16</v>
      </c>
    </row>
    <row r="1390" spans="1:9" x14ac:dyDescent="0.35">
      <c r="A1390" s="20">
        <v>43954</v>
      </c>
      <c r="B1390" s="21" t="str">
        <f t="shared" si="63"/>
        <v>USA</v>
      </c>
      <c r="C1390" s="21" t="str">
        <f t="shared" si="64"/>
        <v>California</v>
      </c>
      <c r="D1390" s="21" t="str">
        <f t="shared" si="65"/>
        <v>San Diego</v>
      </c>
      <c r="E1390" s="8" t="s">
        <v>97</v>
      </c>
      <c r="F1390" s="8" t="s">
        <v>111</v>
      </c>
      <c r="G1390" s="8">
        <v>4</v>
      </c>
      <c r="I1390" s="21" t="s">
        <v>16</v>
      </c>
    </row>
    <row r="1391" spans="1:9" x14ac:dyDescent="0.35">
      <c r="A1391" s="20">
        <v>43954</v>
      </c>
      <c r="B1391" s="21" t="str">
        <f t="shared" si="63"/>
        <v>USA</v>
      </c>
      <c r="C1391" s="21" t="str">
        <f t="shared" si="64"/>
        <v>California</v>
      </c>
      <c r="D1391" s="21" t="str">
        <f t="shared" si="65"/>
        <v>San Diego</v>
      </c>
      <c r="E1391" s="8" t="s">
        <v>89</v>
      </c>
      <c r="F1391" s="8" t="s">
        <v>111</v>
      </c>
      <c r="G1391" s="8">
        <v>26</v>
      </c>
      <c r="H1391" s="8">
        <v>207.4</v>
      </c>
      <c r="I1391" s="21" t="s">
        <v>16</v>
      </c>
    </row>
    <row r="1392" spans="1:9" x14ac:dyDescent="0.35">
      <c r="A1392" s="20">
        <v>43954</v>
      </c>
      <c r="B1392" s="21" t="str">
        <f t="shared" si="63"/>
        <v>USA</v>
      </c>
      <c r="C1392" s="21" t="str">
        <f t="shared" si="64"/>
        <v>California</v>
      </c>
      <c r="D1392" s="21" t="str">
        <f t="shared" si="65"/>
        <v>San Diego</v>
      </c>
      <c r="E1392" s="8" t="s">
        <v>103</v>
      </c>
      <c r="F1392" s="8" t="s">
        <v>111</v>
      </c>
      <c r="G1392" s="8">
        <v>2</v>
      </c>
      <c r="I1392" s="21" t="s">
        <v>16</v>
      </c>
    </row>
    <row r="1393" spans="1:9" x14ac:dyDescent="0.35">
      <c r="A1393" s="20">
        <v>43954</v>
      </c>
      <c r="B1393" s="21" t="str">
        <f t="shared" si="63"/>
        <v>USA</v>
      </c>
      <c r="C1393" s="21" t="str">
        <f t="shared" si="64"/>
        <v>California</v>
      </c>
      <c r="D1393" s="21" t="str">
        <f t="shared" si="65"/>
        <v>San Diego</v>
      </c>
      <c r="E1393" s="8" t="s">
        <v>98</v>
      </c>
      <c r="F1393" s="8" t="s">
        <v>111</v>
      </c>
      <c r="G1393" s="8">
        <v>2</v>
      </c>
      <c r="I1393" s="21" t="s">
        <v>16</v>
      </c>
    </row>
    <row r="1394" spans="1:9" x14ac:dyDescent="0.35">
      <c r="A1394" s="20">
        <v>43954</v>
      </c>
      <c r="B1394" s="21" t="str">
        <f t="shared" si="63"/>
        <v>USA</v>
      </c>
      <c r="C1394" s="21" t="str">
        <f t="shared" si="64"/>
        <v>California</v>
      </c>
      <c r="D1394" s="21" t="str">
        <f t="shared" si="65"/>
        <v>San Diego</v>
      </c>
      <c r="E1394" s="8" t="s">
        <v>102</v>
      </c>
      <c r="F1394" s="8" t="s">
        <v>111</v>
      </c>
      <c r="G1394" s="8">
        <v>2</v>
      </c>
      <c r="I1394" s="21" t="s">
        <v>16</v>
      </c>
    </row>
    <row r="1395" spans="1:9" x14ac:dyDescent="0.35">
      <c r="A1395" s="20">
        <v>43954</v>
      </c>
      <c r="B1395" s="21" t="str">
        <f t="shared" si="63"/>
        <v>USA</v>
      </c>
      <c r="C1395" s="21" t="str">
        <f t="shared" si="64"/>
        <v>California</v>
      </c>
      <c r="D1395" s="21" t="str">
        <f t="shared" si="65"/>
        <v>San Diego</v>
      </c>
      <c r="E1395" s="8" t="s">
        <v>105</v>
      </c>
      <c r="F1395" s="8" t="s">
        <v>111</v>
      </c>
      <c r="G1395" s="8">
        <v>0</v>
      </c>
      <c r="I1395" s="21" t="s">
        <v>16</v>
      </c>
    </row>
    <row r="1396" spans="1:9" x14ac:dyDescent="0.35">
      <c r="A1396" s="20">
        <v>43954</v>
      </c>
      <c r="B1396" s="21" t="str">
        <f t="shared" ref="B1396:B1412" si="66">"USA"</f>
        <v>USA</v>
      </c>
      <c r="C1396" s="21" t="str">
        <f t="shared" ref="C1396:C1412" si="67">"California"</f>
        <v>California</v>
      </c>
      <c r="D1396" s="21" t="str">
        <f t="shared" ref="D1396:D1412" si="68">"San Diego"</f>
        <v>San Diego</v>
      </c>
      <c r="E1396" s="8" t="s">
        <v>99</v>
      </c>
      <c r="F1396" s="8" t="s">
        <v>111</v>
      </c>
      <c r="G1396" s="8">
        <v>1</v>
      </c>
      <c r="I1396" s="21" t="s">
        <v>16</v>
      </c>
    </row>
    <row r="1397" spans="1:9" x14ac:dyDescent="0.35">
      <c r="A1397" s="20">
        <v>43954</v>
      </c>
      <c r="B1397" s="21" t="str">
        <f t="shared" si="66"/>
        <v>USA</v>
      </c>
      <c r="C1397" s="21" t="str">
        <f t="shared" si="67"/>
        <v>California</v>
      </c>
      <c r="D1397" s="21" t="str">
        <f t="shared" si="68"/>
        <v>San Diego</v>
      </c>
      <c r="E1397" s="8" t="s">
        <v>85</v>
      </c>
      <c r="F1397" s="8" t="s">
        <v>111</v>
      </c>
      <c r="G1397" s="8">
        <v>13</v>
      </c>
      <c r="H1397" s="8">
        <v>42.6</v>
      </c>
      <c r="I1397" s="21" t="s">
        <v>16</v>
      </c>
    </row>
    <row r="1398" spans="1:9" x14ac:dyDescent="0.35">
      <c r="A1398" s="20">
        <v>43954</v>
      </c>
      <c r="B1398" s="21" t="str">
        <f t="shared" si="66"/>
        <v>USA</v>
      </c>
      <c r="C1398" s="21" t="str">
        <f t="shared" si="67"/>
        <v>California</v>
      </c>
      <c r="D1398" s="21" t="str">
        <f t="shared" si="68"/>
        <v>San Diego</v>
      </c>
      <c r="E1398" s="8" t="s">
        <v>92</v>
      </c>
      <c r="F1398" s="8" t="s">
        <v>111</v>
      </c>
      <c r="G1398" s="8">
        <v>7</v>
      </c>
      <c r="I1398" s="21" t="s">
        <v>16</v>
      </c>
    </row>
    <row r="1399" spans="1:9" x14ac:dyDescent="0.35">
      <c r="A1399" s="20">
        <v>43954</v>
      </c>
      <c r="B1399" s="21" t="str">
        <f t="shared" si="66"/>
        <v>USA</v>
      </c>
      <c r="C1399" s="21" t="str">
        <f t="shared" si="67"/>
        <v>California</v>
      </c>
      <c r="D1399" s="21" t="str">
        <f t="shared" si="68"/>
        <v>San Diego</v>
      </c>
      <c r="E1399" s="8" t="s">
        <v>106</v>
      </c>
      <c r="F1399" s="8" t="s">
        <v>111</v>
      </c>
      <c r="G1399" s="8">
        <v>2</v>
      </c>
      <c r="I1399" s="21" t="s">
        <v>16</v>
      </c>
    </row>
    <row r="1400" spans="1:9" x14ac:dyDescent="0.35">
      <c r="A1400" s="20">
        <v>43954</v>
      </c>
      <c r="B1400" s="21" t="str">
        <f t="shared" si="66"/>
        <v>USA</v>
      </c>
      <c r="C1400" s="21" t="str">
        <f t="shared" si="67"/>
        <v>California</v>
      </c>
      <c r="D1400" s="21" t="str">
        <f t="shared" si="68"/>
        <v>San Diego</v>
      </c>
      <c r="E1400" s="8" t="s">
        <v>86</v>
      </c>
      <c r="F1400" s="8" t="s">
        <v>111</v>
      </c>
      <c r="G1400" s="8">
        <v>32</v>
      </c>
      <c r="H1400" s="8">
        <v>155</v>
      </c>
      <c r="I1400" s="21" t="s">
        <v>16</v>
      </c>
    </row>
    <row r="1401" spans="1:9" x14ac:dyDescent="0.35">
      <c r="A1401" s="20">
        <v>43954</v>
      </c>
      <c r="B1401" s="21" t="str">
        <f t="shared" si="66"/>
        <v>USA</v>
      </c>
      <c r="C1401" s="21" t="str">
        <f t="shared" si="67"/>
        <v>California</v>
      </c>
      <c r="D1401" s="21" t="str">
        <f t="shared" si="68"/>
        <v>San Diego</v>
      </c>
      <c r="E1401" s="8" t="s">
        <v>107</v>
      </c>
      <c r="F1401" s="8" t="s">
        <v>111</v>
      </c>
      <c r="G1401" s="8">
        <v>2</v>
      </c>
      <c r="I1401" s="21" t="s">
        <v>16</v>
      </c>
    </row>
    <row r="1402" spans="1:9" x14ac:dyDescent="0.35">
      <c r="A1402" s="20">
        <v>43954</v>
      </c>
      <c r="B1402" s="21" t="str">
        <f t="shared" si="66"/>
        <v>USA</v>
      </c>
      <c r="C1402" s="21" t="str">
        <f t="shared" si="67"/>
        <v>California</v>
      </c>
      <c r="D1402" s="21" t="str">
        <f t="shared" si="68"/>
        <v>San Diego</v>
      </c>
      <c r="E1402" s="8" t="s">
        <v>96</v>
      </c>
      <c r="F1402" s="8" t="s">
        <v>111</v>
      </c>
      <c r="G1402" s="8">
        <v>1</v>
      </c>
      <c r="I1402" s="21" t="s">
        <v>16</v>
      </c>
    </row>
    <row r="1403" spans="1:9" x14ac:dyDescent="0.35">
      <c r="A1403" s="20">
        <v>43954</v>
      </c>
      <c r="B1403" s="21" t="str">
        <f t="shared" si="66"/>
        <v>USA</v>
      </c>
      <c r="C1403" s="21" t="str">
        <f t="shared" si="67"/>
        <v>California</v>
      </c>
      <c r="D1403" s="21" t="str">
        <f t="shared" si="68"/>
        <v>San Diego</v>
      </c>
      <c r="E1403" s="8" t="s">
        <v>104</v>
      </c>
      <c r="F1403" s="8" t="s">
        <v>111</v>
      </c>
      <c r="G1403" s="8">
        <v>2</v>
      </c>
      <c r="I1403" s="21" t="s">
        <v>16</v>
      </c>
    </row>
    <row r="1404" spans="1:9" x14ac:dyDescent="0.35">
      <c r="A1404" s="20">
        <v>43954</v>
      </c>
      <c r="B1404" s="21" t="str">
        <f t="shared" si="66"/>
        <v>USA</v>
      </c>
      <c r="C1404" s="21" t="str">
        <f t="shared" si="67"/>
        <v>California</v>
      </c>
      <c r="D1404" s="21" t="str">
        <f t="shared" si="68"/>
        <v>San Diego</v>
      </c>
      <c r="E1404" s="8" t="s">
        <v>87</v>
      </c>
      <c r="F1404" s="8" t="s">
        <v>111</v>
      </c>
      <c r="G1404" s="8">
        <v>19</v>
      </c>
      <c r="H1404" s="8">
        <v>93.6</v>
      </c>
      <c r="I1404" s="21" t="s">
        <v>16</v>
      </c>
    </row>
    <row r="1405" spans="1:9" x14ac:dyDescent="0.35">
      <c r="A1405" s="20">
        <v>43954</v>
      </c>
      <c r="B1405" s="21" t="str">
        <f t="shared" si="66"/>
        <v>USA</v>
      </c>
      <c r="C1405" s="21" t="str">
        <f t="shared" si="67"/>
        <v>California</v>
      </c>
      <c r="D1405" s="21" t="str">
        <f t="shared" si="68"/>
        <v>San Diego</v>
      </c>
      <c r="E1405" s="8" t="s">
        <v>100</v>
      </c>
      <c r="F1405" s="8" t="s">
        <v>111</v>
      </c>
      <c r="G1405" s="8">
        <v>2</v>
      </c>
      <c r="I1405" s="21" t="s">
        <v>16</v>
      </c>
    </row>
    <row r="1406" spans="1:9" x14ac:dyDescent="0.35">
      <c r="A1406" s="20">
        <v>43954</v>
      </c>
      <c r="B1406" s="21" t="str">
        <f t="shared" si="66"/>
        <v>USA</v>
      </c>
      <c r="C1406" s="21" t="str">
        <f t="shared" si="67"/>
        <v>California</v>
      </c>
      <c r="D1406" s="21" t="str">
        <f t="shared" si="68"/>
        <v>San Diego</v>
      </c>
      <c r="E1406" s="8" t="s">
        <v>88</v>
      </c>
      <c r="F1406" s="8" t="s">
        <v>111</v>
      </c>
      <c r="G1406" s="8">
        <v>13</v>
      </c>
      <c r="I1406" s="21" t="s">
        <v>16</v>
      </c>
    </row>
    <row r="1407" spans="1:9" x14ac:dyDescent="0.35">
      <c r="A1407" s="20">
        <v>43954</v>
      </c>
      <c r="B1407" s="21" t="str">
        <f t="shared" si="66"/>
        <v>USA</v>
      </c>
      <c r="C1407" s="21" t="str">
        <f t="shared" si="67"/>
        <v>California</v>
      </c>
      <c r="D1407" s="21" t="str">
        <f t="shared" si="68"/>
        <v>San Diego</v>
      </c>
      <c r="E1407" s="8" t="s">
        <v>109</v>
      </c>
      <c r="F1407" s="8" t="s">
        <v>111</v>
      </c>
      <c r="G1407" s="8">
        <v>1</v>
      </c>
      <c r="I1407" s="21" t="s">
        <v>16</v>
      </c>
    </row>
    <row r="1408" spans="1:9" x14ac:dyDescent="0.35">
      <c r="A1408" s="20">
        <v>43954</v>
      </c>
      <c r="B1408" s="21" t="str">
        <f t="shared" si="66"/>
        <v>USA</v>
      </c>
      <c r="C1408" s="21" t="str">
        <f t="shared" si="67"/>
        <v>California</v>
      </c>
      <c r="D1408" s="21" t="str">
        <f t="shared" si="68"/>
        <v>San Diego</v>
      </c>
      <c r="E1408" s="8" t="s">
        <v>90</v>
      </c>
      <c r="F1408" s="8" t="s">
        <v>111</v>
      </c>
      <c r="G1408" s="8">
        <v>116</v>
      </c>
      <c r="H1408" s="8">
        <v>411.3</v>
      </c>
      <c r="I1408" s="21" t="s">
        <v>16</v>
      </c>
    </row>
    <row r="1409" spans="1:9" x14ac:dyDescent="0.35">
      <c r="A1409" s="20">
        <v>43954</v>
      </c>
      <c r="B1409" s="21" t="str">
        <f t="shared" si="66"/>
        <v>USA</v>
      </c>
      <c r="C1409" s="21" t="str">
        <f t="shared" si="67"/>
        <v>California</v>
      </c>
      <c r="D1409" s="21" t="str">
        <f t="shared" si="68"/>
        <v>San Diego</v>
      </c>
      <c r="E1409" s="8" t="s">
        <v>108</v>
      </c>
      <c r="F1409" s="8" t="s">
        <v>111</v>
      </c>
      <c r="G1409" s="8">
        <v>2</v>
      </c>
      <c r="I1409" s="21" t="s">
        <v>16</v>
      </c>
    </row>
    <row r="1410" spans="1:9" x14ac:dyDescent="0.35">
      <c r="A1410" s="20">
        <v>43954</v>
      </c>
      <c r="B1410" s="21" t="str">
        <f t="shared" si="66"/>
        <v>USA</v>
      </c>
      <c r="C1410" s="21" t="str">
        <f t="shared" si="67"/>
        <v>California</v>
      </c>
      <c r="D1410" s="21" t="str">
        <f t="shared" si="68"/>
        <v>San Diego</v>
      </c>
      <c r="E1410" s="8" t="s">
        <v>101</v>
      </c>
      <c r="F1410" s="8" t="s">
        <v>111</v>
      </c>
      <c r="G1410" s="8">
        <v>6</v>
      </c>
      <c r="I1410" s="21" t="s">
        <v>16</v>
      </c>
    </row>
    <row r="1411" spans="1:9" x14ac:dyDescent="0.35">
      <c r="A1411" s="20">
        <v>43954</v>
      </c>
      <c r="B1411" s="21" t="str">
        <f t="shared" si="66"/>
        <v>USA</v>
      </c>
      <c r="C1411" s="21" t="str">
        <f t="shared" si="67"/>
        <v>California</v>
      </c>
      <c r="D1411" s="21" t="str">
        <f t="shared" si="68"/>
        <v>San Diego</v>
      </c>
      <c r="E1411" s="8" t="s">
        <v>80</v>
      </c>
      <c r="F1411" s="8" t="s">
        <v>114</v>
      </c>
      <c r="G1411" s="8">
        <v>317</v>
      </c>
      <c r="I1411" s="21" t="s">
        <v>16</v>
      </c>
    </row>
    <row r="1412" spans="1:9" x14ac:dyDescent="0.35">
      <c r="A1412" s="20">
        <v>43954</v>
      </c>
      <c r="B1412" s="21" t="str">
        <f t="shared" si="66"/>
        <v>USA</v>
      </c>
      <c r="C1412" s="21" t="str">
        <f t="shared" si="67"/>
        <v>California</v>
      </c>
      <c r="D1412" s="21" t="str">
        <f t="shared" si="68"/>
        <v>San Diego</v>
      </c>
      <c r="E1412" s="8" t="s">
        <v>80</v>
      </c>
      <c r="F1412" s="8" t="s">
        <v>112</v>
      </c>
      <c r="G1412" s="8">
        <v>55</v>
      </c>
      <c r="I1412" s="21" t="s">
        <v>16</v>
      </c>
    </row>
    <row r="1413" spans="1:9" x14ac:dyDescent="0.35">
      <c r="A1413" s="20">
        <v>43955</v>
      </c>
      <c r="B1413" s="21" t="str">
        <f>"USA"</f>
        <v>USA</v>
      </c>
      <c r="C1413" s="21" t="str">
        <f>"California"</f>
        <v>California</v>
      </c>
      <c r="D1413" s="21" t="str">
        <f>"San Diego"</f>
        <v>San Diego</v>
      </c>
      <c r="E1413" s="8" t="s">
        <v>70</v>
      </c>
      <c r="F1413" s="8" t="s">
        <v>110</v>
      </c>
      <c r="G1413" s="8">
        <v>57</v>
      </c>
      <c r="H1413" s="8">
        <v>49.7</v>
      </c>
      <c r="I1413" s="21" t="s">
        <v>16</v>
      </c>
    </row>
    <row r="1414" spans="1:9" x14ac:dyDescent="0.35">
      <c r="A1414" s="20">
        <v>43955</v>
      </c>
      <c r="B1414" s="21" t="str">
        <f t="shared" ref="B1414:B1453" si="69">"USA"</f>
        <v>USA</v>
      </c>
      <c r="C1414" s="21" t="str">
        <f t="shared" ref="C1414:C1453" si="70">"California"</f>
        <v>California</v>
      </c>
      <c r="D1414" s="21" t="str">
        <f t="shared" ref="D1414:D1453" si="71">"San Diego"</f>
        <v>San Diego</v>
      </c>
      <c r="E1414" s="8" t="s">
        <v>71</v>
      </c>
      <c r="F1414" s="8" t="s">
        <v>110</v>
      </c>
      <c r="G1414" s="8">
        <v>583</v>
      </c>
      <c r="H1414" s="8">
        <v>217.9</v>
      </c>
      <c r="I1414" s="21" t="s">
        <v>16</v>
      </c>
    </row>
    <row r="1415" spans="1:9" x14ac:dyDescent="0.35">
      <c r="A1415" s="20">
        <v>43955</v>
      </c>
      <c r="B1415" s="21" t="str">
        <f t="shared" si="69"/>
        <v>USA</v>
      </c>
      <c r="C1415" s="21" t="str">
        <f t="shared" si="70"/>
        <v>California</v>
      </c>
      <c r="D1415" s="21" t="str">
        <f t="shared" si="71"/>
        <v>San Diego</v>
      </c>
      <c r="E1415" s="8" t="s">
        <v>94</v>
      </c>
      <c r="F1415" s="8" t="s">
        <v>110</v>
      </c>
      <c r="G1415" s="8">
        <v>11</v>
      </c>
      <c r="H1415" s="8">
        <v>50.7</v>
      </c>
      <c r="I1415" s="21" t="s">
        <v>16</v>
      </c>
    </row>
    <row r="1416" spans="1:9" x14ac:dyDescent="0.35">
      <c r="A1416" s="20">
        <v>43955</v>
      </c>
      <c r="B1416" s="21" t="str">
        <f t="shared" si="69"/>
        <v>USA</v>
      </c>
      <c r="C1416" s="21" t="str">
        <f t="shared" si="70"/>
        <v>California</v>
      </c>
      <c r="D1416" s="21" t="str">
        <f t="shared" si="71"/>
        <v>San Diego</v>
      </c>
      <c r="E1416" s="8" t="s">
        <v>72</v>
      </c>
      <c r="F1416" s="8" t="s">
        <v>110</v>
      </c>
      <c r="G1416" s="8">
        <v>12</v>
      </c>
      <c r="I1416" s="21" t="s">
        <v>16</v>
      </c>
    </row>
    <row r="1417" spans="1:9" x14ac:dyDescent="0.35">
      <c r="A1417" s="20">
        <v>43955</v>
      </c>
      <c r="B1417" s="21" t="str">
        <f t="shared" si="69"/>
        <v>USA</v>
      </c>
      <c r="C1417" s="21" t="str">
        <f t="shared" si="70"/>
        <v>California</v>
      </c>
      <c r="D1417" s="21" t="str">
        <f t="shared" si="71"/>
        <v>San Diego</v>
      </c>
      <c r="E1417" s="8" t="s">
        <v>73</v>
      </c>
      <c r="F1417" s="8" t="s">
        <v>110</v>
      </c>
      <c r="G1417" s="8">
        <v>228</v>
      </c>
      <c r="H1417" s="8">
        <v>216</v>
      </c>
      <c r="I1417" s="21" t="s">
        <v>16</v>
      </c>
    </row>
    <row r="1418" spans="1:9" x14ac:dyDescent="0.35">
      <c r="A1418" s="20">
        <v>43955</v>
      </c>
      <c r="B1418" s="21" t="str">
        <f t="shared" si="69"/>
        <v>USA</v>
      </c>
      <c r="C1418" s="21" t="str">
        <f t="shared" si="70"/>
        <v>California</v>
      </c>
      <c r="D1418" s="21" t="str">
        <f t="shared" si="71"/>
        <v>San Diego</v>
      </c>
      <c r="E1418" s="8" t="s">
        <v>74</v>
      </c>
      <c r="F1418" s="8" t="s">
        <v>110</v>
      </c>
      <c r="G1418" s="8">
        <v>33</v>
      </c>
      <c r="H1418" s="8">
        <v>52.2</v>
      </c>
      <c r="I1418" s="21" t="s">
        <v>16</v>
      </c>
    </row>
    <row r="1419" spans="1:9" x14ac:dyDescent="0.35">
      <c r="A1419" s="20">
        <v>43955</v>
      </c>
      <c r="B1419" s="21" t="str">
        <f t="shared" si="69"/>
        <v>USA</v>
      </c>
      <c r="C1419" s="21" t="str">
        <f t="shared" si="70"/>
        <v>California</v>
      </c>
      <c r="D1419" s="21" t="str">
        <f t="shared" si="71"/>
        <v>San Diego</v>
      </c>
      <c r="E1419" s="8" t="s">
        <v>75</v>
      </c>
      <c r="F1419" s="8" t="s">
        <v>110</v>
      </c>
      <c r="G1419" s="8">
        <v>131</v>
      </c>
      <c r="H1419" s="8">
        <v>86.5</v>
      </c>
      <c r="I1419" s="21" t="s">
        <v>16</v>
      </c>
    </row>
    <row r="1420" spans="1:9" x14ac:dyDescent="0.35">
      <c r="A1420" s="20">
        <v>43955</v>
      </c>
      <c r="B1420" s="21" t="str">
        <f t="shared" si="69"/>
        <v>USA</v>
      </c>
      <c r="C1420" s="21" t="str">
        <f t="shared" si="70"/>
        <v>California</v>
      </c>
      <c r="D1420" s="21" t="str">
        <f t="shared" si="71"/>
        <v>San Diego</v>
      </c>
      <c r="E1420" s="8" t="s">
        <v>95</v>
      </c>
      <c r="F1420" s="8" t="s">
        <v>110</v>
      </c>
      <c r="G1420" s="8">
        <v>34</v>
      </c>
      <c r="H1420" s="8">
        <v>120.7</v>
      </c>
      <c r="I1420" s="21" t="s">
        <v>16</v>
      </c>
    </row>
    <row r="1421" spans="1:9" x14ac:dyDescent="0.35">
      <c r="A1421" s="20">
        <v>43955</v>
      </c>
      <c r="B1421" s="21" t="str">
        <f t="shared" si="69"/>
        <v>USA</v>
      </c>
      <c r="C1421" s="21" t="str">
        <f t="shared" si="70"/>
        <v>California</v>
      </c>
      <c r="D1421" s="21" t="str">
        <f t="shared" si="71"/>
        <v>San Diego</v>
      </c>
      <c r="E1421" s="8" t="s">
        <v>76</v>
      </c>
      <c r="F1421" s="8" t="s">
        <v>110</v>
      </c>
      <c r="G1421" s="8">
        <v>80</v>
      </c>
      <c r="H1421" s="8">
        <v>130.6</v>
      </c>
      <c r="I1421" s="21" t="s">
        <v>16</v>
      </c>
    </row>
    <row r="1422" spans="1:9" x14ac:dyDescent="0.35">
      <c r="A1422" s="20">
        <v>43955</v>
      </c>
      <c r="B1422" s="21" t="str">
        <f t="shared" si="69"/>
        <v>USA</v>
      </c>
      <c r="C1422" s="21" t="str">
        <f t="shared" si="70"/>
        <v>California</v>
      </c>
      <c r="D1422" s="21" t="str">
        <f t="shared" si="71"/>
        <v>San Diego</v>
      </c>
      <c r="E1422" s="8" t="s">
        <v>91</v>
      </c>
      <c r="F1422" s="8" t="s">
        <v>110</v>
      </c>
      <c r="G1422" s="8">
        <v>44</v>
      </c>
      <c r="H1422" s="8">
        <v>164</v>
      </c>
      <c r="I1422" s="21" t="s">
        <v>16</v>
      </c>
    </row>
    <row r="1423" spans="1:9" x14ac:dyDescent="0.35">
      <c r="A1423" s="20">
        <v>43955</v>
      </c>
      <c r="B1423" s="21" t="str">
        <f t="shared" si="69"/>
        <v>USA</v>
      </c>
      <c r="C1423" s="21" t="str">
        <f t="shared" si="70"/>
        <v>California</v>
      </c>
      <c r="D1423" s="21" t="str">
        <f t="shared" si="71"/>
        <v>San Diego</v>
      </c>
      <c r="E1423" s="8" t="s">
        <v>77</v>
      </c>
      <c r="F1423" s="8" t="s">
        <v>110</v>
      </c>
      <c r="G1423" s="8">
        <v>170</v>
      </c>
      <c r="H1423" s="8">
        <v>273.10000000000002</v>
      </c>
      <c r="I1423" s="21" t="s">
        <v>16</v>
      </c>
    </row>
    <row r="1424" spans="1:9" x14ac:dyDescent="0.35">
      <c r="A1424" s="20">
        <v>43955</v>
      </c>
      <c r="B1424" s="21" t="str">
        <f t="shared" si="69"/>
        <v>USA</v>
      </c>
      <c r="C1424" s="21" t="str">
        <f t="shared" si="70"/>
        <v>California</v>
      </c>
      <c r="D1424" s="21" t="str">
        <f t="shared" si="71"/>
        <v>San Diego</v>
      </c>
      <c r="E1424" s="8" t="s">
        <v>78</v>
      </c>
      <c r="F1424" s="8" t="s">
        <v>110</v>
      </c>
      <c r="G1424" s="8">
        <v>93</v>
      </c>
      <c r="H1424" s="8">
        <v>52.4</v>
      </c>
      <c r="I1424" s="21" t="s">
        <v>16</v>
      </c>
    </row>
    <row r="1425" spans="1:9" x14ac:dyDescent="0.35">
      <c r="A1425" s="20">
        <v>43955</v>
      </c>
      <c r="B1425" s="21" t="str">
        <f t="shared" si="69"/>
        <v>USA</v>
      </c>
      <c r="C1425" s="21" t="str">
        <f t="shared" si="70"/>
        <v>California</v>
      </c>
      <c r="D1425" s="21" t="str">
        <f t="shared" si="71"/>
        <v>San Diego</v>
      </c>
      <c r="E1425" s="8" t="s">
        <v>79</v>
      </c>
      <c r="F1425" s="8" t="s">
        <v>110</v>
      </c>
      <c r="G1425" s="8">
        <v>33</v>
      </c>
      <c r="H1425" s="8">
        <v>65.7</v>
      </c>
      <c r="I1425" s="21" t="s">
        <v>16</v>
      </c>
    </row>
    <row r="1426" spans="1:9" x14ac:dyDescent="0.35">
      <c r="A1426" s="20">
        <v>43955</v>
      </c>
      <c r="B1426" s="21" t="str">
        <f t="shared" si="69"/>
        <v>USA</v>
      </c>
      <c r="C1426" s="21" t="str">
        <f t="shared" si="70"/>
        <v>California</v>
      </c>
      <c r="D1426" s="21" t="str">
        <f t="shared" si="71"/>
        <v>San Diego</v>
      </c>
      <c r="E1426" s="8" t="s">
        <v>80</v>
      </c>
      <c r="F1426" s="8" t="s">
        <v>110</v>
      </c>
      <c r="G1426" s="8">
        <v>1863</v>
      </c>
      <c r="H1426" s="8">
        <v>131.19999999999999</v>
      </c>
      <c r="I1426" s="21" t="s">
        <v>16</v>
      </c>
    </row>
    <row r="1427" spans="1:9" x14ac:dyDescent="0.35">
      <c r="A1427" s="20">
        <v>43955</v>
      </c>
      <c r="B1427" s="21" t="str">
        <f t="shared" si="69"/>
        <v>USA</v>
      </c>
      <c r="C1427" s="21" t="str">
        <f t="shared" si="70"/>
        <v>California</v>
      </c>
      <c r="D1427" s="21" t="str">
        <f t="shared" si="71"/>
        <v>San Diego</v>
      </c>
      <c r="E1427" s="8" t="s">
        <v>81</v>
      </c>
      <c r="F1427" s="8" t="s">
        <v>110</v>
      </c>
      <c r="G1427" s="8">
        <v>33</v>
      </c>
      <c r="H1427" s="8">
        <v>34.5</v>
      </c>
      <c r="I1427" s="21" t="s">
        <v>16</v>
      </c>
    </row>
    <row r="1428" spans="1:9" x14ac:dyDescent="0.35">
      <c r="A1428" s="20">
        <v>43955</v>
      </c>
      <c r="B1428" s="21" t="str">
        <f t="shared" si="69"/>
        <v>USA</v>
      </c>
      <c r="C1428" s="21" t="str">
        <f t="shared" si="70"/>
        <v>California</v>
      </c>
      <c r="D1428" s="21" t="str">
        <f t="shared" si="71"/>
        <v>San Diego</v>
      </c>
      <c r="E1428" s="8" t="s">
        <v>82</v>
      </c>
      <c r="F1428" s="8" t="s">
        <v>110</v>
      </c>
      <c r="G1428" s="8">
        <v>38</v>
      </c>
      <c r="H1428" s="8">
        <v>66.7</v>
      </c>
      <c r="I1428" s="21" t="s">
        <v>16</v>
      </c>
    </row>
    <row r="1429" spans="1:9" x14ac:dyDescent="0.35">
      <c r="A1429" s="20">
        <v>43955</v>
      </c>
      <c r="B1429" s="21" t="str">
        <f t="shared" si="69"/>
        <v>USA</v>
      </c>
      <c r="C1429" s="21" t="str">
        <f t="shared" si="70"/>
        <v>California</v>
      </c>
      <c r="D1429" s="21" t="str">
        <f t="shared" si="71"/>
        <v>San Diego</v>
      </c>
      <c r="E1429" s="8" t="s">
        <v>83</v>
      </c>
      <c r="F1429" s="8" t="s">
        <v>110</v>
      </c>
      <c r="G1429" s="8">
        <v>7</v>
      </c>
      <c r="H1429" s="8">
        <v>50.2</v>
      </c>
      <c r="I1429" s="21" t="s">
        <v>16</v>
      </c>
    </row>
    <row r="1430" spans="1:9" x14ac:dyDescent="0.35">
      <c r="A1430" s="20">
        <v>43955</v>
      </c>
      <c r="B1430" s="21" t="str">
        <f t="shared" si="69"/>
        <v>USA</v>
      </c>
      <c r="C1430" s="21" t="str">
        <f t="shared" si="70"/>
        <v>California</v>
      </c>
      <c r="D1430" s="21" t="str">
        <f t="shared" si="71"/>
        <v>San Diego</v>
      </c>
      <c r="E1430" s="8" t="s">
        <v>84</v>
      </c>
      <c r="F1430" s="8" t="s">
        <v>110</v>
      </c>
      <c r="G1430" s="8">
        <v>64</v>
      </c>
      <c r="H1430" s="8">
        <v>61.9</v>
      </c>
      <c r="I1430" s="21" t="s">
        <v>16</v>
      </c>
    </row>
    <row r="1431" spans="1:9" x14ac:dyDescent="0.35">
      <c r="A1431" s="20">
        <v>43955</v>
      </c>
      <c r="B1431" s="21" t="str">
        <f t="shared" si="69"/>
        <v>USA</v>
      </c>
      <c r="C1431" s="21" t="str">
        <f t="shared" si="70"/>
        <v>California</v>
      </c>
      <c r="D1431" s="21" t="str">
        <f t="shared" si="71"/>
        <v>San Diego</v>
      </c>
      <c r="E1431" s="8" t="s">
        <v>97</v>
      </c>
      <c r="F1431" s="8" t="s">
        <v>111</v>
      </c>
      <c r="G1431" s="8">
        <v>4</v>
      </c>
      <c r="I1431" s="21" t="s">
        <v>16</v>
      </c>
    </row>
    <row r="1432" spans="1:9" x14ac:dyDescent="0.35">
      <c r="A1432" s="20">
        <v>43955</v>
      </c>
      <c r="B1432" s="21" t="str">
        <f t="shared" si="69"/>
        <v>USA</v>
      </c>
      <c r="C1432" s="21" t="str">
        <f t="shared" si="70"/>
        <v>California</v>
      </c>
      <c r="D1432" s="21" t="str">
        <f t="shared" si="71"/>
        <v>San Diego</v>
      </c>
      <c r="E1432" s="8" t="s">
        <v>89</v>
      </c>
      <c r="F1432" s="8" t="s">
        <v>111</v>
      </c>
      <c r="G1432" s="8">
        <v>27</v>
      </c>
      <c r="H1432" s="8">
        <v>215.3</v>
      </c>
      <c r="I1432" s="21" t="s">
        <v>16</v>
      </c>
    </row>
    <row r="1433" spans="1:9" x14ac:dyDescent="0.35">
      <c r="A1433" s="20">
        <v>43955</v>
      </c>
      <c r="B1433" s="21" t="str">
        <f t="shared" si="69"/>
        <v>USA</v>
      </c>
      <c r="C1433" s="21" t="str">
        <f t="shared" si="70"/>
        <v>California</v>
      </c>
      <c r="D1433" s="21" t="str">
        <f t="shared" si="71"/>
        <v>San Diego</v>
      </c>
      <c r="E1433" s="8" t="s">
        <v>103</v>
      </c>
      <c r="F1433" s="8" t="s">
        <v>111</v>
      </c>
      <c r="G1433" s="8">
        <v>2</v>
      </c>
      <c r="I1433" s="21" t="s">
        <v>16</v>
      </c>
    </row>
    <row r="1434" spans="1:9" x14ac:dyDescent="0.35">
      <c r="A1434" s="20">
        <v>43955</v>
      </c>
      <c r="B1434" s="21" t="str">
        <f t="shared" si="69"/>
        <v>USA</v>
      </c>
      <c r="C1434" s="21" t="str">
        <f t="shared" si="70"/>
        <v>California</v>
      </c>
      <c r="D1434" s="21" t="str">
        <f t="shared" si="71"/>
        <v>San Diego</v>
      </c>
      <c r="E1434" s="8" t="s">
        <v>98</v>
      </c>
      <c r="F1434" s="8" t="s">
        <v>111</v>
      </c>
      <c r="G1434" s="8">
        <v>2</v>
      </c>
      <c r="I1434" s="21" t="s">
        <v>16</v>
      </c>
    </row>
    <row r="1435" spans="1:9" x14ac:dyDescent="0.35">
      <c r="A1435" s="20">
        <v>43955</v>
      </c>
      <c r="B1435" s="21" t="str">
        <f t="shared" si="69"/>
        <v>USA</v>
      </c>
      <c r="C1435" s="21" t="str">
        <f t="shared" si="70"/>
        <v>California</v>
      </c>
      <c r="D1435" s="21" t="str">
        <f t="shared" si="71"/>
        <v>San Diego</v>
      </c>
      <c r="E1435" s="8" t="s">
        <v>102</v>
      </c>
      <c r="F1435" s="8" t="s">
        <v>111</v>
      </c>
      <c r="G1435" s="8">
        <v>2</v>
      </c>
      <c r="I1435" s="21" t="s">
        <v>16</v>
      </c>
    </row>
    <row r="1436" spans="1:9" x14ac:dyDescent="0.35">
      <c r="A1436" s="20">
        <v>43955</v>
      </c>
      <c r="B1436" s="21" t="str">
        <f t="shared" si="69"/>
        <v>USA</v>
      </c>
      <c r="C1436" s="21" t="str">
        <f t="shared" si="70"/>
        <v>California</v>
      </c>
      <c r="D1436" s="21" t="str">
        <f t="shared" si="71"/>
        <v>San Diego</v>
      </c>
      <c r="E1436" s="8" t="s">
        <v>105</v>
      </c>
      <c r="F1436" s="8" t="s">
        <v>111</v>
      </c>
      <c r="G1436" s="8">
        <v>0</v>
      </c>
      <c r="I1436" s="21" t="s">
        <v>16</v>
      </c>
    </row>
    <row r="1437" spans="1:9" x14ac:dyDescent="0.35">
      <c r="A1437" s="20">
        <v>43955</v>
      </c>
      <c r="B1437" s="21" t="str">
        <f t="shared" si="69"/>
        <v>USA</v>
      </c>
      <c r="C1437" s="21" t="str">
        <f t="shared" si="70"/>
        <v>California</v>
      </c>
      <c r="D1437" s="21" t="str">
        <f t="shared" si="71"/>
        <v>San Diego</v>
      </c>
      <c r="E1437" s="8" t="s">
        <v>99</v>
      </c>
      <c r="F1437" s="8" t="s">
        <v>111</v>
      </c>
      <c r="G1437" s="8">
        <v>1</v>
      </c>
      <c r="I1437" s="21" t="s">
        <v>16</v>
      </c>
    </row>
    <row r="1438" spans="1:9" x14ac:dyDescent="0.35">
      <c r="A1438" s="20">
        <v>43955</v>
      </c>
      <c r="B1438" s="21" t="str">
        <f t="shared" si="69"/>
        <v>USA</v>
      </c>
      <c r="C1438" s="21" t="str">
        <f t="shared" si="70"/>
        <v>California</v>
      </c>
      <c r="D1438" s="21" t="str">
        <f t="shared" si="71"/>
        <v>San Diego</v>
      </c>
      <c r="E1438" s="8" t="s">
        <v>85</v>
      </c>
      <c r="F1438" s="8" t="s">
        <v>111</v>
      </c>
      <c r="G1438" s="8">
        <v>13</v>
      </c>
      <c r="H1438" s="8">
        <v>42.6</v>
      </c>
      <c r="I1438" s="21" t="s">
        <v>16</v>
      </c>
    </row>
    <row r="1439" spans="1:9" x14ac:dyDescent="0.35">
      <c r="A1439" s="20">
        <v>43955</v>
      </c>
      <c r="B1439" s="21" t="str">
        <f t="shared" si="69"/>
        <v>USA</v>
      </c>
      <c r="C1439" s="21" t="str">
        <f t="shared" si="70"/>
        <v>California</v>
      </c>
      <c r="D1439" s="21" t="str">
        <f t="shared" si="71"/>
        <v>San Diego</v>
      </c>
      <c r="E1439" s="8" t="s">
        <v>92</v>
      </c>
      <c r="F1439" s="8" t="s">
        <v>111</v>
      </c>
      <c r="G1439" s="8">
        <v>7</v>
      </c>
      <c r="I1439" s="21" t="s">
        <v>16</v>
      </c>
    </row>
    <row r="1440" spans="1:9" x14ac:dyDescent="0.35">
      <c r="A1440" s="20">
        <v>43955</v>
      </c>
      <c r="B1440" s="21" t="str">
        <f t="shared" si="69"/>
        <v>USA</v>
      </c>
      <c r="C1440" s="21" t="str">
        <f t="shared" si="70"/>
        <v>California</v>
      </c>
      <c r="D1440" s="21" t="str">
        <f t="shared" si="71"/>
        <v>San Diego</v>
      </c>
      <c r="E1440" s="8" t="s">
        <v>106</v>
      </c>
      <c r="F1440" s="8" t="s">
        <v>111</v>
      </c>
      <c r="G1440" s="8">
        <v>2</v>
      </c>
      <c r="I1440" s="21" t="s">
        <v>16</v>
      </c>
    </row>
    <row r="1441" spans="1:9" x14ac:dyDescent="0.35">
      <c r="A1441" s="20">
        <v>43955</v>
      </c>
      <c r="B1441" s="21" t="str">
        <f t="shared" si="69"/>
        <v>USA</v>
      </c>
      <c r="C1441" s="21" t="str">
        <f t="shared" si="70"/>
        <v>California</v>
      </c>
      <c r="D1441" s="21" t="str">
        <f t="shared" si="71"/>
        <v>San Diego</v>
      </c>
      <c r="E1441" s="8" t="s">
        <v>86</v>
      </c>
      <c r="F1441" s="8" t="s">
        <v>111</v>
      </c>
      <c r="G1441" s="8">
        <v>34</v>
      </c>
      <c r="H1441" s="8">
        <v>164.7</v>
      </c>
      <c r="I1441" s="21" t="s">
        <v>16</v>
      </c>
    </row>
    <row r="1442" spans="1:9" x14ac:dyDescent="0.35">
      <c r="A1442" s="20">
        <v>43955</v>
      </c>
      <c r="B1442" s="21" t="str">
        <f t="shared" si="69"/>
        <v>USA</v>
      </c>
      <c r="C1442" s="21" t="str">
        <f t="shared" si="70"/>
        <v>California</v>
      </c>
      <c r="D1442" s="21" t="str">
        <f t="shared" si="71"/>
        <v>San Diego</v>
      </c>
      <c r="E1442" s="8" t="s">
        <v>107</v>
      </c>
      <c r="F1442" s="8" t="s">
        <v>111</v>
      </c>
      <c r="G1442" s="8">
        <v>2</v>
      </c>
      <c r="I1442" s="21" t="s">
        <v>16</v>
      </c>
    </row>
    <row r="1443" spans="1:9" x14ac:dyDescent="0.35">
      <c r="A1443" s="20">
        <v>43955</v>
      </c>
      <c r="B1443" s="21" t="str">
        <f t="shared" si="69"/>
        <v>USA</v>
      </c>
      <c r="C1443" s="21" t="str">
        <f t="shared" si="70"/>
        <v>California</v>
      </c>
      <c r="D1443" s="21" t="str">
        <f t="shared" si="71"/>
        <v>San Diego</v>
      </c>
      <c r="E1443" s="8" t="s">
        <v>96</v>
      </c>
      <c r="F1443" s="8" t="s">
        <v>111</v>
      </c>
      <c r="G1443" s="8">
        <v>1</v>
      </c>
      <c r="I1443" s="21" t="s">
        <v>16</v>
      </c>
    </row>
    <row r="1444" spans="1:9" x14ac:dyDescent="0.35">
      <c r="A1444" s="20">
        <v>43955</v>
      </c>
      <c r="B1444" s="21" t="str">
        <f t="shared" si="69"/>
        <v>USA</v>
      </c>
      <c r="C1444" s="21" t="str">
        <f t="shared" si="70"/>
        <v>California</v>
      </c>
      <c r="D1444" s="21" t="str">
        <f t="shared" si="71"/>
        <v>San Diego</v>
      </c>
      <c r="E1444" s="8" t="s">
        <v>104</v>
      </c>
      <c r="F1444" s="8" t="s">
        <v>111</v>
      </c>
      <c r="G1444" s="8">
        <v>2</v>
      </c>
      <c r="I1444" s="21" t="s">
        <v>16</v>
      </c>
    </row>
    <row r="1445" spans="1:9" x14ac:dyDescent="0.35">
      <c r="A1445" s="20">
        <v>43955</v>
      </c>
      <c r="B1445" s="21" t="str">
        <f t="shared" si="69"/>
        <v>USA</v>
      </c>
      <c r="C1445" s="21" t="str">
        <f t="shared" si="70"/>
        <v>California</v>
      </c>
      <c r="D1445" s="21" t="str">
        <f t="shared" si="71"/>
        <v>San Diego</v>
      </c>
      <c r="E1445" s="8" t="s">
        <v>87</v>
      </c>
      <c r="F1445" s="8" t="s">
        <v>111</v>
      </c>
      <c r="G1445" s="8">
        <v>19</v>
      </c>
      <c r="H1445" s="8">
        <v>93.6</v>
      </c>
      <c r="I1445" s="21" t="s">
        <v>16</v>
      </c>
    </row>
    <row r="1446" spans="1:9" x14ac:dyDescent="0.35">
      <c r="A1446" s="20">
        <v>43955</v>
      </c>
      <c r="B1446" s="21" t="str">
        <f t="shared" si="69"/>
        <v>USA</v>
      </c>
      <c r="C1446" s="21" t="str">
        <f t="shared" si="70"/>
        <v>California</v>
      </c>
      <c r="D1446" s="21" t="str">
        <f t="shared" si="71"/>
        <v>San Diego</v>
      </c>
      <c r="E1446" s="8" t="s">
        <v>100</v>
      </c>
      <c r="F1446" s="8" t="s">
        <v>111</v>
      </c>
      <c r="G1446" s="8">
        <v>2</v>
      </c>
      <c r="I1446" s="21" t="s">
        <v>16</v>
      </c>
    </row>
    <row r="1447" spans="1:9" x14ac:dyDescent="0.35">
      <c r="A1447" s="20">
        <v>43955</v>
      </c>
      <c r="B1447" s="21" t="str">
        <f t="shared" si="69"/>
        <v>USA</v>
      </c>
      <c r="C1447" s="21" t="str">
        <f t="shared" si="70"/>
        <v>California</v>
      </c>
      <c r="D1447" s="21" t="str">
        <f t="shared" si="71"/>
        <v>San Diego</v>
      </c>
      <c r="E1447" s="8" t="s">
        <v>88</v>
      </c>
      <c r="F1447" s="8" t="s">
        <v>111</v>
      </c>
      <c r="G1447" s="8">
        <v>13</v>
      </c>
      <c r="I1447" s="21" t="s">
        <v>16</v>
      </c>
    </row>
    <row r="1448" spans="1:9" x14ac:dyDescent="0.35">
      <c r="A1448" s="20">
        <v>43955</v>
      </c>
      <c r="B1448" s="21" t="str">
        <f t="shared" si="69"/>
        <v>USA</v>
      </c>
      <c r="C1448" s="21" t="str">
        <f t="shared" si="70"/>
        <v>California</v>
      </c>
      <c r="D1448" s="21" t="str">
        <f t="shared" si="71"/>
        <v>San Diego</v>
      </c>
      <c r="E1448" s="8" t="s">
        <v>109</v>
      </c>
      <c r="F1448" s="8" t="s">
        <v>111</v>
      </c>
      <c r="G1448" s="8">
        <v>1</v>
      </c>
      <c r="I1448" s="21" t="s">
        <v>16</v>
      </c>
    </row>
    <row r="1449" spans="1:9" x14ac:dyDescent="0.35">
      <c r="A1449" s="20">
        <v>43955</v>
      </c>
      <c r="B1449" s="21" t="str">
        <f t="shared" si="69"/>
        <v>USA</v>
      </c>
      <c r="C1449" s="21" t="str">
        <f t="shared" si="70"/>
        <v>California</v>
      </c>
      <c r="D1449" s="21" t="str">
        <f t="shared" si="71"/>
        <v>San Diego</v>
      </c>
      <c r="E1449" s="8" t="s">
        <v>90</v>
      </c>
      <c r="F1449" s="8" t="s">
        <v>111</v>
      </c>
      <c r="G1449" s="8">
        <v>119</v>
      </c>
      <c r="H1449" s="8">
        <v>421.9</v>
      </c>
      <c r="I1449" s="21" t="s">
        <v>16</v>
      </c>
    </row>
    <row r="1450" spans="1:9" x14ac:dyDescent="0.35">
      <c r="A1450" s="20">
        <v>43955</v>
      </c>
      <c r="B1450" s="21" t="str">
        <f t="shared" si="69"/>
        <v>USA</v>
      </c>
      <c r="C1450" s="21" t="str">
        <f t="shared" si="70"/>
        <v>California</v>
      </c>
      <c r="D1450" s="21" t="str">
        <f t="shared" si="71"/>
        <v>San Diego</v>
      </c>
      <c r="E1450" s="8" t="s">
        <v>108</v>
      </c>
      <c r="F1450" s="8" t="s">
        <v>111</v>
      </c>
      <c r="G1450" s="8">
        <v>2</v>
      </c>
      <c r="I1450" s="21" t="s">
        <v>16</v>
      </c>
    </row>
    <row r="1451" spans="1:9" x14ac:dyDescent="0.35">
      <c r="A1451" s="20">
        <v>43955</v>
      </c>
      <c r="B1451" s="21" t="str">
        <f t="shared" si="69"/>
        <v>USA</v>
      </c>
      <c r="C1451" s="21" t="str">
        <f t="shared" si="70"/>
        <v>California</v>
      </c>
      <c r="D1451" s="21" t="str">
        <f t="shared" si="71"/>
        <v>San Diego</v>
      </c>
      <c r="E1451" s="8" t="s">
        <v>101</v>
      </c>
      <c r="F1451" s="8" t="s">
        <v>111</v>
      </c>
      <c r="G1451" s="8">
        <v>6</v>
      </c>
      <c r="I1451" s="21" t="s">
        <v>16</v>
      </c>
    </row>
    <row r="1452" spans="1:9" x14ac:dyDescent="0.35">
      <c r="A1452" s="20">
        <v>43955</v>
      </c>
      <c r="B1452" s="21" t="str">
        <f t="shared" si="69"/>
        <v>USA</v>
      </c>
      <c r="C1452" s="21" t="str">
        <f t="shared" si="70"/>
        <v>California</v>
      </c>
      <c r="D1452" s="21" t="str">
        <f t="shared" si="71"/>
        <v>San Diego</v>
      </c>
      <c r="E1452" s="8" t="s">
        <v>80</v>
      </c>
      <c r="F1452" s="8" t="s">
        <v>114</v>
      </c>
      <c r="G1452" s="8">
        <v>332</v>
      </c>
      <c r="I1452" s="21" t="s">
        <v>16</v>
      </c>
    </row>
    <row r="1453" spans="1:9" x14ac:dyDescent="0.35">
      <c r="A1453" s="20">
        <v>43955</v>
      </c>
      <c r="B1453" s="21" t="str">
        <f t="shared" si="69"/>
        <v>USA</v>
      </c>
      <c r="C1453" s="21" t="str">
        <f t="shared" si="70"/>
        <v>California</v>
      </c>
      <c r="D1453" s="21" t="str">
        <f t="shared" si="71"/>
        <v>San Diego</v>
      </c>
      <c r="E1453" s="8" t="s">
        <v>80</v>
      </c>
      <c r="F1453" s="8" t="s">
        <v>112</v>
      </c>
      <c r="G1453" s="8">
        <v>53</v>
      </c>
      <c r="I1453" s="21" t="s">
        <v>16</v>
      </c>
    </row>
    <row r="1454" spans="1:9" x14ac:dyDescent="0.35">
      <c r="A1454" s="20">
        <v>43937</v>
      </c>
      <c r="B1454" s="21" t="str">
        <f>"USA"</f>
        <v>USA</v>
      </c>
      <c r="C1454" s="21" t="str">
        <f>"California"</f>
        <v>California</v>
      </c>
      <c r="D1454" s="21" t="str">
        <f>"San Diego"</f>
        <v>San Diego</v>
      </c>
      <c r="E1454" s="8" t="s">
        <v>70</v>
      </c>
      <c r="F1454" s="8" t="s">
        <v>110</v>
      </c>
      <c r="G1454" s="8">
        <v>50</v>
      </c>
      <c r="I1454" s="21" t="s">
        <v>133</v>
      </c>
    </row>
    <row r="1455" spans="1:9" x14ac:dyDescent="0.35">
      <c r="A1455" s="20">
        <v>43937</v>
      </c>
      <c r="B1455" s="21" t="str">
        <f t="shared" ref="B1455:B1490" si="72">"USA"</f>
        <v>USA</v>
      </c>
      <c r="C1455" s="21" t="str">
        <f t="shared" ref="C1455:C1490" si="73">"California"</f>
        <v>California</v>
      </c>
      <c r="D1455" s="21" t="str">
        <f t="shared" ref="D1455:D1490" si="74">"San Diego"</f>
        <v>San Diego</v>
      </c>
      <c r="E1455" s="8" t="s">
        <v>71</v>
      </c>
      <c r="F1455" s="8" t="s">
        <v>110</v>
      </c>
      <c r="G1455" s="8">
        <v>235</v>
      </c>
      <c r="I1455" s="21" t="s">
        <v>133</v>
      </c>
    </row>
    <row r="1456" spans="1:9" x14ac:dyDescent="0.35">
      <c r="A1456" s="20">
        <v>43937</v>
      </c>
      <c r="B1456" s="21" t="str">
        <f t="shared" si="72"/>
        <v>USA</v>
      </c>
      <c r="C1456" s="21" t="str">
        <f t="shared" si="73"/>
        <v>California</v>
      </c>
      <c r="D1456" s="21" t="str">
        <f t="shared" si="74"/>
        <v>San Diego</v>
      </c>
      <c r="E1456" s="8" t="s">
        <v>94</v>
      </c>
      <c r="F1456" s="8" t="s">
        <v>110</v>
      </c>
      <c r="G1456" s="8">
        <v>6</v>
      </c>
      <c r="I1456" s="21" t="s">
        <v>133</v>
      </c>
    </row>
    <row r="1457" spans="1:9" x14ac:dyDescent="0.35">
      <c r="A1457" s="20">
        <v>43937</v>
      </c>
      <c r="B1457" s="21" t="str">
        <f t="shared" si="72"/>
        <v>USA</v>
      </c>
      <c r="C1457" s="21" t="str">
        <f t="shared" si="73"/>
        <v>California</v>
      </c>
      <c r="D1457" s="21" t="str">
        <f t="shared" si="74"/>
        <v>San Diego</v>
      </c>
      <c r="E1457" s="8" t="s">
        <v>72</v>
      </c>
      <c r="F1457" s="8" t="s">
        <v>110</v>
      </c>
      <c r="G1457" s="8">
        <v>11</v>
      </c>
      <c r="I1457" s="21" t="s">
        <v>133</v>
      </c>
    </row>
    <row r="1458" spans="1:9" x14ac:dyDescent="0.35">
      <c r="A1458" s="20">
        <v>43937</v>
      </c>
      <c r="B1458" s="21" t="str">
        <f t="shared" si="72"/>
        <v>USA</v>
      </c>
      <c r="C1458" s="21" t="str">
        <f t="shared" si="73"/>
        <v>California</v>
      </c>
      <c r="D1458" s="21" t="str">
        <f t="shared" si="74"/>
        <v>San Diego</v>
      </c>
      <c r="E1458" s="8" t="s">
        <v>73</v>
      </c>
      <c r="F1458" s="8" t="s">
        <v>110</v>
      </c>
      <c r="G1458" s="8">
        <v>122</v>
      </c>
      <c r="I1458" s="21" t="s">
        <v>133</v>
      </c>
    </row>
    <row r="1459" spans="1:9" x14ac:dyDescent="0.35">
      <c r="A1459" s="20">
        <v>43937</v>
      </c>
      <c r="B1459" s="21" t="str">
        <f t="shared" si="72"/>
        <v>USA</v>
      </c>
      <c r="C1459" s="21" t="str">
        <f t="shared" si="73"/>
        <v>California</v>
      </c>
      <c r="D1459" s="21" t="str">
        <f t="shared" si="74"/>
        <v>San Diego</v>
      </c>
      <c r="E1459" s="8" t="s">
        <v>74</v>
      </c>
      <c r="F1459" s="8" t="s">
        <v>110</v>
      </c>
      <c r="G1459" s="8">
        <v>34</v>
      </c>
      <c r="I1459" s="21" t="s">
        <v>133</v>
      </c>
    </row>
    <row r="1460" spans="1:9" x14ac:dyDescent="0.35">
      <c r="A1460" s="20">
        <v>43937</v>
      </c>
      <c r="B1460" s="21" t="str">
        <f t="shared" si="72"/>
        <v>USA</v>
      </c>
      <c r="C1460" s="21" t="str">
        <f t="shared" si="73"/>
        <v>California</v>
      </c>
      <c r="D1460" s="21" t="str">
        <f t="shared" si="74"/>
        <v>San Diego</v>
      </c>
      <c r="E1460" s="8" t="s">
        <v>75</v>
      </c>
      <c r="F1460" s="8" t="s">
        <v>110</v>
      </c>
      <c r="G1460" s="8">
        <v>63</v>
      </c>
      <c r="I1460" s="21" t="s">
        <v>133</v>
      </c>
    </row>
    <row r="1461" spans="1:9" x14ac:dyDescent="0.35">
      <c r="A1461" s="20">
        <v>43937</v>
      </c>
      <c r="B1461" s="21" t="str">
        <f t="shared" si="72"/>
        <v>USA</v>
      </c>
      <c r="C1461" s="21" t="str">
        <f t="shared" si="73"/>
        <v>California</v>
      </c>
      <c r="D1461" s="21" t="str">
        <f t="shared" si="74"/>
        <v>San Diego</v>
      </c>
      <c r="E1461" s="8" t="s">
        <v>95</v>
      </c>
      <c r="F1461" s="8" t="s">
        <v>110</v>
      </c>
      <c r="G1461" s="8">
        <v>13</v>
      </c>
      <c r="I1461" s="21" t="s">
        <v>133</v>
      </c>
    </row>
    <row r="1462" spans="1:9" x14ac:dyDescent="0.35">
      <c r="A1462" s="20">
        <v>43937</v>
      </c>
      <c r="B1462" s="21" t="str">
        <f t="shared" si="72"/>
        <v>USA</v>
      </c>
      <c r="C1462" s="21" t="str">
        <f t="shared" si="73"/>
        <v>California</v>
      </c>
      <c r="D1462" s="21" t="str">
        <f t="shared" si="74"/>
        <v>San Diego</v>
      </c>
      <c r="E1462" s="8" t="s">
        <v>76</v>
      </c>
      <c r="F1462" s="8" t="s">
        <v>110</v>
      </c>
      <c r="G1462" s="8">
        <v>43</v>
      </c>
      <c r="I1462" s="21" t="s">
        <v>133</v>
      </c>
    </row>
    <row r="1463" spans="1:9" x14ac:dyDescent="0.35">
      <c r="A1463" s="20">
        <v>43937</v>
      </c>
      <c r="B1463" s="21" t="str">
        <f t="shared" si="72"/>
        <v>USA</v>
      </c>
      <c r="C1463" s="21" t="str">
        <f t="shared" si="73"/>
        <v>California</v>
      </c>
      <c r="D1463" s="21" t="str">
        <f t="shared" si="74"/>
        <v>San Diego</v>
      </c>
      <c r="E1463" s="8" t="s">
        <v>91</v>
      </c>
      <c r="F1463" s="8" t="s">
        <v>110</v>
      </c>
      <c r="G1463" s="8">
        <v>18</v>
      </c>
      <c r="I1463" s="21" t="s">
        <v>133</v>
      </c>
    </row>
    <row r="1464" spans="1:9" x14ac:dyDescent="0.35">
      <c r="A1464" s="20">
        <v>43937</v>
      </c>
      <c r="B1464" s="21" t="str">
        <f t="shared" si="72"/>
        <v>USA</v>
      </c>
      <c r="C1464" s="21" t="str">
        <f t="shared" si="73"/>
        <v>California</v>
      </c>
      <c r="D1464" s="21" t="str">
        <f t="shared" si="74"/>
        <v>San Diego</v>
      </c>
      <c r="E1464" s="8" t="s">
        <v>77</v>
      </c>
      <c r="F1464" s="8" t="s">
        <v>110</v>
      </c>
      <c r="G1464" s="8">
        <v>60</v>
      </c>
      <c r="I1464" s="21" t="s">
        <v>133</v>
      </c>
    </row>
    <row r="1465" spans="1:9" x14ac:dyDescent="0.35">
      <c r="A1465" s="20">
        <v>43937</v>
      </c>
      <c r="B1465" s="21" t="str">
        <f t="shared" si="72"/>
        <v>USA</v>
      </c>
      <c r="C1465" s="21" t="str">
        <f t="shared" si="73"/>
        <v>California</v>
      </c>
      <c r="D1465" s="21" t="str">
        <f t="shared" si="74"/>
        <v>San Diego</v>
      </c>
      <c r="E1465" s="8" t="s">
        <v>78</v>
      </c>
      <c r="F1465" s="8" t="s">
        <v>110</v>
      </c>
      <c r="G1465" s="8">
        <v>49</v>
      </c>
      <c r="I1465" s="21" t="s">
        <v>133</v>
      </c>
    </row>
    <row r="1466" spans="1:9" x14ac:dyDescent="0.35">
      <c r="A1466" s="20">
        <v>43937</v>
      </c>
      <c r="B1466" s="21" t="str">
        <f t="shared" si="72"/>
        <v>USA</v>
      </c>
      <c r="C1466" s="21" t="str">
        <f t="shared" si="73"/>
        <v>California</v>
      </c>
      <c r="D1466" s="21" t="str">
        <f t="shared" si="74"/>
        <v>San Diego</v>
      </c>
      <c r="E1466" s="8" t="s">
        <v>79</v>
      </c>
      <c r="F1466" s="8" t="s">
        <v>110</v>
      </c>
      <c r="G1466" s="8">
        <v>20</v>
      </c>
      <c r="I1466" s="21" t="s">
        <v>133</v>
      </c>
    </row>
    <row r="1467" spans="1:9" x14ac:dyDescent="0.35">
      <c r="A1467" s="20">
        <v>43937</v>
      </c>
      <c r="B1467" s="21" t="str">
        <f t="shared" si="72"/>
        <v>USA</v>
      </c>
      <c r="C1467" s="21" t="str">
        <f t="shared" si="73"/>
        <v>California</v>
      </c>
      <c r="D1467" s="21" t="str">
        <f t="shared" si="74"/>
        <v>San Diego</v>
      </c>
      <c r="E1467" s="8" t="s">
        <v>80</v>
      </c>
      <c r="F1467" s="8" t="s">
        <v>110</v>
      </c>
      <c r="G1467" s="8">
        <v>1033</v>
      </c>
      <c r="I1467" s="21" t="s">
        <v>133</v>
      </c>
    </row>
    <row r="1468" spans="1:9" x14ac:dyDescent="0.35">
      <c r="A1468" s="20">
        <v>43937</v>
      </c>
      <c r="B1468" s="21" t="str">
        <f t="shared" si="72"/>
        <v>USA</v>
      </c>
      <c r="C1468" s="21" t="str">
        <f t="shared" si="73"/>
        <v>California</v>
      </c>
      <c r="D1468" s="21" t="str">
        <f t="shared" si="74"/>
        <v>San Diego</v>
      </c>
      <c r="E1468" s="8" t="s">
        <v>81</v>
      </c>
      <c r="F1468" s="8" t="s">
        <v>110</v>
      </c>
      <c r="G1468" s="8">
        <v>27</v>
      </c>
      <c r="I1468" s="21" t="s">
        <v>133</v>
      </c>
    </row>
    <row r="1469" spans="1:9" x14ac:dyDescent="0.35">
      <c r="A1469" s="20">
        <v>43937</v>
      </c>
      <c r="B1469" s="21" t="str">
        <f t="shared" si="72"/>
        <v>USA</v>
      </c>
      <c r="C1469" s="21" t="str">
        <f t="shared" si="73"/>
        <v>California</v>
      </c>
      <c r="D1469" s="21" t="str">
        <f t="shared" si="74"/>
        <v>San Diego</v>
      </c>
      <c r="E1469" s="8" t="s">
        <v>82</v>
      </c>
      <c r="F1469" s="8" t="s">
        <v>110</v>
      </c>
      <c r="G1469" s="8">
        <v>23</v>
      </c>
      <c r="I1469" s="21" t="s">
        <v>133</v>
      </c>
    </row>
    <row r="1470" spans="1:9" x14ac:dyDescent="0.35">
      <c r="A1470" s="20">
        <v>43937</v>
      </c>
      <c r="B1470" s="21" t="str">
        <f t="shared" si="72"/>
        <v>USA</v>
      </c>
      <c r="C1470" s="21" t="str">
        <f t="shared" si="73"/>
        <v>California</v>
      </c>
      <c r="D1470" s="21" t="str">
        <f t="shared" si="74"/>
        <v>San Diego</v>
      </c>
      <c r="E1470" s="8" t="s">
        <v>83</v>
      </c>
      <c r="F1470" s="8" t="s">
        <v>110</v>
      </c>
      <c r="G1470" s="8">
        <v>6</v>
      </c>
      <c r="I1470" s="21" t="s">
        <v>133</v>
      </c>
    </row>
    <row r="1471" spans="1:9" x14ac:dyDescent="0.35">
      <c r="A1471" s="20">
        <v>43937</v>
      </c>
      <c r="B1471" s="21" t="str">
        <f t="shared" si="72"/>
        <v>USA</v>
      </c>
      <c r="C1471" s="21" t="str">
        <f t="shared" si="73"/>
        <v>California</v>
      </c>
      <c r="D1471" s="21" t="str">
        <f t="shared" si="74"/>
        <v>San Diego</v>
      </c>
      <c r="E1471" s="8" t="s">
        <v>84</v>
      </c>
      <c r="F1471" s="8" t="s">
        <v>110</v>
      </c>
      <c r="G1471" s="8">
        <v>33</v>
      </c>
      <c r="I1471" s="21" t="s">
        <v>133</v>
      </c>
    </row>
    <row r="1472" spans="1:9" x14ac:dyDescent="0.35">
      <c r="A1472" s="20">
        <v>43937</v>
      </c>
      <c r="B1472" s="21" t="str">
        <f t="shared" si="72"/>
        <v>USA</v>
      </c>
      <c r="C1472" s="21" t="str">
        <f t="shared" si="73"/>
        <v>California</v>
      </c>
      <c r="D1472" s="21" t="str">
        <f t="shared" si="74"/>
        <v>San Diego</v>
      </c>
      <c r="E1472" s="8" t="s">
        <v>97</v>
      </c>
      <c r="F1472" s="8" t="s">
        <v>111</v>
      </c>
      <c r="G1472" s="8">
        <v>2</v>
      </c>
      <c r="I1472" s="21" t="s">
        <v>133</v>
      </c>
    </row>
    <row r="1473" spans="1:9" x14ac:dyDescent="0.35">
      <c r="A1473" s="20">
        <v>43937</v>
      </c>
      <c r="B1473" s="21" t="str">
        <f t="shared" si="72"/>
        <v>USA</v>
      </c>
      <c r="C1473" s="21" t="str">
        <f t="shared" si="73"/>
        <v>California</v>
      </c>
      <c r="D1473" s="21" t="str">
        <f t="shared" si="74"/>
        <v>San Diego</v>
      </c>
      <c r="E1473" s="8" t="s">
        <v>89</v>
      </c>
      <c r="F1473" s="8" t="s">
        <v>111</v>
      </c>
      <c r="G1473" s="8">
        <v>15</v>
      </c>
      <c r="I1473" s="21" t="s">
        <v>133</v>
      </c>
    </row>
    <row r="1474" spans="1:9" x14ac:dyDescent="0.35">
      <c r="A1474" s="20">
        <v>43937</v>
      </c>
      <c r="B1474" s="21" t="str">
        <f t="shared" si="72"/>
        <v>USA</v>
      </c>
      <c r="C1474" s="21" t="str">
        <f t="shared" si="73"/>
        <v>California</v>
      </c>
      <c r="D1474" s="21" t="str">
        <f t="shared" si="74"/>
        <v>San Diego</v>
      </c>
      <c r="E1474" s="8" t="s">
        <v>103</v>
      </c>
      <c r="F1474" s="8" t="s">
        <v>111</v>
      </c>
      <c r="G1474" s="8">
        <v>1</v>
      </c>
      <c r="I1474" s="21" t="s">
        <v>133</v>
      </c>
    </row>
    <row r="1475" spans="1:9" x14ac:dyDescent="0.35">
      <c r="A1475" s="20">
        <v>43937</v>
      </c>
      <c r="B1475" s="21" t="str">
        <f t="shared" si="72"/>
        <v>USA</v>
      </c>
      <c r="C1475" s="21" t="str">
        <f t="shared" si="73"/>
        <v>California</v>
      </c>
      <c r="D1475" s="21" t="str">
        <f t="shared" si="74"/>
        <v>San Diego</v>
      </c>
      <c r="E1475" s="8" t="s">
        <v>98</v>
      </c>
      <c r="F1475" s="8" t="s">
        <v>111</v>
      </c>
      <c r="G1475" s="8">
        <v>1</v>
      </c>
      <c r="I1475" s="21" t="s">
        <v>133</v>
      </c>
    </row>
    <row r="1476" spans="1:9" x14ac:dyDescent="0.35">
      <c r="A1476" s="20">
        <v>43937</v>
      </c>
      <c r="B1476" s="21" t="str">
        <f t="shared" si="72"/>
        <v>USA</v>
      </c>
      <c r="C1476" s="21" t="str">
        <f t="shared" si="73"/>
        <v>California</v>
      </c>
      <c r="D1476" s="21" t="str">
        <f t="shared" si="74"/>
        <v>San Diego</v>
      </c>
      <c r="E1476" s="8" t="s">
        <v>102</v>
      </c>
      <c r="F1476" s="8" t="s">
        <v>111</v>
      </c>
      <c r="G1476" s="8">
        <v>1</v>
      </c>
      <c r="I1476" s="21" t="s">
        <v>133</v>
      </c>
    </row>
    <row r="1477" spans="1:9" x14ac:dyDescent="0.35">
      <c r="A1477" s="20">
        <v>43937</v>
      </c>
      <c r="B1477" s="21" t="str">
        <f t="shared" si="72"/>
        <v>USA</v>
      </c>
      <c r="C1477" s="21" t="str">
        <f t="shared" si="73"/>
        <v>California</v>
      </c>
      <c r="D1477" s="21" t="str">
        <f t="shared" si="74"/>
        <v>San Diego</v>
      </c>
      <c r="E1477" s="8" t="s">
        <v>105</v>
      </c>
      <c r="F1477" s="8" t="s">
        <v>111</v>
      </c>
      <c r="G1477" s="8">
        <v>1</v>
      </c>
      <c r="I1477" s="21" t="s">
        <v>133</v>
      </c>
    </row>
    <row r="1478" spans="1:9" x14ac:dyDescent="0.35">
      <c r="A1478" s="20">
        <v>43937</v>
      </c>
      <c r="B1478" s="21" t="str">
        <f t="shared" si="72"/>
        <v>USA</v>
      </c>
      <c r="C1478" s="21" t="str">
        <f t="shared" si="73"/>
        <v>California</v>
      </c>
      <c r="D1478" s="21" t="str">
        <f t="shared" si="74"/>
        <v>San Diego</v>
      </c>
      <c r="E1478" s="8" t="s">
        <v>99</v>
      </c>
      <c r="F1478" s="8" t="s">
        <v>111</v>
      </c>
      <c r="G1478" s="8">
        <v>1</v>
      </c>
      <c r="I1478" s="21" t="s">
        <v>133</v>
      </c>
    </row>
    <row r="1479" spans="1:9" x14ac:dyDescent="0.35">
      <c r="A1479" s="20">
        <v>43937</v>
      </c>
      <c r="B1479" s="21" t="str">
        <f t="shared" si="72"/>
        <v>USA</v>
      </c>
      <c r="C1479" s="21" t="str">
        <f t="shared" si="73"/>
        <v>California</v>
      </c>
      <c r="D1479" s="21" t="str">
        <f t="shared" si="74"/>
        <v>San Diego</v>
      </c>
      <c r="E1479" s="8" t="s">
        <v>85</v>
      </c>
      <c r="F1479" s="8" t="s">
        <v>111</v>
      </c>
      <c r="G1479" s="8">
        <v>10</v>
      </c>
      <c r="I1479" s="21" t="s">
        <v>133</v>
      </c>
    </row>
    <row r="1480" spans="1:9" x14ac:dyDescent="0.35">
      <c r="A1480" s="20">
        <v>43937</v>
      </c>
      <c r="B1480" s="21" t="str">
        <f t="shared" si="72"/>
        <v>USA</v>
      </c>
      <c r="C1480" s="21" t="str">
        <f t="shared" si="73"/>
        <v>California</v>
      </c>
      <c r="D1480" s="21" t="str">
        <f t="shared" si="74"/>
        <v>San Diego</v>
      </c>
      <c r="E1480" s="8" t="s">
        <v>92</v>
      </c>
      <c r="F1480" s="8" t="s">
        <v>111</v>
      </c>
      <c r="G1480" s="8">
        <v>6</v>
      </c>
      <c r="I1480" s="21" t="s">
        <v>133</v>
      </c>
    </row>
    <row r="1481" spans="1:9" x14ac:dyDescent="0.35">
      <c r="A1481" s="20">
        <v>43937</v>
      </c>
      <c r="B1481" s="21" t="str">
        <f t="shared" si="72"/>
        <v>USA</v>
      </c>
      <c r="C1481" s="21" t="str">
        <f t="shared" si="73"/>
        <v>California</v>
      </c>
      <c r="D1481" s="21" t="str">
        <f t="shared" si="74"/>
        <v>San Diego</v>
      </c>
      <c r="E1481" s="8" t="s">
        <v>86</v>
      </c>
      <c r="F1481" s="8" t="s">
        <v>111</v>
      </c>
      <c r="G1481" s="8">
        <v>8</v>
      </c>
      <c r="I1481" s="21" t="s">
        <v>133</v>
      </c>
    </row>
    <row r="1482" spans="1:9" x14ac:dyDescent="0.35">
      <c r="A1482" s="20">
        <v>43937</v>
      </c>
      <c r="B1482" s="21" t="str">
        <f t="shared" si="72"/>
        <v>USA</v>
      </c>
      <c r="C1482" s="21" t="str">
        <f t="shared" si="73"/>
        <v>California</v>
      </c>
      <c r="D1482" s="21" t="str">
        <f t="shared" si="74"/>
        <v>San Diego</v>
      </c>
      <c r="E1482" s="8" t="s">
        <v>96</v>
      </c>
      <c r="F1482" s="8" t="s">
        <v>111</v>
      </c>
      <c r="G1482" s="8">
        <v>10</v>
      </c>
      <c r="I1482" s="21" t="s">
        <v>133</v>
      </c>
    </row>
    <row r="1483" spans="1:9" x14ac:dyDescent="0.35">
      <c r="A1483" s="20">
        <v>43937</v>
      </c>
      <c r="B1483" s="21" t="str">
        <f t="shared" si="72"/>
        <v>USA</v>
      </c>
      <c r="C1483" s="21" t="str">
        <f t="shared" si="73"/>
        <v>California</v>
      </c>
      <c r="D1483" s="21" t="str">
        <f t="shared" si="74"/>
        <v>San Diego</v>
      </c>
      <c r="E1483" s="8" t="s">
        <v>104</v>
      </c>
      <c r="F1483" s="8" t="s">
        <v>111</v>
      </c>
      <c r="G1483" s="8">
        <v>2</v>
      </c>
      <c r="I1483" s="21" t="s">
        <v>133</v>
      </c>
    </row>
    <row r="1484" spans="1:9" x14ac:dyDescent="0.35">
      <c r="A1484" s="20">
        <v>43937</v>
      </c>
      <c r="B1484" s="21" t="str">
        <f t="shared" si="72"/>
        <v>USA</v>
      </c>
      <c r="C1484" s="21" t="str">
        <f t="shared" si="73"/>
        <v>California</v>
      </c>
      <c r="D1484" s="21" t="str">
        <f t="shared" si="74"/>
        <v>San Diego</v>
      </c>
      <c r="E1484" s="8" t="s">
        <v>87</v>
      </c>
      <c r="F1484" s="8" t="s">
        <v>111</v>
      </c>
      <c r="G1484" s="8">
        <v>6</v>
      </c>
      <c r="I1484" s="21" t="s">
        <v>133</v>
      </c>
    </row>
    <row r="1485" spans="1:9" x14ac:dyDescent="0.35">
      <c r="A1485" s="20">
        <v>43937</v>
      </c>
      <c r="B1485" s="21" t="str">
        <f t="shared" si="72"/>
        <v>USA</v>
      </c>
      <c r="C1485" s="21" t="str">
        <f t="shared" si="73"/>
        <v>California</v>
      </c>
      <c r="D1485" s="21" t="str">
        <f t="shared" si="74"/>
        <v>San Diego</v>
      </c>
      <c r="E1485" s="8" t="s">
        <v>100</v>
      </c>
      <c r="F1485" s="8" t="s">
        <v>111</v>
      </c>
      <c r="G1485" s="8">
        <v>7</v>
      </c>
      <c r="I1485" s="21" t="s">
        <v>133</v>
      </c>
    </row>
    <row r="1486" spans="1:9" x14ac:dyDescent="0.35">
      <c r="A1486" s="20">
        <v>43937</v>
      </c>
      <c r="B1486" s="21" t="str">
        <f t="shared" si="72"/>
        <v>USA</v>
      </c>
      <c r="C1486" s="21" t="str">
        <f t="shared" si="73"/>
        <v>California</v>
      </c>
      <c r="D1486" s="21" t="str">
        <f t="shared" si="74"/>
        <v>San Diego</v>
      </c>
      <c r="E1486" s="8" t="s">
        <v>88</v>
      </c>
      <c r="F1486" s="8" t="s">
        <v>111</v>
      </c>
      <c r="G1486" s="8">
        <v>8</v>
      </c>
      <c r="I1486" s="21" t="s">
        <v>133</v>
      </c>
    </row>
    <row r="1487" spans="1:9" x14ac:dyDescent="0.35">
      <c r="A1487" s="20">
        <v>43937</v>
      </c>
      <c r="B1487" s="21" t="str">
        <f t="shared" si="72"/>
        <v>USA</v>
      </c>
      <c r="C1487" s="21" t="str">
        <f t="shared" si="73"/>
        <v>California</v>
      </c>
      <c r="D1487" s="21" t="str">
        <f t="shared" si="74"/>
        <v>San Diego</v>
      </c>
      <c r="E1487" s="8" t="s">
        <v>90</v>
      </c>
      <c r="F1487" s="8" t="s">
        <v>111</v>
      </c>
      <c r="G1487" s="8">
        <v>34</v>
      </c>
      <c r="I1487" s="21" t="s">
        <v>133</v>
      </c>
    </row>
    <row r="1488" spans="1:9" x14ac:dyDescent="0.35">
      <c r="A1488" s="20">
        <v>43937</v>
      </c>
      <c r="B1488" s="21" t="str">
        <f t="shared" si="72"/>
        <v>USA</v>
      </c>
      <c r="C1488" s="21" t="str">
        <f t="shared" si="73"/>
        <v>California</v>
      </c>
      <c r="D1488" s="21" t="str">
        <f t="shared" si="74"/>
        <v>San Diego</v>
      </c>
      <c r="E1488" s="8" t="s">
        <v>101</v>
      </c>
      <c r="F1488" s="8" t="s">
        <v>111</v>
      </c>
      <c r="G1488" s="8">
        <v>31</v>
      </c>
      <c r="I1488" s="21" t="s">
        <v>133</v>
      </c>
    </row>
    <row r="1489" spans="1:9" x14ac:dyDescent="0.35">
      <c r="A1489" s="20">
        <v>43937</v>
      </c>
      <c r="B1489" s="21" t="str">
        <f t="shared" si="72"/>
        <v>USA</v>
      </c>
      <c r="C1489" s="21" t="str">
        <f t="shared" si="73"/>
        <v>California</v>
      </c>
      <c r="D1489" s="21" t="str">
        <f t="shared" si="74"/>
        <v>San Diego</v>
      </c>
      <c r="E1489" s="8" t="s">
        <v>80</v>
      </c>
      <c r="F1489" s="8" t="s">
        <v>114</v>
      </c>
      <c r="G1489" s="8">
        <v>69</v>
      </c>
      <c r="I1489" s="21" t="s">
        <v>133</v>
      </c>
    </row>
    <row r="1490" spans="1:9" x14ac:dyDescent="0.35">
      <c r="A1490" s="20">
        <v>43937</v>
      </c>
      <c r="B1490" s="21" t="str">
        <f t="shared" si="72"/>
        <v>USA</v>
      </c>
      <c r="C1490" s="21" t="str">
        <f t="shared" si="73"/>
        <v>California</v>
      </c>
      <c r="D1490" s="21" t="str">
        <f t="shared" si="74"/>
        <v>San Diego</v>
      </c>
      <c r="E1490" s="8" t="s">
        <v>80</v>
      </c>
      <c r="F1490" s="8" t="s">
        <v>112</v>
      </c>
      <c r="G1490" s="8">
        <v>85</v>
      </c>
      <c r="I1490" s="21" t="s">
        <v>133</v>
      </c>
    </row>
    <row r="1491" spans="1:9" x14ac:dyDescent="0.35">
      <c r="A1491" s="20">
        <v>43952</v>
      </c>
      <c r="B1491" s="21" t="str">
        <f>"USA"</f>
        <v>USA</v>
      </c>
      <c r="C1491" s="21" t="str">
        <f>"California"</f>
        <v>California</v>
      </c>
      <c r="D1491" s="21" t="str">
        <f>"San Diego"</f>
        <v>San Diego</v>
      </c>
      <c r="E1491" s="8" t="s">
        <v>70</v>
      </c>
      <c r="F1491" s="8" t="s">
        <v>110</v>
      </c>
      <c r="G1491" s="8">
        <v>56</v>
      </c>
      <c r="H1491" s="8">
        <v>48.9</v>
      </c>
      <c r="I1491" s="21" t="s">
        <v>133</v>
      </c>
    </row>
    <row r="1492" spans="1:9" x14ac:dyDescent="0.35">
      <c r="A1492" s="20">
        <v>43952</v>
      </c>
      <c r="B1492" s="21" t="str">
        <f t="shared" ref="B1492:B1531" si="75">"USA"</f>
        <v>USA</v>
      </c>
      <c r="C1492" s="21" t="str">
        <f t="shared" ref="C1492:C1531" si="76">"California"</f>
        <v>California</v>
      </c>
      <c r="D1492" s="21" t="str">
        <f t="shared" ref="D1492:D1531" si="77">"San Diego"</f>
        <v>San Diego</v>
      </c>
      <c r="E1492" s="8" t="s">
        <v>71</v>
      </c>
      <c r="F1492" s="8" t="s">
        <v>110</v>
      </c>
      <c r="G1492" s="8">
        <v>509</v>
      </c>
      <c r="H1492" s="8">
        <v>190.3</v>
      </c>
      <c r="I1492" s="21" t="s">
        <v>133</v>
      </c>
    </row>
    <row r="1493" spans="1:9" x14ac:dyDescent="0.35">
      <c r="A1493" s="20">
        <v>43952</v>
      </c>
      <c r="B1493" s="21" t="str">
        <f t="shared" si="75"/>
        <v>USA</v>
      </c>
      <c r="C1493" s="21" t="str">
        <f t="shared" si="76"/>
        <v>California</v>
      </c>
      <c r="D1493" s="21" t="str">
        <f t="shared" si="77"/>
        <v>San Diego</v>
      </c>
      <c r="E1493" s="8" t="s">
        <v>94</v>
      </c>
      <c r="F1493" s="8" t="s">
        <v>110</v>
      </c>
      <c r="G1493" s="8">
        <v>10</v>
      </c>
      <c r="H1493" s="8">
        <v>46.1</v>
      </c>
      <c r="I1493" s="21" t="s">
        <v>133</v>
      </c>
    </row>
    <row r="1494" spans="1:9" x14ac:dyDescent="0.35">
      <c r="A1494" s="20">
        <v>43952</v>
      </c>
      <c r="B1494" s="21" t="str">
        <f t="shared" si="75"/>
        <v>USA</v>
      </c>
      <c r="C1494" s="21" t="str">
        <f t="shared" si="76"/>
        <v>California</v>
      </c>
      <c r="D1494" s="21" t="str">
        <f t="shared" si="77"/>
        <v>San Diego</v>
      </c>
      <c r="E1494" s="8" t="s">
        <v>72</v>
      </c>
      <c r="F1494" s="8" t="s">
        <v>110</v>
      </c>
      <c r="G1494" s="8">
        <v>12</v>
      </c>
      <c r="H1494" s="8" t="s">
        <v>132</v>
      </c>
      <c r="I1494" s="21" t="s">
        <v>133</v>
      </c>
    </row>
    <row r="1495" spans="1:9" x14ac:dyDescent="0.35">
      <c r="A1495" s="20">
        <v>43952</v>
      </c>
      <c r="B1495" s="21" t="str">
        <f t="shared" si="75"/>
        <v>USA</v>
      </c>
      <c r="C1495" s="21" t="str">
        <f t="shared" si="76"/>
        <v>California</v>
      </c>
      <c r="D1495" s="21" t="str">
        <f t="shared" si="77"/>
        <v>San Diego</v>
      </c>
      <c r="E1495" s="8" t="s">
        <v>73</v>
      </c>
      <c r="F1495" s="8" t="s">
        <v>110</v>
      </c>
      <c r="G1495" s="8">
        <v>207</v>
      </c>
      <c r="H1495" s="8">
        <v>196.1</v>
      </c>
      <c r="I1495" s="21" t="s">
        <v>133</v>
      </c>
    </row>
    <row r="1496" spans="1:9" x14ac:dyDescent="0.35">
      <c r="A1496" s="20">
        <v>43952</v>
      </c>
      <c r="B1496" s="21" t="str">
        <f t="shared" si="75"/>
        <v>USA</v>
      </c>
      <c r="C1496" s="21" t="str">
        <f t="shared" si="76"/>
        <v>California</v>
      </c>
      <c r="D1496" s="21" t="str">
        <f t="shared" si="77"/>
        <v>San Diego</v>
      </c>
      <c r="E1496" s="8" t="s">
        <v>74</v>
      </c>
      <c r="F1496" s="8" t="s">
        <v>110</v>
      </c>
      <c r="G1496" s="8">
        <v>34</v>
      </c>
      <c r="H1496" s="8">
        <v>53</v>
      </c>
      <c r="I1496" s="21" t="s">
        <v>133</v>
      </c>
    </row>
    <row r="1497" spans="1:9" x14ac:dyDescent="0.35">
      <c r="A1497" s="20">
        <v>43952</v>
      </c>
      <c r="B1497" s="21" t="str">
        <f t="shared" si="75"/>
        <v>USA</v>
      </c>
      <c r="C1497" s="21" t="str">
        <f t="shared" si="76"/>
        <v>California</v>
      </c>
      <c r="D1497" s="21" t="str">
        <f t="shared" si="77"/>
        <v>San Diego</v>
      </c>
      <c r="E1497" s="8" t="s">
        <v>75</v>
      </c>
      <c r="F1497" s="8" t="s">
        <v>110</v>
      </c>
      <c r="G1497" s="8">
        <v>119</v>
      </c>
      <c r="H1497" s="8">
        <v>78.599999999999994</v>
      </c>
      <c r="I1497" s="21" t="s">
        <v>133</v>
      </c>
    </row>
    <row r="1498" spans="1:9" x14ac:dyDescent="0.35">
      <c r="A1498" s="20">
        <v>43952</v>
      </c>
      <c r="B1498" s="21" t="str">
        <f t="shared" si="75"/>
        <v>USA</v>
      </c>
      <c r="C1498" s="21" t="str">
        <f t="shared" si="76"/>
        <v>California</v>
      </c>
      <c r="D1498" s="21" t="str">
        <f t="shared" si="77"/>
        <v>San Diego</v>
      </c>
      <c r="E1498" s="8" t="s">
        <v>95</v>
      </c>
      <c r="F1498" s="8" t="s">
        <v>110</v>
      </c>
      <c r="G1498" s="8">
        <v>28</v>
      </c>
      <c r="H1498" s="8">
        <v>99.4</v>
      </c>
      <c r="I1498" s="21" t="s">
        <v>133</v>
      </c>
    </row>
    <row r="1499" spans="1:9" x14ac:dyDescent="0.35">
      <c r="A1499" s="20">
        <v>43952</v>
      </c>
      <c r="B1499" s="21" t="str">
        <f t="shared" si="75"/>
        <v>USA</v>
      </c>
      <c r="C1499" s="21" t="str">
        <f t="shared" si="76"/>
        <v>California</v>
      </c>
      <c r="D1499" s="21" t="str">
        <f t="shared" si="77"/>
        <v>San Diego</v>
      </c>
      <c r="E1499" s="8" t="s">
        <v>76</v>
      </c>
      <c r="F1499" s="8" t="s">
        <v>110</v>
      </c>
      <c r="G1499" s="8">
        <v>77</v>
      </c>
      <c r="H1499" s="8">
        <v>125.7</v>
      </c>
      <c r="I1499" s="21" t="s">
        <v>133</v>
      </c>
    </row>
    <row r="1500" spans="1:9" x14ac:dyDescent="0.35">
      <c r="A1500" s="20">
        <v>43952</v>
      </c>
      <c r="B1500" s="21" t="str">
        <f t="shared" si="75"/>
        <v>USA</v>
      </c>
      <c r="C1500" s="21" t="str">
        <f t="shared" si="76"/>
        <v>California</v>
      </c>
      <c r="D1500" s="21" t="str">
        <f t="shared" si="77"/>
        <v>San Diego</v>
      </c>
      <c r="E1500" s="8" t="s">
        <v>91</v>
      </c>
      <c r="F1500" s="8" t="s">
        <v>110</v>
      </c>
      <c r="G1500" s="8">
        <v>40</v>
      </c>
      <c r="H1500" s="8">
        <v>147.19999999999999</v>
      </c>
      <c r="I1500" s="21" t="s">
        <v>133</v>
      </c>
    </row>
    <row r="1501" spans="1:9" x14ac:dyDescent="0.35">
      <c r="A1501" s="20">
        <v>43952</v>
      </c>
      <c r="B1501" s="21" t="str">
        <f t="shared" si="75"/>
        <v>USA</v>
      </c>
      <c r="C1501" s="21" t="str">
        <f t="shared" si="76"/>
        <v>California</v>
      </c>
      <c r="D1501" s="21" t="str">
        <f t="shared" si="77"/>
        <v>San Diego</v>
      </c>
      <c r="E1501" s="8" t="s">
        <v>77</v>
      </c>
      <c r="F1501" s="8" t="s">
        <v>110</v>
      </c>
      <c r="G1501" s="8">
        <v>151</v>
      </c>
      <c r="H1501" s="8">
        <v>241.8</v>
      </c>
      <c r="I1501" s="21" t="s">
        <v>133</v>
      </c>
    </row>
    <row r="1502" spans="1:9" x14ac:dyDescent="0.35">
      <c r="A1502" s="20">
        <v>43952</v>
      </c>
      <c r="B1502" s="21" t="str">
        <f t="shared" si="75"/>
        <v>USA</v>
      </c>
      <c r="C1502" s="21" t="str">
        <f t="shared" si="76"/>
        <v>California</v>
      </c>
      <c r="D1502" s="21" t="str">
        <f t="shared" si="77"/>
        <v>San Diego</v>
      </c>
      <c r="E1502" s="8" t="s">
        <v>78</v>
      </c>
      <c r="F1502" s="8" t="s">
        <v>110</v>
      </c>
      <c r="G1502" s="8">
        <v>79</v>
      </c>
      <c r="H1502" s="8">
        <v>44.6</v>
      </c>
      <c r="I1502" s="21" t="s">
        <v>133</v>
      </c>
    </row>
    <row r="1503" spans="1:9" x14ac:dyDescent="0.35">
      <c r="A1503" s="20">
        <v>43952</v>
      </c>
      <c r="B1503" s="21" t="str">
        <f t="shared" si="75"/>
        <v>USA</v>
      </c>
      <c r="C1503" s="21" t="str">
        <f t="shared" si="76"/>
        <v>California</v>
      </c>
      <c r="D1503" s="21" t="str">
        <f t="shared" si="77"/>
        <v>San Diego</v>
      </c>
      <c r="E1503" s="8" t="s">
        <v>79</v>
      </c>
      <c r="F1503" s="8" t="s">
        <v>110</v>
      </c>
      <c r="G1503" s="8">
        <v>32</v>
      </c>
      <c r="H1503" s="8">
        <v>63.7</v>
      </c>
      <c r="I1503" s="21" t="s">
        <v>133</v>
      </c>
    </row>
    <row r="1504" spans="1:9" x14ac:dyDescent="0.35">
      <c r="A1504" s="20">
        <v>43952</v>
      </c>
      <c r="B1504" s="21" t="str">
        <f t="shared" si="75"/>
        <v>USA</v>
      </c>
      <c r="C1504" s="21" t="str">
        <f t="shared" si="76"/>
        <v>California</v>
      </c>
      <c r="D1504" s="21" t="str">
        <f t="shared" si="77"/>
        <v>San Diego</v>
      </c>
      <c r="E1504" s="8" t="s">
        <v>80</v>
      </c>
      <c r="F1504" s="8" t="s">
        <v>110</v>
      </c>
      <c r="G1504" s="8">
        <v>1736</v>
      </c>
      <c r="H1504" s="8">
        <v>122.3</v>
      </c>
      <c r="I1504" s="21" t="s">
        <v>133</v>
      </c>
    </row>
    <row r="1505" spans="1:9" x14ac:dyDescent="0.35">
      <c r="A1505" s="20">
        <v>43952</v>
      </c>
      <c r="B1505" s="21" t="str">
        <f t="shared" si="75"/>
        <v>USA</v>
      </c>
      <c r="C1505" s="21" t="str">
        <f t="shared" si="76"/>
        <v>California</v>
      </c>
      <c r="D1505" s="21" t="str">
        <f t="shared" si="77"/>
        <v>San Diego</v>
      </c>
      <c r="E1505" s="8" t="s">
        <v>81</v>
      </c>
      <c r="F1505" s="8" t="s">
        <v>110</v>
      </c>
      <c r="G1505" s="8">
        <v>33</v>
      </c>
      <c r="H1505" s="8">
        <v>34</v>
      </c>
      <c r="I1505" s="21" t="s">
        <v>133</v>
      </c>
    </row>
    <row r="1506" spans="1:9" x14ac:dyDescent="0.35">
      <c r="A1506" s="20">
        <v>43952</v>
      </c>
      <c r="B1506" s="21" t="str">
        <f t="shared" si="75"/>
        <v>USA</v>
      </c>
      <c r="C1506" s="21" t="str">
        <f t="shared" si="76"/>
        <v>California</v>
      </c>
      <c r="D1506" s="21" t="str">
        <f t="shared" si="77"/>
        <v>San Diego</v>
      </c>
      <c r="E1506" s="8" t="s">
        <v>82</v>
      </c>
      <c r="F1506" s="8" t="s">
        <v>110</v>
      </c>
      <c r="G1506" s="8">
        <v>36</v>
      </c>
      <c r="H1506" s="8">
        <v>62.3</v>
      </c>
      <c r="I1506" s="21" t="s">
        <v>133</v>
      </c>
    </row>
    <row r="1507" spans="1:9" x14ac:dyDescent="0.35">
      <c r="A1507" s="20">
        <v>43952</v>
      </c>
      <c r="B1507" s="21" t="str">
        <f t="shared" si="75"/>
        <v>USA</v>
      </c>
      <c r="C1507" s="21" t="str">
        <f t="shared" si="76"/>
        <v>California</v>
      </c>
      <c r="D1507" s="21" t="str">
        <f t="shared" si="77"/>
        <v>San Diego</v>
      </c>
      <c r="E1507" s="8" t="s">
        <v>83</v>
      </c>
      <c r="F1507" s="8" t="s">
        <v>110</v>
      </c>
      <c r="G1507" s="8">
        <v>6</v>
      </c>
      <c r="H1507" s="8">
        <v>43</v>
      </c>
      <c r="I1507" s="21" t="s">
        <v>133</v>
      </c>
    </row>
    <row r="1508" spans="1:9" x14ac:dyDescent="0.35">
      <c r="A1508" s="20">
        <v>43952</v>
      </c>
      <c r="B1508" s="21" t="str">
        <f t="shared" si="75"/>
        <v>USA</v>
      </c>
      <c r="C1508" s="21" t="str">
        <f t="shared" si="76"/>
        <v>California</v>
      </c>
      <c r="D1508" s="21" t="str">
        <f t="shared" si="77"/>
        <v>San Diego</v>
      </c>
      <c r="E1508" s="8" t="s">
        <v>84</v>
      </c>
      <c r="F1508" s="8" t="s">
        <v>110</v>
      </c>
      <c r="G1508" s="8">
        <v>60</v>
      </c>
      <c r="H1508" s="8">
        <v>58</v>
      </c>
      <c r="I1508" s="21" t="s">
        <v>133</v>
      </c>
    </row>
    <row r="1509" spans="1:9" x14ac:dyDescent="0.35">
      <c r="A1509" s="20">
        <v>43952</v>
      </c>
      <c r="B1509" s="21" t="str">
        <f t="shared" si="75"/>
        <v>USA</v>
      </c>
      <c r="C1509" s="21" t="str">
        <f t="shared" si="76"/>
        <v>California</v>
      </c>
      <c r="D1509" s="21" t="str">
        <f t="shared" si="77"/>
        <v>San Diego</v>
      </c>
      <c r="E1509" s="8" t="s">
        <v>97</v>
      </c>
      <c r="F1509" s="8" t="s">
        <v>111</v>
      </c>
      <c r="G1509" s="8">
        <v>4</v>
      </c>
      <c r="H1509" s="8" t="s">
        <v>132</v>
      </c>
      <c r="I1509" s="21" t="s">
        <v>133</v>
      </c>
    </row>
    <row r="1510" spans="1:9" x14ac:dyDescent="0.35">
      <c r="A1510" s="20">
        <v>43952</v>
      </c>
      <c r="B1510" s="21" t="str">
        <f t="shared" si="75"/>
        <v>USA</v>
      </c>
      <c r="C1510" s="21" t="str">
        <f t="shared" si="76"/>
        <v>California</v>
      </c>
      <c r="D1510" s="21" t="str">
        <f t="shared" si="77"/>
        <v>San Diego</v>
      </c>
      <c r="E1510" s="8" t="s">
        <v>89</v>
      </c>
      <c r="F1510" s="8" t="s">
        <v>111</v>
      </c>
      <c r="G1510" s="8">
        <v>26</v>
      </c>
      <c r="H1510" s="8">
        <v>207.4</v>
      </c>
      <c r="I1510" s="21" t="s">
        <v>133</v>
      </c>
    </row>
    <row r="1511" spans="1:9" x14ac:dyDescent="0.35">
      <c r="A1511" s="20">
        <v>43952</v>
      </c>
      <c r="B1511" s="21" t="str">
        <f t="shared" si="75"/>
        <v>USA</v>
      </c>
      <c r="C1511" s="21" t="str">
        <f t="shared" si="76"/>
        <v>California</v>
      </c>
      <c r="D1511" s="21" t="str">
        <f t="shared" si="77"/>
        <v>San Diego</v>
      </c>
      <c r="E1511" s="8" t="s">
        <v>103</v>
      </c>
      <c r="F1511" s="8" t="s">
        <v>111</v>
      </c>
      <c r="G1511" s="8">
        <v>2</v>
      </c>
      <c r="H1511" s="8" t="s">
        <v>132</v>
      </c>
      <c r="I1511" s="21" t="s">
        <v>133</v>
      </c>
    </row>
    <row r="1512" spans="1:9" x14ac:dyDescent="0.35">
      <c r="A1512" s="20">
        <v>43952</v>
      </c>
      <c r="B1512" s="21" t="str">
        <f t="shared" si="75"/>
        <v>USA</v>
      </c>
      <c r="C1512" s="21" t="str">
        <f t="shared" si="76"/>
        <v>California</v>
      </c>
      <c r="D1512" s="21" t="str">
        <f t="shared" si="77"/>
        <v>San Diego</v>
      </c>
      <c r="E1512" s="8" t="s">
        <v>98</v>
      </c>
      <c r="F1512" s="8" t="s">
        <v>111</v>
      </c>
      <c r="G1512" s="8">
        <v>2</v>
      </c>
      <c r="H1512" s="8" t="s">
        <v>132</v>
      </c>
      <c r="I1512" s="21" t="s">
        <v>133</v>
      </c>
    </row>
    <row r="1513" spans="1:9" x14ac:dyDescent="0.35">
      <c r="A1513" s="20">
        <v>43952</v>
      </c>
      <c r="B1513" s="21" t="str">
        <f t="shared" si="75"/>
        <v>USA</v>
      </c>
      <c r="C1513" s="21" t="str">
        <f t="shared" si="76"/>
        <v>California</v>
      </c>
      <c r="D1513" s="21" t="str">
        <f t="shared" si="77"/>
        <v>San Diego</v>
      </c>
      <c r="E1513" s="8" t="s">
        <v>102</v>
      </c>
      <c r="F1513" s="8" t="s">
        <v>111</v>
      </c>
      <c r="G1513" s="8">
        <v>2</v>
      </c>
      <c r="H1513" s="8" t="s">
        <v>132</v>
      </c>
      <c r="I1513" s="21" t="s">
        <v>133</v>
      </c>
    </row>
    <row r="1514" spans="1:9" x14ac:dyDescent="0.35">
      <c r="A1514" s="20">
        <v>43952</v>
      </c>
      <c r="B1514" s="21" t="str">
        <f t="shared" si="75"/>
        <v>USA</v>
      </c>
      <c r="C1514" s="21" t="str">
        <f t="shared" si="76"/>
        <v>California</v>
      </c>
      <c r="D1514" s="21" t="str">
        <f t="shared" si="77"/>
        <v>San Diego</v>
      </c>
      <c r="E1514" s="8" t="s">
        <v>105</v>
      </c>
      <c r="F1514" s="8" t="s">
        <v>111</v>
      </c>
      <c r="G1514" s="8">
        <v>0</v>
      </c>
      <c r="H1514" s="8" t="s">
        <v>132</v>
      </c>
      <c r="I1514" s="21" t="s">
        <v>133</v>
      </c>
    </row>
    <row r="1515" spans="1:9" x14ac:dyDescent="0.35">
      <c r="A1515" s="20">
        <v>43952</v>
      </c>
      <c r="B1515" s="21" t="str">
        <f t="shared" si="75"/>
        <v>USA</v>
      </c>
      <c r="C1515" s="21" t="str">
        <f t="shared" si="76"/>
        <v>California</v>
      </c>
      <c r="D1515" s="21" t="str">
        <f t="shared" si="77"/>
        <v>San Diego</v>
      </c>
      <c r="E1515" s="8" t="s">
        <v>99</v>
      </c>
      <c r="F1515" s="8" t="s">
        <v>111</v>
      </c>
      <c r="G1515" s="8">
        <v>1</v>
      </c>
      <c r="H1515" s="8" t="s">
        <v>132</v>
      </c>
      <c r="I1515" s="21" t="s">
        <v>133</v>
      </c>
    </row>
    <row r="1516" spans="1:9" x14ac:dyDescent="0.35">
      <c r="A1516" s="20">
        <v>43952</v>
      </c>
      <c r="B1516" s="21" t="str">
        <f t="shared" si="75"/>
        <v>USA</v>
      </c>
      <c r="C1516" s="21" t="str">
        <f t="shared" si="76"/>
        <v>California</v>
      </c>
      <c r="D1516" s="21" t="str">
        <f t="shared" si="77"/>
        <v>San Diego</v>
      </c>
      <c r="E1516" s="8" t="s">
        <v>85</v>
      </c>
      <c r="F1516" s="8" t="s">
        <v>111</v>
      </c>
      <c r="G1516" s="8">
        <v>14</v>
      </c>
      <c r="H1516" s="8">
        <v>44.3</v>
      </c>
      <c r="I1516" s="21" t="s">
        <v>133</v>
      </c>
    </row>
    <row r="1517" spans="1:9" x14ac:dyDescent="0.35">
      <c r="A1517" s="20">
        <v>43952</v>
      </c>
      <c r="B1517" s="21" t="str">
        <f t="shared" si="75"/>
        <v>USA</v>
      </c>
      <c r="C1517" s="21" t="str">
        <f t="shared" si="76"/>
        <v>California</v>
      </c>
      <c r="D1517" s="21" t="str">
        <f t="shared" si="77"/>
        <v>San Diego</v>
      </c>
      <c r="E1517" s="8" t="s">
        <v>92</v>
      </c>
      <c r="F1517" s="8" t="s">
        <v>111</v>
      </c>
      <c r="G1517" s="8">
        <v>7</v>
      </c>
      <c r="H1517" s="8" t="s">
        <v>132</v>
      </c>
      <c r="I1517" s="21" t="s">
        <v>133</v>
      </c>
    </row>
    <row r="1518" spans="1:9" x14ac:dyDescent="0.35">
      <c r="A1518" s="20">
        <v>43952</v>
      </c>
      <c r="B1518" s="21" t="str">
        <f t="shared" si="75"/>
        <v>USA</v>
      </c>
      <c r="C1518" s="21" t="str">
        <f t="shared" si="76"/>
        <v>California</v>
      </c>
      <c r="D1518" s="21" t="str">
        <f t="shared" si="77"/>
        <v>San Diego</v>
      </c>
      <c r="E1518" s="8" t="s">
        <v>106</v>
      </c>
      <c r="F1518" s="8" t="s">
        <v>111</v>
      </c>
      <c r="G1518" s="8">
        <v>2</v>
      </c>
      <c r="H1518" s="8" t="s">
        <v>132</v>
      </c>
      <c r="I1518" s="21" t="s">
        <v>133</v>
      </c>
    </row>
    <row r="1519" spans="1:9" x14ac:dyDescent="0.35">
      <c r="A1519" s="20">
        <v>43952</v>
      </c>
      <c r="B1519" s="21" t="str">
        <f t="shared" si="75"/>
        <v>USA</v>
      </c>
      <c r="C1519" s="21" t="str">
        <f t="shared" si="76"/>
        <v>California</v>
      </c>
      <c r="D1519" s="21" t="str">
        <f t="shared" si="77"/>
        <v>San Diego</v>
      </c>
      <c r="E1519" s="8" t="s">
        <v>86</v>
      </c>
      <c r="F1519" s="8" t="s">
        <v>111</v>
      </c>
      <c r="G1519" s="8">
        <v>31</v>
      </c>
      <c r="H1519" s="8">
        <v>147.69999999999999</v>
      </c>
      <c r="I1519" s="21" t="s">
        <v>133</v>
      </c>
    </row>
    <row r="1520" spans="1:9" x14ac:dyDescent="0.35">
      <c r="A1520" s="20">
        <v>43952</v>
      </c>
      <c r="B1520" s="21" t="str">
        <f t="shared" si="75"/>
        <v>USA</v>
      </c>
      <c r="C1520" s="21" t="str">
        <f t="shared" si="76"/>
        <v>California</v>
      </c>
      <c r="D1520" s="21" t="str">
        <f t="shared" si="77"/>
        <v>San Diego</v>
      </c>
      <c r="E1520" s="8" t="s">
        <v>107</v>
      </c>
      <c r="F1520" s="8" t="s">
        <v>111</v>
      </c>
      <c r="G1520" s="8">
        <v>2</v>
      </c>
      <c r="H1520" s="8" t="s">
        <v>132</v>
      </c>
      <c r="I1520" s="21" t="s">
        <v>133</v>
      </c>
    </row>
    <row r="1521" spans="1:9" x14ac:dyDescent="0.35">
      <c r="A1521" s="20">
        <v>43952</v>
      </c>
      <c r="B1521" s="21" t="str">
        <f t="shared" si="75"/>
        <v>USA</v>
      </c>
      <c r="C1521" s="21" t="str">
        <f t="shared" si="76"/>
        <v>California</v>
      </c>
      <c r="D1521" s="21" t="str">
        <f t="shared" si="77"/>
        <v>San Diego</v>
      </c>
      <c r="E1521" s="8" t="s">
        <v>96</v>
      </c>
      <c r="F1521" s="8" t="s">
        <v>111</v>
      </c>
      <c r="G1521" s="8">
        <v>1</v>
      </c>
      <c r="H1521" s="8" t="s">
        <v>132</v>
      </c>
      <c r="I1521" s="21" t="s">
        <v>133</v>
      </c>
    </row>
    <row r="1522" spans="1:9" x14ac:dyDescent="0.35">
      <c r="A1522" s="20">
        <v>43952</v>
      </c>
      <c r="B1522" s="21" t="str">
        <f t="shared" si="75"/>
        <v>USA</v>
      </c>
      <c r="C1522" s="21" t="str">
        <f t="shared" si="76"/>
        <v>California</v>
      </c>
      <c r="D1522" s="21" t="str">
        <f t="shared" si="77"/>
        <v>San Diego</v>
      </c>
      <c r="E1522" s="8" t="s">
        <v>104</v>
      </c>
      <c r="F1522" s="8" t="s">
        <v>111</v>
      </c>
      <c r="G1522" s="8">
        <v>2</v>
      </c>
      <c r="H1522" s="8" t="s">
        <v>132</v>
      </c>
      <c r="I1522" s="21" t="s">
        <v>133</v>
      </c>
    </row>
    <row r="1523" spans="1:9" x14ac:dyDescent="0.35">
      <c r="A1523" s="20">
        <v>43952</v>
      </c>
      <c r="B1523" s="21" t="str">
        <f t="shared" si="75"/>
        <v>USA</v>
      </c>
      <c r="C1523" s="21" t="str">
        <f t="shared" si="76"/>
        <v>California</v>
      </c>
      <c r="D1523" s="21" t="str">
        <f t="shared" si="77"/>
        <v>San Diego</v>
      </c>
      <c r="E1523" s="8" t="s">
        <v>87</v>
      </c>
      <c r="F1523" s="8" t="s">
        <v>111</v>
      </c>
      <c r="G1523" s="8">
        <v>18</v>
      </c>
      <c r="H1523" s="8">
        <v>88.7</v>
      </c>
      <c r="I1523" s="21" t="s">
        <v>133</v>
      </c>
    </row>
    <row r="1524" spans="1:9" x14ac:dyDescent="0.35">
      <c r="A1524" s="20">
        <v>43952</v>
      </c>
      <c r="B1524" s="21" t="str">
        <f t="shared" si="75"/>
        <v>USA</v>
      </c>
      <c r="C1524" s="21" t="str">
        <f t="shared" si="76"/>
        <v>California</v>
      </c>
      <c r="D1524" s="21" t="str">
        <f t="shared" si="77"/>
        <v>San Diego</v>
      </c>
      <c r="E1524" s="8" t="s">
        <v>100</v>
      </c>
      <c r="F1524" s="8" t="s">
        <v>111</v>
      </c>
      <c r="G1524" s="8">
        <v>2</v>
      </c>
      <c r="H1524" s="8" t="s">
        <v>132</v>
      </c>
      <c r="I1524" s="21" t="s">
        <v>133</v>
      </c>
    </row>
    <row r="1525" spans="1:9" x14ac:dyDescent="0.35">
      <c r="A1525" s="20">
        <v>43952</v>
      </c>
      <c r="B1525" s="21" t="str">
        <f t="shared" si="75"/>
        <v>USA</v>
      </c>
      <c r="C1525" s="21" t="str">
        <f t="shared" si="76"/>
        <v>California</v>
      </c>
      <c r="D1525" s="21" t="str">
        <f t="shared" si="77"/>
        <v>San Diego</v>
      </c>
      <c r="E1525" s="8" t="s">
        <v>88</v>
      </c>
      <c r="F1525" s="8" t="s">
        <v>111</v>
      </c>
      <c r="G1525" s="8">
        <v>13</v>
      </c>
      <c r="H1525" s="8" t="s">
        <v>132</v>
      </c>
      <c r="I1525" s="21" t="s">
        <v>133</v>
      </c>
    </row>
    <row r="1526" spans="1:9" x14ac:dyDescent="0.35">
      <c r="A1526" s="20">
        <v>43952</v>
      </c>
      <c r="B1526" s="21" t="str">
        <f t="shared" si="75"/>
        <v>USA</v>
      </c>
      <c r="C1526" s="21" t="str">
        <f t="shared" si="76"/>
        <v>California</v>
      </c>
      <c r="D1526" s="21" t="str">
        <f t="shared" si="77"/>
        <v>San Diego</v>
      </c>
      <c r="E1526" s="8" t="s">
        <v>109</v>
      </c>
      <c r="F1526" s="8" t="s">
        <v>111</v>
      </c>
      <c r="G1526" s="8">
        <v>1</v>
      </c>
      <c r="H1526" s="8" t="s">
        <v>132</v>
      </c>
      <c r="I1526" s="21" t="s">
        <v>133</v>
      </c>
    </row>
    <row r="1527" spans="1:9" x14ac:dyDescent="0.35">
      <c r="A1527" s="20">
        <v>43952</v>
      </c>
      <c r="B1527" s="21" t="str">
        <f t="shared" si="75"/>
        <v>USA</v>
      </c>
      <c r="C1527" s="21" t="str">
        <f t="shared" si="76"/>
        <v>California</v>
      </c>
      <c r="D1527" s="21" t="str">
        <f t="shared" si="77"/>
        <v>San Diego</v>
      </c>
      <c r="E1527" s="8" t="s">
        <v>90</v>
      </c>
      <c r="F1527" s="8" t="s">
        <v>111</v>
      </c>
      <c r="G1527" s="8">
        <v>105</v>
      </c>
      <c r="H1527" s="8">
        <v>372.3</v>
      </c>
      <c r="I1527" s="21" t="s">
        <v>133</v>
      </c>
    </row>
    <row r="1528" spans="1:9" x14ac:dyDescent="0.35">
      <c r="A1528" s="20">
        <v>43952</v>
      </c>
      <c r="B1528" s="21" t="str">
        <f t="shared" si="75"/>
        <v>USA</v>
      </c>
      <c r="C1528" s="21" t="str">
        <f t="shared" si="76"/>
        <v>California</v>
      </c>
      <c r="D1528" s="21" t="str">
        <f t="shared" si="77"/>
        <v>San Diego</v>
      </c>
      <c r="E1528" s="8" t="s">
        <v>108</v>
      </c>
      <c r="F1528" s="8" t="s">
        <v>111</v>
      </c>
      <c r="G1528" s="8">
        <v>2</v>
      </c>
      <c r="H1528" s="8" t="s">
        <v>132</v>
      </c>
      <c r="I1528" s="21" t="s">
        <v>133</v>
      </c>
    </row>
    <row r="1529" spans="1:9" x14ac:dyDescent="0.35">
      <c r="A1529" s="20">
        <v>43952</v>
      </c>
      <c r="B1529" s="21" t="str">
        <f t="shared" si="75"/>
        <v>USA</v>
      </c>
      <c r="C1529" s="21" t="str">
        <f t="shared" si="76"/>
        <v>California</v>
      </c>
      <c r="D1529" s="21" t="str">
        <f t="shared" si="77"/>
        <v>San Diego</v>
      </c>
      <c r="E1529" s="8" t="s">
        <v>101</v>
      </c>
      <c r="F1529" s="8" t="s">
        <v>111</v>
      </c>
      <c r="G1529" s="8">
        <v>6</v>
      </c>
      <c r="H1529" s="8" t="s">
        <v>132</v>
      </c>
      <c r="I1529" s="21" t="s">
        <v>133</v>
      </c>
    </row>
    <row r="1530" spans="1:9" x14ac:dyDescent="0.35">
      <c r="A1530" s="20">
        <v>43952</v>
      </c>
      <c r="B1530" s="21" t="str">
        <f t="shared" si="75"/>
        <v>USA</v>
      </c>
      <c r="C1530" s="21" t="str">
        <f t="shared" si="76"/>
        <v>California</v>
      </c>
      <c r="D1530" s="21" t="str">
        <f t="shared" si="77"/>
        <v>San Diego</v>
      </c>
      <c r="E1530" s="8" t="s">
        <v>80</v>
      </c>
      <c r="F1530" s="8" t="s">
        <v>114</v>
      </c>
      <c r="G1530" s="8">
        <v>307</v>
      </c>
      <c r="H1530" s="8" t="s">
        <v>132</v>
      </c>
      <c r="I1530" s="21" t="s">
        <v>133</v>
      </c>
    </row>
    <row r="1531" spans="1:9" x14ac:dyDescent="0.35">
      <c r="A1531" s="20">
        <v>43952</v>
      </c>
      <c r="B1531" s="21" t="str">
        <f t="shared" si="75"/>
        <v>USA</v>
      </c>
      <c r="C1531" s="21" t="str">
        <f t="shared" si="76"/>
        <v>California</v>
      </c>
      <c r="D1531" s="21" t="str">
        <f t="shared" si="77"/>
        <v>San Diego</v>
      </c>
      <c r="E1531" s="8" t="s">
        <v>80</v>
      </c>
      <c r="F1531" s="8" t="s">
        <v>112</v>
      </c>
      <c r="G1531" s="8">
        <v>48</v>
      </c>
      <c r="H1531" s="8" t="s">
        <v>132</v>
      </c>
      <c r="I1531" s="21" t="s">
        <v>133</v>
      </c>
    </row>
  </sheetData>
  <printOptions horizontalCentered="1"/>
  <pageMargins left="0.25" right="0.25" top="0.75" bottom="0.75" header="0.3" footer="0.3"/>
  <pageSetup fitToHeight="100" orientation="portrait" r:id="rId1"/>
  <headerFooter scaleWithDoc="0">
    <oddHeader>&amp;R&amp;A</oddHeader>
    <oddFooter>&amp;L&amp;F {&amp;D &amp;T}&amp;R&amp;P/&amp;N</odd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0BA0C-455C-49ED-BBC3-7818DE85E61B}">
  <sheetPr>
    <pageSetUpPr fitToPage="1"/>
  </sheetPr>
  <dimension ref="A1:E3166"/>
  <sheetViews>
    <sheetView workbookViewId="0">
      <pane ySplit="1" topLeftCell="A2" activePane="bottomLeft" state="frozen"/>
      <selection pane="bottomLeft" activeCell="A2" sqref="A2"/>
    </sheetView>
  </sheetViews>
  <sheetFormatPr defaultRowHeight="14.5" x14ac:dyDescent="0.35"/>
  <cols>
    <col min="1" max="1" width="10.453125" style="20" bestFit="1" customWidth="1"/>
    <col min="2" max="2" width="11.81640625" style="8" bestFit="1" customWidth="1"/>
    <col min="3" max="3" width="17.36328125" style="8" bestFit="1" customWidth="1"/>
    <col min="4" max="4" width="22.81640625" style="8" bestFit="1" customWidth="1"/>
    <col min="5" max="5" width="14.1796875" style="8" bestFit="1" customWidth="1"/>
    <col min="6" max="16384" width="8.7265625" style="8"/>
  </cols>
  <sheetData>
    <row r="1" spans="1:5" x14ac:dyDescent="0.35">
      <c r="A1" s="20" t="s">
        <v>11</v>
      </c>
      <c r="B1" s="8" t="s">
        <v>115</v>
      </c>
      <c r="C1" s="8" t="s">
        <v>54</v>
      </c>
      <c r="D1" s="8" t="s">
        <v>63</v>
      </c>
      <c r="E1" s="8" t="s">
        <v>25</v>
      </c>
    </row>
    <row r="2" spans="1:5" x14ac:dyDescent="0.35">
      <c r="A2" s="20">
        <v>43920</v>
      </c>
      <c r="B2" s="8">
        <v>91902</v>
      </c>
      <c r="C2" s="8">
        <v>5</v>
      </c>
      <c r="E2" s="8" t="str">
        <f t="shared" ref="E2:E65" si="0">"San Diego HHSA"</f>
        <v>San Diego HHSA</v>
      </c>
    </row>
    <row r="3" spans="1:5" x14ac:dyDescent="0.35">
      <c r="A3" s="20">
        <v>43920</v>
      </c>
      <c r="B3" s="8">
        <v>91909</v>
      </c>
      <c r="C3" s="8">
        <v>1</v>
      </c>
      <c r="E3" s="8" t="str">
        <f t="shared" si="0"/>
        <v>San Diego HHSA</v>
      </c>
    </row>
    <row r="4" spans="1:5" x14ac:dyDescent="0.35">
      <c r="A4" s="20">
        <v>43920</v>
      </c>
      <c r="B4" s="8">
        <v>91910</v>
      </c>
      <c r="C4" s="8">
        <v>11</v>
      </c>
      <c r="E4" s="8" t="str">
        <f t="shared" si="0"/>
        <v>San Diego HHSA</v>
      </c>
    </row>
    <row r="5" spans="1:5" x14ac:dyDescent="0.35">
      <c r="A5" s="20">
        <v>43920</v>
      </c>
      <c r="B5" s="8">
        <v>91911</v>
      </c>
      <c r="C5" s="8">
        <v>11</v>
      </c>
      <c r="E5" s="8" t="str">
        <f t="shared" si="0"/>
        <v>San Diego HHSA</v>
      </c>
    </row>
    <row r="6" spans="1:5" x14ac:dyDescent="0.35">
      <c r="A6" s="20">
        <v>43920</v>
      </c>
      <c r="B6" s="8">
        <v>91913</v>
      </c>
      <c r="C6" s="8">
        <v>10</v>
      </c>
      <c r="E6" s="8" t="str">
        <f t="shared" si="0"/>
        <v>San Diego HHSA</v>
      </c>
    </row>
    <row r="7" spans="1:5" x14ac:dyDescent="0.35">
      <c r="A7" s="20">
        <v>43920</v>
      </c>
      <c r="B7" s="8">
        <v>91914</v>
      </c>
      <c r="C7" s="8">
        <v>2</v>
      </c>
      <c r="E7" s="8" t="str">
        <f t="shared" si="0"/>
        <v>San Diego HHSA</v>
      </c>
    </row>
    <row r="8" spans="1:5" x14ac:dyDescent="0.35">
      <c r="A8" s="20">
        <v>43920</v>
      </c>
      <c r="B8" s="8">
        <v>91915</v>
      </c>
      <c r="C8" s="8">
        <v>2</v>
      </c>
      <c r="E8" s="8" t="str">
        <f t="shared" si="0"/>
        <v>San Diego HHSA</v>
      </c>
    </row>
    <row r="9" spans="1:5" x14ac:dyDescent="0.35">
      <c r="A9" s="20">
        <v>43920</v>
      </c>
      <c r="B9" s="8">
        <v>91941</v>
      </c>
      <c r="C9" s="8">
        <v>3</v>
      </c>
      <c r="E9" s="8" t="str">
        <f t="shared" si="0"/>
        <v>San Diego HHSA</v>
      </c>
    </row>
    <row r="10" spans="1:5" x14ac:dyDescent="0.35">
      <c r="A10" s="20">
        <v>43920</v>
      </c>
      <c r="B10" s="8">
        <v>91942</v>
      </c>
      <c r="C10" s="8">
        <v>6</v>
      </c>
      <c r="E10" s="8" t="str">
        <f t="shared" si="0"/>
        <v>San Diego HHSA</v>
      </c>
    </row>
    <row r="11" spans="1:5" x14ac:dyDescent="0.35">
      <c r="A11" s="20">
        <v>43920</v>
      </c>
      <c r="B11" s="8">
        <v>91945</v>
      </c>
      <c r="C11" s="8">
        <v>5</v>
      </c>
      <c r="E11" s="8" t="str">
        <f t="shared" si="0"/>
        <v>San Diego HHSA</v>
      </c>
    </row>
    <row r="12" spans="1:5" x14ac:dyDescent="0.35">
      <c r="A12" s="20">
        <v>43920</v>
      </c>
      <c r="B12" s="8">
        <v>91950</v>
      </c>
      <c r="C12" s="8">
        <v>9</v>
      </c>
      <c r="E12" s="8" t="str">
        <f t="shared" si="0"/>
        <v>San Diego HHSA</v>
      </c>
    </row>
    <row r="13" spans="1:5" x14ac:dyDescent="0.35">
      <c r="A13" s="20">
        <v>43920</v>
      </c>
      <c r="B13" s="8">
        <v>91977</v>
      </c>
      <c r="C13" s="8">
        <v>15</v>
      </c>
      <c r="E13" s="8" t="str">
        <f t="shared" si="0"/>
        <v>San Diego HHSA</v>
      </c>
    </row>
    <row r="14" spans="1:5" x14ac:dyDescent="0.35">
      <c r="A14" s="20">
        <v>43920</v>
      </c>
      <c r="B14" s="8">
        <v>91978</v>
      </c>
      <c r="C14" s="8">
        <v>2</v>
      </c>
      <c r="E14" s="8" t="str">
        <f t="shared" si="0"/>
        <v>San Diego HHSA</v>
      </c>
    </row>
    <row r="15" spans="1:5" x14ac:dyDescent="0.35">
      <c r="A15" s="20">
        <v>43920</v>
      </c>
      <c r="B15" s="8">
        <v>92007</v>
      </c>
      <c r="C15" s="8">
        <v>4</v>
      </c>
      <c r="E15" s="8" t="str">
        <f t="shared" si="0"/>
        <v>San Diego HHSA</v>
      </c>
    </row>
    <row r="16" spans="1:5" x14ac:dyDescent="0.35">
      <c r="A16" s="20">
        <v>43920</v>
      </c>
      <c r="B16" s="8">
        <v>92008</v>
      </c>
      <c r="C16" s="8">
        <v>6</v>
      </c>
      <c r="E16" s="8" t="str">
        <f t="shared" si="0"/>
        <v>San Diego HHSA</v>
      </c>
    </row>
    <row r="17" spans="1:5" x14ac:dyDescent="0.35">
      <c r="A17" s="20">
        <v>43920</v>
      </c>
      <c r="B17" s="8">
        <v>92009</v>
      </c>
      <c r="C17" s="8">
        <v>12</v>
      </c>
      <c r="E17" s="8" t="str">
        <f t="shared" si="0"/>
        <v>San Diego HHSA</v>
      </c>
    </row>
    <row r="18" spans="1:5" x14ac:dyDescent="0.35">
      <c r="A18" s="20">
        <v>43920</v>
      </c>
      <c r="B18" s="8">
        <v>92010</v>
      </c>
      <c r="C18" s="8">
        <v>5</v>
      </c>
      <c r="E18" s="8" t="str">
        <f t="shared" si="0"/>
        <v>San Diego HHSA</v>
      </c>
    </row>
    <row r="19" spans="1:5" x14ac:dyDescent="0.35">
      <c r="A19" s="20">
        <v>43920</v>
      </c>
      <c r="B19" s="8">
        <v>92011</v>
      </c>
      <c r="C19" s="8">
        <v>5</v>
      </c>
      <c r="E19" s="8" t="str">
        <f t="shared" si="0"/>
        <v>San Diego HHSA</v>
      </c>
    </row>
    <row r="20" spans="1:5" x14ac:dyDescent="0.35">
      <c r="A20" s="20">
        <v>43920</v>
      </c>
      <c r="B20" s="8">
        <v>92014</v>
      </c>
      <c r="C20" s="8">
        <v>8</v>
      </c>
      <c r="E20" s="8" t="str">
        <f t="shared" si="0"/>
        <v>San Diego HHSA</v>
      </c>
    </row>
    <row r="21" spans="1:5" x14ac:dyDescent="0.35">
      <c r="A21" s="20">
        <v>43920</v>
      </c>
      <c r="B21" s="8">
        <v>92019</v>
      </c>
      <c r="C21" s="8">
        <v>14</v>
      </c>
      <c r="E21" s="8" t="str">
        <f t="shared" si="0"/>
        <v>San Diego HHSA</v>
      </c>
    </row>
    <row r="22" spans="1:5" x14ac:dyDescent="0.35">
      <c r="A22" s="20">
        <v>43920</v>
      </c>
      <c r="B22" s="8">
        <v>92020</v>
      </c>
      <c r="C22" s="8">
        <v>21</v>
      </c>
      <c r="E22" s="8" t="str">
        <f t="shared" si="0"/>
        <v>San Diego HHSA</v>
      </c>
    </row>
    <row r="23" spans="1:5" x14ac:dyDescent="0.35">
      <c r="A23" s="20">
        <v>43920</v>
      </c>
      <c r="B23" s="8">
        <v>92021</v>
      </c>
      <c r="C23" s="8">
        <v>13</v>
      </c>
      <c r="E23" s="8" t="str">
        <f t="shared" si="0"/>
        <v>San Diego HHSA</v>
      </c>
    </row>
    <row r="24" spans="1:5" x14ac:dyDescent="0.35">
      <c r="A24" s="20">
        <v>43920</v>
      </c>
      <c r="B24" s="8">
        <v>92024</v>
      </c>
      <c r="C24" s="8">
        <v>16</v>
      </c>
      <c r="E24" s="8" t="str">
        <f t="shared" si="0"/>
        <v>San Diego HHSA</v>
      </c>
    </row>
    <row r="25" spans="1:5" x14ac:dyDescent="0.35">
      <c r="A25" s="20">
        <v>43920</v>
      </c>
      <c r="B25" s="8">
        <v>92025</v>
      </c>
      <c r="C25" s="8">
        <v>4</v>
      </c>
      <c r="E25" s="8" t="str">
        <f t="shared" si="0"/>
        <v>San Diego HHSA</v>
      </c>
    </row>
    <row r="26" spans="1:5" x14ac:dyDescent="0.35">
      <c r="A26" s="20">
        <v>43920</v>
      </c>
      <c r="B26" s="8">
        <v>92026</v>
      </c>
      <c r="C26" s="8">
        <v>3</v>
      </c>
      <c r="E26" s="8" t="str">
        <f t="shared" si="0"/>
        <v>San Diego HHSA</v>
      </c>
    </row>
    <row r="27" spans="1:5" x14ac:dyDescent="0.35">
      <c r="A27" s="20">
        <v>43920</v>
      </c>
      <c r="B27" s="8">
        <v>92027</v>
      </c>
      <c r="C27" s="8">
        <v>5</v>
      </c>
      <c r="E27" s="8" t="str">
        <f t="shared" si="0"/>
        <v>San Diego HHSA</v>
      </c>
    </row>
    <row r="28" spans="1:5" x14ac:dyDescent="0.35">
      <c r="A28" s="20">
        <v>43920</v>
      </c>
      <c r="B28" s="8">
        <v>92028</v>
      </c>
      <c r="C28" s="8">
        <v>4</v>
      </c>
      <c r="E28" s="8" t="str">
        <f t="shared" si="0"/>
        <v>San Diego HHSA</v>
      </c>
    </row>
    <row r="29" spans="1:5" x14ac:dyDescent="0.35">
      <c r="A29" s="20">
        <v>43920</v>
      </c>
      <c r="B29" s="8">
        <v>92029</v>
      </c>
      <c r="C29" s="8">
        <v>2</v>
      </c>
      <c r="E29" s="8" t="str">
        <f t="shared" si="0"/>
        <v>San Diego HHSA</v>
      </c>
    </row>
    <row r="30" spans="1:5" x14ac:dyDescent="0.35">
      <c r="A30" s="20">
        <v>43920</v>
      </c>
      <c r="B30" s="8">
        <v>92037</v>
      </c>
      <c r="C30" s="8">
        <v>26</v>
      </c>
      <c r="E30" s="8" t="str">
        <f t="shared" si="0"/>
        <v>San Diego HHSA</v>
      </c>
    </row>
    <row r="31" spans="1:5" x14ac:dyDescent="0.35">
      <c r="A31" s="20">
        <v>43920</v>
      </c>
      <c r="B31" s="8">
        <v>92039</v>
      </c>
      <c r="C31" s="8">
        <v>1</v>
      </c>
      <c r="E31" s="8" t="str">
        <f t="shared" si="0"/>
        <v>San Diego HHSA</v>
      </c>
    </row>
    <row r="32" spans="1:5" x14ac:dyDescent="0.35">
      <c r="A32" s="20">
        <v>43920</v>
      </c>
      <c r="B32" s="8">
        <v>92040</v>
      </c>
      <c r="C32" s="8">
        <v>5</v>
      </c>
      <c r="E32" s="8" t="str">
        <f t="shared" si="0"/>
        <v>San Diego HHSA</v>
      </c>
    </row>
    <row r="33" spans="1:5" x14ac:dyDescent="0.35">
      <c r="A33" s="20">
        <v>43920</v>
      </c>
      <c r="B33" s="8">
        <v>92054</v>
      </c>
      <c r="C33" s="8">
        <v>5</v>
      </c>
      <c r="E33" s="8" t="str">
        <f t="shared" si="0"/>
        <v>San Diego HHSA</v>
      </c>
    </row>
    <row r="34" spans="1:5" x14ac:dyDescent="0.35">
      <c r="A34" s="20">
        <v>43920</v>
      </c>
      <c r="B34" s="8">
        <v>92056</v>
      </c>
      <c r="C34" s="8">
        <v>5</v>
      </c>
      <c r="E34" s="8" t="str">
        <f t="shared" si="0"/>
        <v>San Diego HHSA</v>
      </c>
    </row>
    <row r="35" spans="1:5" x14ac:dyDescent="0.35">
      <c r="A35" s="20">
        <v>43920</v>
      </c>
      <c r="B35" s="8">
        <v>92057</v>
      </c>
      <c r="C35" s="8">
        <v>6</v>
      </c>
      <c r="E35" s="8" t="str">
        <f t="shared" si="0"/>
        <v>San Diego HHSA</v>
      </c>
    </row>
    <row r="36" spans="1:5" x14ac:dyDescent="0.35">
      <c r="A36" s="20">
        <v>43920</v>
      </c>
      <c r="B36" s="8">
        <v>92058</v>
      </c>
      <c r="C36" s="8">
        <v>3</v>
      </c>
      <c r="E36" s="8" t="str">
        <f t="shared" si="0"/>
        <v>San Diego HHSA</v>
      </c>
    </row>
    <row r="37" spans="1:5" x14ac:dyDescent="0.35">
      <c r="A37" s="20">
        <v>43920</v>
      </c>
      <c r="B37" s="8">
        <v>92064</v>
      </c>
      <c r="C37" s="8">
        <v>7</v>
      </c>
      <c r="E37" s="8" t="str">
        <f t="shared" si="0"/>
        <v>San Diego HHSA</v>
      </c>
    </row>
    <row r="38" spans="1:5" x14ac:dyDescent="0.35">
      <c r="A38" s="20">
        <v>43920</v>
      </c>
      <c r="B38" s="8">
        <v>92065</v>
      </c>
      <c r="C38" s="8">
        <v>4</v>
      </c>
      <c r="E38" s="8" t="str">
        <f t="shared" si="0"/>
        <v>San Diego HHSA</v>
      </c>
    </row>
    <row r="39" spans="1:5" x14ac:dyDescent="0.35">
      <c r="A39" s="20">
        <v>43920</v>
      </c>
      <c r="B39" s="8">
        <v>92067</v>
      </c>
      <c r="C39" s="8">
        <v>10</v>
      </c>
      <c r="E39" s="8" t="str">
        <f t="shared" si="0"/>
        <v>San Diego HHSA</v>
      </c>
    </row>
    <row r="40" spans="1:5" x14ac:dyDescent="0.35">
      <c r="A40" s="20">
        <v>43920</v>
      </c>
      <c r="B40" s="8">
        <v>92069</v>
      </c>
      <c r="C40" s="8">
        <v>3</v>
      </c>
      <c r="E40" s="8" t="str">
        <f t="shared" si="0"/>
        <v>San Diego HHSA</v>
      </c>
    </row>
    <row r="41" spans="1:5" x14ac:dyDescent="0.35">
      <c r="A41" s="20">
        <v>43920</v>
      </c>
      <c r="B41" s="8">
        <v>92071</v>
      </c>
      <c r="C41" s="8">
        <v>5</v>
      </c>
      <c r="E41" s="8" t="str">
        <f t="shared" si="0"/>
        <v>San Diego HHSA</v>
      </c>
    </row>
    <row r="42" spans="1:5" x14ac:dyDescent="0.35">
      <c r="A42" s="20">
        <v>43920</v>
      </c>
      <c r="B42" s="8">
        <v>92075</v>
      </c>
      <c r="C42" s="8">
        <v>2</v>
      </c>
      <c r="E42" s="8" t="str">
        <f t="shared" si="0"/>
        <v>San Diego HHSA</v>
      </c>
    </row>
    <row r="43" spans="1:5" x14ac:dyDescent="0.35">
      <c r="A43" s="20">
        <v>43920</v>
      </c>
      <c r="B43" s="8">
        <v>92078</v>
      </c>
      <c r="C43" s="8">
        <v>2</v>
      </c>
      <c r="E43" s="8" t="str">
        <f t="shared" si="0"/>
        <v>San Diego HHSA</v>
      </c>
    </row>
    <row r="44" spans="1:5" x14ac:dyDescent="0.35">
      <c r="A44" s="20">
        <v>43920</v>
      </c>
      <c r="B44" s="8">
        <v>92081</v>
      </c>
      <c r="C44" s="8">
        <v>4</v>
      </c>
      <c r="E44" s="8" t="str">
        <f t="shared" si="0"/>
        <v>San Diego HHSA</v>
      </c>
    </row>
    <row r="45" spans="1:5" x14ac:dyDescent="0.35">
      <c r="A45" s="20">
        <v>43920</v>
      </c>
      <c r="B45" s="8">
        <v>92083</v>
      </c>
      <c r="C45" s="8">
        <v>1</v>
      </c>
      <c r="E45" s="8" t="str">
        <f t="shared" si="0"/>
        <v>San Diego HHSA</v>
      </c>
    </row>
    <row r="46" spans="1:5" x14ac:dyDescent="0.35">
      <c r="A46" s="20">
        <v>43920</v>
      </c>
      <c r="B46" s="8">
        <v>92084</v>
      </c>
      <c r="C46" s="8">
        <v>7</v>
      </c>
      <c r="E46" s="8" t="str">
        <f t="shared" si="0"/>
        <v>San Diego HHSA</v>
      </c>
    </row>
    <row r="47" spans="1:5" x14ac:dyDescent="0.35">
      <c r="A47" s="20">
        <v>43920</v>
      </c>
      <c r="B47" s="8">
        <v>92091</v>
      </c>
      <c r="C47" s="8">
        <v>1</v>
      </c>
      <c r="E47" s="8" t="str">
        <f t="shared" si="0"/>
        <v>San Diego HHSA</v>
      </c>
    </row>
    <row r="48" spans="1:5" x14ac:dyDescent="0.35">
      <c r="A48" s="20">
        <v>43920</v>
      </c>
      <c r="B48" s="8">
        <v>92093</v>
      </c>
      <c r="C48" s="8">
        <v>3</v>
      </c>
      <c r="E48" s="8" t="str">
        <f t="shared" si="0"/>
        <v>San Diego HHSA</v>
      </c>
    </row>
    <row r="49" spans="1:5" x14ac:dyDescent="0.35">
      <c r="A49" s="20">
        <v>43920</v>
      </c>
      <c r="B49" s="8">
        <v>92101</v>
      </c>
      <c r="C49" s="8">
        <v>22</v>
      </c>
      <c r="E49" s="8" t="str">
        <f t="shared" si="0"/>
        <v>San Diego HHSA</v>
      </c>
    </row>
    <row r="50" spans="1:5" x14ac:dyDescent="0.35">
      <c r="A50" s="20">
        <v>43920</v>
      </c>
      <c r="B50" s="8">
        <v>92102</v>
      </c>
      <c r="C50" s="8">
        <v>10</v>
      </c>
      <c r="E50" s="8" t="str">
        <f t="shared" si="0"/>
        <v>San Diego HHSA</v>
      </c>
    </row>
    <row r="51" spans="1:5" x14ac:dyDescent="0.35">
      <c r="A51" s="20">
        <v>43920</v>
      </c>
      <c r="B51" s="8">
        <v>92103</v>
      </c>
      <c r="C51" s="8">
        <v>57</v>
      </c>
      <c r="E51" s="8" t="str">
        <f t="shared" si="0"/>
        <v>San Diego HHSA</v>
      </c>
    </row>
    <row r="52" spans="1:5" x14ac:dyDescent="0.35">
      <c r="A52" s="20">
        <v>43920</v>
      </c>
      <c r="B52" s="8">
        <v>92104</v>
      </c>
      <c r="C52" s="8">
        <v>22</v>
      </c>
      <c r="E52" s="8" t="str">
        <f t="shared" si="0"/>
        <v>San Diego HHSA</v>
      </c>
    </row>
    <row r="53" spans="1:5" x14ac:dyDescent="0.35">
      <c r="A53" s="20">
        <v>43920</v>
      </c>
      <c r="B53" s="8">
        <v>92105</v>
      </c>
      <c r="C53" s="8">
        <v>18</v>
      </c>
      <c r="E53" s="8" t="str">
        <f t="shared" si="0"/>
        <v>San Diego HHSA</v>
      </c>
    </row>
    <row r="54" spans="1:5" x14ac:dyDescent="0.35">
      <c r="A54" s="20">
        <v>43920</v>
      </c>
      <c r="B54" s="8">
        <v>92106</v>
      </c>
      <c r="C54" s="8">
        <v>6</v>
      </c>
      <c r="E54" s="8" t="str">
        <f t="shared" si="0"/>
        <v>San Diego HHSA</v>
      </c>
    </row>
    <row r="55" spans="1:5" x14ac:dyDescent="0.35">
      <c r="A55" s="20">
        <v>43920</v>
      </c>
      <c r="B55" s="8">
        <v>92107</v>
      </c>
      <c r="C55" s="8">
        <v>2</v>
      </c>
      <c r="E55" s="8" t="str">
        <f t="shared" si="0"/>
        <v>San Diego HHSA</v>
      </c>
    </row>
    <row r="56" spans="1:5" x14ac:dyDescent="0.35">
      <c r="A56" s="20">
        <v>43920</v>
      </c>
      <c r="B56" s="8">
        <v>92108</v>
      </c>
      <c r="C56" s="8">
        <v>12</v>
      </c>
      <c r="E56" s="8" t="str">
        <f t="shared" si="0"/>
        <v>San Diego HHSA</v>
      </c>
    </row>
    <row r="57" spans="1:5" x14ac:dyDescent="0.35">
      <c r="A57" s="20">
        <v>43920</v>
      </c>
      <c r="B57" s="8">
        <v>92109</v>
      </c>
      <c r="C57" s="8">
        <v>19</v>
      </c>
      <c r="E57" s="8" t="str">
        <f t="shared" si="0"/>
        <v>San Diego HHSA</v>
      </c>
    </row>
    <row r="58" spans="1:5" x14ac:dyDescent="0.35">
      <c r="A58" s="20">
        <v>43920</v>
      </c>
      <c r="B58" s="8">
        <v>92110</v>
      </c>
      <c r="C58" s="8">
        <v>12</v>
      </c>
      <c r="E58" s="8" t="str">
        <f t="shared" si="0"/>
        <v>San Diego HHSA</v>
      </c>
    </row>
    <row r="59" spans="1:5" x14ac:dyDescent="0.35">
      <c r="A59" s="20">
        <v>43920</v>
      </c>
      <c r="B59" s="8">
        <v>92111</v>
      </c>
      <c r="C59" s="8">
        <v>8</v>
      </c>
      <c r="E59" s="8" t="str">
        <f t="shared" si="0"/>
        <v>San Diego HHSA</v>
      </c>
    </row>
    <row r="60" spans="1:5" x14ac:dyDescent="0.35">
      <c r="A60" s="20">
        <v>43920</v>
      </c>
      <c r="B60" s="8">
        <v>92113</v>
      </c>
      <c r="C60" s="8">
        <v>13</v>
      </c>
      <c r="E60" s="8" t="str">
        <f t="shared" si="0"/>
        <v>San Diego HHSA</v>
      </c>
    </row>
    <row r="61" spans="1:5" x14ac:dyDescent="0.35">
      <c r="A61" s="20">
        <v>43920</v>
      </c>
      <c r="B61" s="8">
        <v>92114</v>
      </c>
      <c r="C61" s="8">
        <v>11</v>
      </c>
      <c r="E61" s="8" t="str">
        <f t="shared" si="0"/>
        <v>San Diego HHSA</v>
      </c>
    </row>
    <row r="62" spans="1:5" x14ac:dyDescent="0.35">
      <c r="A62" s="20">
        <v>43920</v>
      </c>
      <c r="B62" s="8">
        <v>92115</v>
      </c>
      <c r="C62" s="8">
        <v>13</v>
      </c>
      <c r="E62" s="8" t="str">
        <f t="shared" si="0"/>
        <v>San Diego HHSA</v>
      </c>
    </row>
    <row r="63" spans="1:5" x14ac:dyDescent="0.35">
      <c r="A63" s="20">
        <v>43920</v>
      </c>
      <c r="B63" s="8">
        <v>92116</v>
      </c>
      <c r="C63" s="8">
        <v>23</v>
      </c>
      <c r="E63" s="8" t="str">
        <f t="shared" si="0"/>
        <v>San Diego HHSA</v>
      </c>
    </row>
    <row r="64" spans="1:5" x14ac:dyDescent="0.35">
      <c r="A64" s="20">
        <v>43920</v>
      </c>
      <c r="B64" s="8">
        <v>92117</v>
      </c>
      <c r="C64" s="8">
        <v>10</v>
      </c>
      <c r="E64" s="8" t="str">
        <f t="shared" si="0"/>
        <v>San Diego HHSA</v>
      </c>
    </row>
    <row r="65" spans="1:5" x14ac:dyDescent="0.35">
      <c r="A65" s="20">
        <v>43920</v>
      </c>
      <c r="B65" s="8">
        <v>92118</v>
      </c>
      <c r="C65" s="8">
        <v>1</v>
      </c>
      <c r="E65" s="8" t="str">
        <f t="shared" si="0"/>
        <v>San Diego HHSA</v>
      </c>
    </row>
    <row r="66" spans="1:5" x14ac:dyDescent="0.35">
      <c r="A66" s="20">
        <v>43920</v>
      </c>
      <c r="B66" s="8">
        <v>92119</v>
      </c>
      <c r="C66" s="8">
        <v>3</v>
      </c>
      <c r="E66" s="8" t="str">
        <f t="shared" ref="E66:E129" si="1">"San Diego HHSA"</f>
        <v>San Diego HHSA</v>
      </c>
    </row>
    <row r="67" spans="1:5" x14ac:dyDescent="0.35">
      <c r="A67" s="20">
        <v>43920</v>
      </c>
      <c r="B67" s="8">
        <v>92120</v>
      </c>
      <c r="C67" s="8">
        <v>9</v>
      </c>
      <c r="E67" s="8" t="str">
        <f t="shared" si="1"/>
        <v>San Diego HHSA</v>
      </c>
    </row>
    <row r="68" spans="1:5" x14ac:dyDescent="0.35">
      <c r="A68" s="20">
        <v>43920</v>
      </c>
      <c r="B68" s="8">
        <v>92121</v>
      </c>
      <c r="C68" s="8">
        <v>3</v>
      </c>
      <c r="E68" s="8" t="str">
        <f t="shared" si="1"/>
        <v>San Diego HHSA</v>
      </c>
    </row>
    <row r="69" spans="1:5" x14ac:dyDescent="0.35">
      <c r="A69" s="20">
        <v>43920</v>
      </c>
      <c r="B69" s="8">
        <v>92122</v>
      </c>
      <c r="C69" s="8">
        <v>8</v>
      </c>
      <c r="E69" s="8" t="str">
        <f t="shared" si="1"/>
        <v>San Diego HHSA</v>
      </c>
    </row>
    <row r="70" spans="1:5" x14ac:dyDescent="0.35">
      <c r="A70" s="20">
        <v>43920</v>
      </c>
      <c r="B70" s="8">
        <v>92123</v>
      </c>
      <c r="C70" s="8">
        <v>11</v>
      </c>
      <c r="E70" s="8" t="str">
        <f t="shared" si="1"/>
        <v>San Diego HHSA</v>
      </c>
    </row>
    <row r="71" spans="1:5" x14ac:dyDescent="0.35">
      <c r="A71" s="20">
        <v>43920</v>
      </c>
      <c r="B71" s="8">
        <v>92124</v>
      </c>
      <c r="C71" s="8">
        <v>4</v>
      </c>
      <c r="E71" s="8" t="str">
        <f t="shared" si="1"/>
        <v>San Diego HHSA</v>
      </c>
    </row>
    <row r="72" spans="1:5" x14ac:dyDescent="0.35">
      <c r="A72" s="20">
        <v>43920</v>
      </c>
      <c r="B72" s="8">
        <v>92126</v>
      </c>
      <c r="C72" s="8">
        <v>13</v>
      </c>
      <c r="E72" s="8" t="str">
        <f t="shared" si="1"/>
        <v>San Diego HHSA</v>
      </c>
    </row>
    <row r="73" spans="1:5" x14ac:dyDescent="0.35">
      <c r="A73" s="20">
        <v>43920</v>
      </c>
      <c r="B73" s="8">
        <v>92127</v>
      </c>
      <c r="C73" s="8">
        <v>12</v>
      </c>
      <c r="E73" s="8" t="str">
        <f t="shared" si="1"/>
        <v>San Diego HHSA</v>
      </c>
    </row>
    <row r="74" spans="1:5" x14ac:dyDescent="0.35">
      <c r="A74" s="20">
        <v>43920</v>
      </c>
      <c r="B74" s="8">
        <v>92128</v>
      </c>
      <c r="C74" s="8">
        <v>11</v>
      </c>
      <c r="E74" s="8" t="str">
        <f t="shared" si="1"/>
        <v>San Diego HHSA</v>
      </c>
    </row>
    <row r="75" spans="1:5" x14ac:dyDescent="0.35">
      <c r="A75" s="20">
        <v>43920</v>
      </c>
      <c r="B75" s="8">
        <v>92129</v>
      </c>
      <c r="C75" s="8">
        <v>8</v>
      </c>
      <c r="E75" s="8" t="str">
        <f t="shared" si="1"/>
        <v>San Diego HHSA</v>
      </c>
    </row>
    <row r="76" spans="1:5" x14ac:dyDescent="0.35">
      <c r="A76" s="20">
        <v>43920</v>
      </c>
      <c r="B76" s="8">
        <v>92130</v>
      </c>
      <c r="C76" s="8">
        <v>16</v>
      </c>
      <c r="E76" s="8" t="str">
        <f t="shared" si="1"/>
        <v>San Diego HHSA</v>
      </c>
    </row>
    <row r="77" spans="1:5" x14ac:dyDescent="0.35">
      <c r="A77" s="20">
        <v>43920</v>
      </c>
      <c r="B77" s="8">
        <v>92131</v>
      </c>
      <c r="C77" s="8">
        <v>4</v>
      </c>
      <c r="E77" s="8" t="str">
        <f t="shared" si="1"/>
        <v>San Diego HHSA</v>
      </c>
    </row>
    <row r="78" spans="1:5" x14ac:dyDescent="0.35">
      <c r="A78" s="20">
        <v>43920</v>
      </c>
      <c r="B78" s="8">
        <v>92139</v>
      </c>
      <c r="C78" s="8">
        <v>10</v>
      </c>
      <c r="E78" s="8" t="str">
        <f t="shared" si="1"/>
        <v>San Diego HHSA</v>
      </c>
    </row>
    <row r="79" spans="1:5" x14ac:dyDescent="0.35">
      <c r="A79" s="20">
        <v>43920</v>
      </c>
      <c r="B79" s="8">
        <v>92145</v>
      </c>
      <c r="C79" s="8">
        <v>2</v>
      </c>
      <c r="E79" s="8" t="str">
        <f t="shared" si="1"/>
        <v>San Diego HHSA</v>
      </c>
    </row>
    <row r="80" spans="1:5" x14ac:dyDescent="0.35">
      <c r="A80" s="20">
        <v>43920</v>
      </c>
      <c r="B80" s="8">
        <v>92154</v>
      </c>
      <c r="C80" s="8">
        <v>18</v>
      </c>
      <c r="E80" s="8" t="str">
        <f t="shared" si="1"/>
        <v>San Diego HHSA</v>
      </c>
    </row>
    <row r="81" spans="1:5" x14ac:dyDescent="0.35">
      <c r="A81" s="20">
        <v>43920</v>
      </c>
      <c r="B81" s="8">
        <v>92173</v>
      </c>
      <c r="C81" s="8">
        <v>3</v>
      </c>
      <c r="E81" s="8" t="str">
        <f t="shared" si="1"/>
        <v>San Diego HHSA</v>
      </c>
    </row>
    <row r="82" spans="1:5" x14ac:dyDescent="0.35">
      <c r="A82" s="20">
        <v>43920</v>
      </c>
      <c r="B82" s="8">
        <v>92196</v>
      </c>
      <c r="C82" s="8">
        <v>1</v>
      </c>
      <c r="E82" s="8" t="str">
        <f t="shared" si="1"/>
        <v>San Diego HHSA</v>
      </c>
    </row>
    <row r="83" spans="1:5" x14ac:dyDescent="0.35">
      <c r="A83" s="20">
        <v>43920</v>
      </c>
      <c r="B83" s="8" t="s">
        <v>24</v>
      </c>
      <c r="C83" s="8">
        <v>35</v>
      </c>
      <c r="E83" s="8" t="str">
        <f t="shared" si="1"/>
        <v>San Diego HHSA</v>
      </c>
    </row>
    <row r="84" spans="1:5" x14ac:dyDescent="0.35">
      <c r="A84" s="20">
        <v>43921</v>
      </c>
      <c r="B84" s="8">
        <v>91902</v>
      </c>
      <c r="C84" s="8">
        <v>8</v>
      </c>
      <c r="E84" s="8" t="str">
        <f t="shared" si="1"/>
        <v>San Diego HHSA</v>
      </c>
    </row>
    <row r="85" spans="1:5" x14ac:dyDescent="0.35">
      <c r="A85" s="20">
        <v>43921</v>
      </c>
      <c r="B85" s="8">
        <v>91909</v>
      </c>
      <c r="C85" s="8">
        <v>1</v>
      </c>
      <c r="E85" s="8" t="str">
        <f t="shared" si="1"/>
        <v>San Diego HHSA</v>
      </c>
    </row>
    <row r="86" spans="1:5" x14ac:dyDescent="0.35">
      <c r="A86" s="20">
        <v>43921</v>
      </c>
      <c r="B86" s="8">
        <v>91910</v>
      </c>
      <c r="C86" s="8">
        <v>17</v>
      </c>
      <c r="E86" s="8" t="str">
        <f t="shared" si="1"/>
        <v>San Diego HHSA</v>
      </c>
    </row>
    <row r="87" spans="1:5" x14ac:dyDescent="0.35">
      <c r="A87" s="20">
        <v>43921</v>
      </c>
      <c r="B87" s="8">
        <v>91911</v>
      </c>
      <c r="C87" s="8">
        <v>13</v>
      </c>
      <c r="E87" s="8" t="str">
        <f t="shared" si="1"/>
        <v>San Diego HHSA</v>
      </c>
    </row>
    <row r="88" spans="1:5" x14ac:dyDescent="0.35">
      <c r="A88" s="20">
        <v>43921</v>
      </c>
      <c r="B88" s="8">
        <v>91913</v>
      </c>
      <c r="C88" s="8">
        <v>14</v>
      </c>
      <c r="E88" s="8" t="str">
        <f t="shared" si="1"/>
        <v>San Diego HHSA</v>
      </c>
    </row>
    <row r="89" spans="1:5" x14ac:dyDescent="0.35">
      <c r="A89" s="20">
        <v>43921</v>
      </c>
      <c r="B89" s="8">
        <v>91914</v>
      </c>
      <c r="C89" s="8">
        <v>2</v>
      </c>
      <c r="E89" s="8" t="str">
        <f t="shared" si="1"/>
        <v>San Diego HHSA</v>
      </c>
    </row>
    <row r="90" spans="1:5" x14ac:dyDescent="0.35">
      <c r="A90" s="20">
        <v>43921</v>
      </c>
      <c r="B90" s="8">
        <v>91915</v>
      </c>
      <c r="C90" s="8">
        <v>4</v>
      </c>
      <c r="E90" s="8" t="str">
        <f t="shared" si="1"/>
        <v>San Diego HHSA</v>
      </c>
    </row>
    <row r="91" spans="1:5" x14ac:dyDescent="0.35">
      <c r="A91" s="20">
        <v>43921</v>
      </c>
      <c r="B91" s="8">
        <v>91941</v>
      </c>
      <c r="C91" s="8">
        <v>4</v>
      </c>
      <c r="E91" s="8" t="str">
        <f t="shared" si="1"/>
        <v>San Diego HHSA</v>
      </c>
    </row>
    <row r="92" spans="1:5" x14ac:dyDescent="0.35">
      <c r="A92" s="20">
        <v>43921</v>
      </c>
      <c r="B92" s="8">
        <v>91942</v>
      </c>
      <c r="C92" s="8">
        <v>8</v>
      </c>
      <c r="E92" s="8" t="str">
        <f t="shared" si="1"/>
        <v>San Diego HHSA</v>
      </c>
    </row>
    <row r="93" spans="1:5" x14ac:dyDescent="0.35">
      <c r="A93" s="20">
        <v>43921</v>
      </c>
      <c r="B93" s="8">
        <v>91945</v>
      </c>
      <c r="C93" s="8">
        <v>5</v>
      </c>
      <c r="E93" s="8" t="str">
        <f t="shared" si="1"/>
        <v>San Diego HHSA</v>
      </c>
    </row>
    <row r="94" spans="1:5" x14ac:dyDescent="0.35">
      <c r="A94" s="20">
        <v>43921</v>
      </c>
      <c r="B94" s="8">
        <v>91950</v>
      </c>
      <c r="C94" s="8">
        <v>10</v>
      </c>
      <c r="E94" s="8" t="str">
        <f t="shared" si="1"/>
        <v>San Diego HHSA</v>
      </c>
    </row>
    <row r="95" spans="1:5" x14ac:dyDescent="0.35">
      <c r="A95" s="20">
        <v>43921</v>
      </c>
      <c r="B95" s="8">
        <v>91977</v>
      </c>
      <c r="C95" s="8">
        <v>16</v>
      </c>
      <c r="E95" s="8" t="str">
        <f t="shared" si="1"/>
        <v>San Diego HHSA</v>
      </c>
    </row>
    <row r="96" spans="1:5" x14ac:dyDescent="0.35">
      <c r="A96" s="20">
        <v>43921</v>
      </c>
      <c r="B96" s="8">
        <v>91978</v>
      </c>
      <c r="C96" s="8">
        <v>2</v>
      </c>
      <c r="E96" s="8" t="str">
        <f t="shared" si="1"/>
        <v>San Diego HHSA</v>
      </c>
    </row>
    <row r="97" spans="1:5" x14ac:dyDescent="0.35">
      <c r="A97" s="20">
        <v>43921</v>
      </c>
      <c r="B97" s="8">
        <v>92007</v>
      </c>
      <c r="C97" s="8">
        <v>4</v>
      </c>
      <c r="E97" s="8" t="str">
        <f t="shared" si="1"/>
        <v>San Diego HHSA</v>
      </c>
    </row>
    <row r="98" spans="1:5" x14ac:dyDescent="0.35">
      <c r="A98" s="20">
        <v>43921</v>
      </c>
      <c r="B98" s="8">
        <v>92008</v>
      </c>
      <c r="C98" s="8">
        <v>7</v>
      </c>
      <c r="E98" s="8" t="str">
        <f t="shared" si="1"/>
        <v>San Diego HHSA</v>
      </c>
    </row>
    <row r="99" spans="1:5" x14ac:dyDescent="0.35">
      <c r="A99" s="20">
        <v>43921</v>
      </c>
      <c r="B99" s="8">
        <v>92009</v>
      </c>
      <c r="C99" s="8">
        <v>12</v>
      </c>
      <c r="E99" s="8" t="str">
        <f t="shared" si="1"/>
        <v>San Diego HHSA</v>
      </c>
    </row>
    <row r="100" spans="1:5" x14ac:dyDescent="0.35">
      <c r="A100" s="20">
        <v>43921</v>
      </c>
      <c r="B100" s="8">
        <v>92010</v>
      </c>
      <c r="C100" s="8">
        <v>6</v>
      </c>
      <c r="E100" s="8" t="str">
        <f t="shared" si="1"/>
        <v>San Diego HHSA</v>
      </c>
    </row>
    <row r="101" spans="1:5" x14ac:dyDescent="0.35">
      <c r="A101" s="20">
        <v>43921</v>
      </c>
      <c r="B101" s="8">
        <v>92011</v>
      </c>
      <c r="C101" s="8">
        <v>6</v>
      </c>
      <c r="E101" s="8" t="str">
        <f t="shared" si="1"/>
        <v>San Diego HHSA</v>
      </c>
    </row>
    <row r="102" spans="1:5" x14ac:dyDescent="0.35">
      <c r="A102" s="20">
        <v>43921</v>
      </c>
      <c r="B102" s="8">
        <v>92014</v>
      </c>
      <c r="C102" s="8">
        <v>8</v>
      </c>
      <c r="E102" s="8" t="str">
        <f t="shared" si="1"/>
        <v>San Diego HHSA</v>
      </c>
    </row>
    <row r="103" spans="1:5" x14ac:dyDescent="0.35">
      <c r="A103" s="20">
        <v>43921</v>
      </c>
      <c r="B103" s="8">
        <v>92019</v>
      </c>
      <c r="C103" s="8">
        <v>16</v>
      </c>
      <c r="E103" s="8" t="str">
        <f t="shared" si="1"/>
        <v>San Diego HHSA</v>
      </c>
    </row>
    <row r="104" spans="1:5" x14ac:dyDescent="0.35">
      <c r="A104" s="20">
        <v>43921</v>
      </c>
      <c r="B104" s="8">
        <v>92020</v>
      </c>
      <c r="C104" s="8">
        <v>22</v>
      </c>
      <c r="E104" s="8" t="str">
        <f t="shared" si="1"/>
        <v>San Diego HHSA</v>
      </c>
    </row>
    <row r="105" spans="1:5" x14ac:dyDescent="0.35">
      <c r="A105" s="20">
        <v>43921</v>
      </c>
      <c r="B105" s="8">
        <v>92021</v>
      </c>
      <c r="C105" s="8">
        <v>16</v>
      </c>
      <c r="E105" s="8" t="str">
        <f t="shared" si="1"/>
        <v>San Diego HHSA</v>
      </c>
    </row>
    <row r="106" spans="1:5" x14ac:dyDescent="0.35">
      <c r="A106" s="20">
        <v>43921</v>
      </c>
      <c r="B106" s="8">
        <v>92024</v>
      </c>
      <c r="C106" s="8">
        <v>20</v>
      </c>
      <c r="E106" s="8" t="str">
        <f t="shared" si="1"/>
        <v>San Diego HHSA</v>
      </c>
    </row>
    <row r="107" spans="1:5" x14ac:dyDescent="0.35">
      <c r="A107" s="20">
        <v>43921</v>
      </c>
      <c r="B107" s="8">
        <v>92025</v>
      </c>
      <c r="C107" s="8">
        <v>5</v>
      </c>
      <c r="E107" s="8" t="str">
        <f t="shared" si="1"/>
        <v>San Diego HHSA</v>
      </c>
    </row>
    <row r="108" spans="1:5" x14ac:dyDescent="0.35">
      <c r="A108" s="20">
        <v>43921</v>
      </c>
      <c r="B108" s="8">
        <v>92026</v>
      </c>
      <c r="C108" s="8">
        <v>3</v>
      </c>
      <c r="E108" s="8" t="str">
        <f t="shared" si="1"/>
        <v>San Diego HHSA</v>
      </c>
    </row>
    <row r="109" spans="1:5" x14ac:dyDescent="0.35">
      <c r="A109" s="20">
        <v>43921</v>
      </c>
      <c r="B109" s="8">
        <v>92027</v>
      </c>
      <c r="C109" s="8">
        <v>5</v>
      </c>
      <c r="E109" s="8" t="str">
        <f t="shared" si="1"/>
        <v>San Diego HHSA</v>
      </c>
    </row>
    <row r="110" spans="1:5" x14ac:dyDescent="0.35">
      <c r="A110" s="20">
        <v>43921</v>
      </c>
      <c r="B110" s="8">
        <v>92028</v>
      </c>
      <c r="C110" s="8">
        <v>4</v>
      </c>
      <c r="E110" s="8" t="str">
        <f t="shared" si="1"/>
        <v>San Diego HHSA</v>
      </c>
    </row>
    <row r="111" spans="1:5" x14ac:dyDescent="0.35">
      <c r="A111" s="20">
        <v>43921</v>
      </c>
      <c r="B111" s="8">
        <v>92029</v>
      </c>
      <c r="C111" s="8">
        <v>5</v>
      </c>
      <c r="E111" s="8" t="str">
        <f t="shared" si="1"/>
        <v>San Diego HHSA</v>
      </c>
    </row>
    <row r="112" spans="1:5" x14ac:dyDescent="0.35">
      <c r="A112" s="20">
        <v>43921</v>
      </c>
      <c r="B112" s="8">
        <v>92037</v>
      </c>
      <c r="C112" s="8">
        <v>29</v>
      </c>
      <c r="E112" s="8" t="str">
        <f t="shared" si="1"/>
        <v>San Diego HHSA</v>
      </c>
    </row>
    <row r="113" spans="1:5" x14ac:dyDescent="0.35">
      <c r="A113" s="20">
        <v>43921</v>
      </c>
      <c r="B113" s="8">
        <v>92039</v>
      </c>
      <c r="C113" s="8">
        <v>1</v>
      </c>
      <c r="E113" s="8" t="str">
        <f t="shared" si="1"/>
        <v>San Diego HHSA</v>
      </c>
    </row>
    <row r="114" spans="1:5" x14ac:dyDescent="0.35">
      <c r="A114" s="20">
        <v>43921</v>
      </c>
      <c r="B114" s="8">
        <v>92040</v>
      </c>
      <c r="C114" s="8">
        <v>8</v>
      </c>
      <c r="E114" s="8" t="str">
        <f t="shared" si="1"/>
        <v>San Diego HHSA</v>
      </c>
    </row>
    <row r="115" spans="1:5" x14ac:dyDescent="0.35">
      <c r="A115" s="20">
        <v>43921</v>
      </c>
      <c r="B115" s="8">
        <v>92054</v>
      </c>
      <c r="C115" s="8">
        <v>7</v>
      </c>
      <c r="E115" s="8" t="str">
        <f t="shared" si="1"/>
        <v>San Diego HHSA</v>
      </c>
    </row>
    <row r="116" spans="1:5" x14ac:dyDescent="0.35">
      <c r="A116" s="20">
        <v>43921</v>
      </c>
      <c r="B116" s="8">
        <v>92056</v>
      </c>
      <c r="C116" s="8">
        <v>7</v>
      </c>
      <c r="E116" s="8" t="str">
        <f t="shared" si="1"/>
        <v>San Diego HHSA</v>
      </c>
    </row>
    <row r="117" spans="1:5" x14ac:dyDescent="0.35">
      <c r="A117" s="20">
        <v>43921</v>
      </c>
      <c r="B117" s="8">
        <v>92057</v>
      </c>
      <c r="C117" s="8">
        <v>5</v>
      </c>
      <c r="E117" s="8" t="str">
        <f t="shared" si="1"/>
        <v>San Diego HHSA</v>
      </c>
    </row>
    <row r="118" spans="1:5" x14ac:dyDescent="0.35">
      <c r="A118" s="20">
        <v>43921</v>
      </c>
      <c r="B118" s="8">
        <v>92058</v>
      </c>
      <c r="C118" s="8">
        <v>3</v>
      </c>
      <c r="E118" s="8" t="str">
        <f t="shared" si="1"/>
        <v>San Diego HHSA</v>
      </c>
    </row>
    <row r="119" spans="1:5" x14ac:dyDescent="0.35">
      <c r="A119" s="20">
        <v>43921</v>
      </c>
      <c r="B119" s="8">
        <v>92061</v>
      </c>
      <c r="C119" s="8">
        <v>1</v>
      </c>
      <c r="E119" s="8" t="str">
        <f t="shared" si="1"/>
        <v>San Diego HHSA</v>
      </c>
    </row>
    <row r="120" spans="1:5" x14ac:dyDescent="0.35">
      <c r="A120" s="20">
        <v>43921</v>
      </c>
      <c r="B120" s="8">
        <v>92064</v>
      </c>
      <c r="C120" s="8">
        <v>9</v>
      </c>
      <c r="E120" s="8" t="str">
        <f t="shared" si="1"/>
        <v>San Diego HHSA</v>
      </c>
    </row>
    <row r="121" spans="1:5" x14ac:dyDescent="0.35">
      <c r="A121" s="20">
        <v>43921</v>
      </c>
      <c r="B121" s="8">
        <v>92065</v>
      </c>
      <c r="C121" s="8">
        <v>4</v>
      </c>
      <c r="E121" s="8" t="str">
        <f t="shared" si="1"/>
        <v>San Diego HHSA</v>
      </c>
    </row>
    <row r="122" spans="1:5" x14ac:dyDescent="0.35">
      <c r="A122" s="20">
        <v>43921</v>
      </c>
      <c r="B122" s="8">
        <v>92067</v>
      </c>
      <c r="C122" s="8">
        <v>11</v>
      </c>
      <c r="E122" s="8" t="str">
        <f t="shared" si="1"/>
        <v>San Diego HHSA</v>
      </c>
    </row>
    <row r="123" spans="1:5" x14ac:dyDescent="0.35">
      <c r="A123" s="20">
        <v>43921</v>
      </c>
      <c r="B123" s="8">
        <v>92069</v>
      </c>
      <c r="C123" s="8">
        <v>5</v>
      </c>
      <c r="E123" s="8" t="str">
        <f t="shared" si="1"/>
        <v>San Diego HHSA</v>
      </c>
    </row>
    <row r="124" spans="1:5" x14ac:dyDescent="0.35">
      <c r="A124" s="20">
        <v>43921</v>
      </c>
      <c r="B124" s="8">
        <v>92071</v>
      </c>
      <c r="C124" s="8">
        <v>5</v>
      </c>
      <c r="E124" s="8" t="str">
        <f t="shared" si="1"/>
        <v>San Diego HHSA</v>
      </c>
    </row>
    <row r="125" spans="1:5" x14ac:dyDescent="0.35">
      <c r="A125" s="20">
        <v>43921</v>
      </c>
      <c r="B125" s="8">
        <v>92075</v>
      </c>
      <c r="C125" s="8">
        <v>2</v>
      </c>
      <c r="E125" s="8" t="str">
        <f t="shared" si="1"/>
        <v>San Diego HHSA</v>
      </c>
    </row>
    <row r="126" spans="1:5" x14ac:dyDescent="0.35">
      <c r="A126" s="20">
        <v>43921</v>
      </c>
      <c r="B126" s="8">
        <v>92078</v>
      </c>
      <c r="C126" s="8">
        <v>6</v>
      </c>
      <c r="E126" s="8" t="str">
        <f t="shared" si="1"/>
        <v>San Diego HHSA</v>
      </c>
    </row>
    <row r="127" spans="1:5" x14ac:dyDescent="0.35">
      <c r="A127" s="20">
        <v>43921</v>
      </c>
      <c r="B127" s="8">
        <v>92081</v>
      </c>
      <c r="C127" s="8">
        <v>5</v>
      </c>
      <c r="E127" s="8" t="str">
        <f t="shared" si="1"/>
        <v>San Diego HHSA</v>
      </c>
    </row>
    <row r="128" spans="1:5" x14ac:dyDescent="0.35">
      <c r="A128" s="20">
        <v>43921</v>
      </c>
      <c r="B128" s="8">
        <v>92083</v>
      </c>
      <c r="C128" s="8">
        <v>1</v>
      </c>
      <c r="E128" s="8" t="str">
        <f t="shared" si="1"/>
        <v>San Diego HHSA</v>
      </c>
    </row>
    <row r="129" spans="1:5" x14ac:dyDescent="0.35">
      <c r="A129" s="20">
        <v>43921</v>
      </c>
      <c r="B129" s="8">
        <v>92084</v>
      </c>
      <c r="C129" s="8">
        <v>8</v>
      </c>
      <c r="E129" s="8" t="str">
        <f t="shared" si="1"/>
        <v>San Diego HHSA</v>
      </c>
    </row>
    <row r="130" spans="1:5" x14ac:dyDescent="0.35">
      <c r="A130" s="20">
        <v>43921</v>
      </c>
      <c r="B130" s="8">
        <v>92091</v>
      </c>
      <c r="C130" s="8">
        <v>1</v>
      </c>
      <c r="E130" s="8" t="str">
        <f t="shared" ref="E130:E193" si="2">"San Diego HHSA"</f>
        <v>San Diego HHSA</v>
      </c>
    </row>
    <row r="131" spans="1:5" x14ac:dyDescent="0.35">
      <c r="A131" s="20">
        <v>43921</v>
      </c>
      <c r="B131" s="8">
        <v>92092</v>
      </c>
      <c r="C131" s="8">
        <v>2</v>
      </c>
      <c r="E131" s="8" t="str">
        <f t="shared" si="2"/>
        <v>San Diego HHSA</v>
      </c>
    </row>
    <row r="132" spans="1:5" x14ac:dyDescent="0.35">
      <c r="A132" s="20">
        <v>43921</v>
      </c>
      <c r="B132" s="8">
        <v>92093</v>
      </c>
      <c r="C132" s="8">
        <v>1</v>
      </c>
      <c r="E132" s="8" t="str">
        <f t="shared" si="2"/>
        <v>San Diego HHSA</v>
      </c>
    </row>
    <row r="133" spans="1:5" x14ac:dyDescent="0.35">
      <c r="A133" s="20">
        <v>43921</v>
      </c>
      <c r="B133" s="8">
        <v>92101</v>
      </c>
      <c r="C133" s="8">
        <v>27</v>
      </c>
      <c r="E133" s="8" t="str">
        <f t="shared" si="2"/>
        <v>San Diego HHSA</v>
      </c>
    </row>
    <row r="134" spans="1:5" x14ac:dyDescent="0.35">
      <c r="A134" s="20">
        <v>43921</v>
      </c>
      <c r="B134" s="8">
        <v>92102</v>
      </c>
      <c r="C134" s="8">
        <v>10</v>
      </c>
      <c r="E134" s="8" t="str">
        <f t="shared" si="2"/>
        <v>San Diego HHSA</v>
      </c>
    </row>
    <row r="135" spans="1:5" x14ac:dyDescent="0.35">
      <c r="A135" s="20">
        <v>43921</v>
      </c>
      <c r="B135" s="8">
        <v>92103</v>
      </c>
      <c r="C135" s="8">
        <v>58</v>
      </c>
      <c r="E135" s="8" t="str">
        <f t="shared" si="2"/>
        <v>San Diego HHSA</v>
      </c>
    </row>
    <row r="136" spans="1:5" x14ac:dyDescent="0.35">
      <c r="A136" s="20">
        <v>43921</v>
      </c>
      <c r="B136" s="8">
        <v>92104</v>
      </c>
      <c r="C136" s="8">
        <v>23</v>
      </c>
      <c r="E136" s="8" t="str">
        <f t="shared" si="2"/>
        <v>San Diego HHSA</v>
      </c>
    </row>
    <row r="137" spans="1:5" x14ac:dyDescent="0.35">
      <c r="A137" s="20">
        <v>43921</v>
      </c>
      <c r="B137" s="8">
        <v>92105</v>
      </c>
      <c r="C137" s="8">
        <v>22</v>
      </c>
      <c r="E137" s="8" t="str">
        <f t="shared" si="2"/>
        <v>San Diego HHSA</v>
      </c>
    </row>
    <row r="138" spans="1:5" x14ac:dyDescent="0.35">
      <c r="A138" s="20">
        <v>43921</v>
      </c>
      <c r="B138" s="8">
        <v>92106</v>
      </c>
      <c r="C138" s="8">
        <v>6</v>
      </c>
      <c r="E138" s="8" t="str">
        <f t="shared" si="2"/>
        <v>San Diego HHSA</v>
      </c>
    </row>
    <row r="139" spans="1:5" x14ac:dyDescent="0.35">
      <c r="A139" s="20">
        <v>43921</v>
      </c>
      <c r="B139" s="8">
        <v>92107</v>
      </c>
      <c r="C139" s="8">
        <v>3</v>
      </c>
      <c r="E139" s="8" t="str">
        <f t="shared" si="2"/>
        <v>San Diego HHSA</v>
      </c>
    </row>
    <row r="140" spans="1:5" x14ac:dyDescent="0.35">
      <c r="A140" s="20">
        <v>43921</v>
      </c>
      <c r="B140" s="8">
        <v>92108</v>
      </c>
      <c r="C140" s="8">
        <v>13</v>
      </c>
      <c r="E140" s="8" t="str">
        <f t="shared" si="2"/>
        <v>San Diego HHSA</v>
      </c>
    </row>
    <row r="141" spans="1:5" x14ac:dyDescent="0.35">
      <c r="A141" s="20">
        <v>43921</v>
      </c>
      <c r="B141" s="8">
        <v>92109</v>
      </c>
      <c r="C141" s="8">
        <v>20</v>
      </c>
      <c r="E141" s="8" t="str">
        <f t="shared" si="2"/>
        <v>San Diego HHSA</v>
      </c>
    </row>
    <row r="142" spans="1:5" x14ac:dyDescent="0.35">
      <c r="A142" s="20">
        <v>43921</v>
      </c>
      <c r="B142" s="8">
        <v>92110</v>
      </c>
      <c r="C142" s="8">
        <v>13</v>
      </c>
      <c r="E142" s="8" t="str">
        <f t="shared" si="2"/>
        <v>San Diego HHSA</v>
      </c>
    </row>
    <row r="143" spans="1:5" x14ac:dyDescent="0.35">
      <c r="A143" s="20">
        <v>43921</v>
      </c>
      <c r="B143" s="8">
        <v>92111</v>
      </c>
      <c r="C143" s="8">
        <v>8</v>
      </c>
      <c r="E143" s="8" t="str">
        <f t="shared" si="2"/>
        <v>San Diego HHSA</v>
      </c>
    </row>
    <row r="144" spans="1:5" x14ac:dyDescent="0.35">
      <c r="A144" s="20">
        <v>43921</v>
      </c>
      <c r="B144" s="8">
        <v>92113</v>
      </c>
      <c r="C144" s="8">
        <v>19</v>
      </c>
      <c r="E144" s="8" t="str">
        <f t="shared" si="2"/>
        <v>San Diego HHSA</v>
      </c>
    </row>
    <row r="145" spans="1:5" x14ac:dyDescent="0.35">
      <c r="A145" s="20">
        <v>43921</v>
      </c>
      <c r="B145" s="8">
        <v>92114</v>
      </c>
      <c r="C145" s="8">
        <v>12</v>
      </c>
      <c r="E145" s="8" t="str">
        <f t="shared" si="2"/>
        <v>San Diego HHSA</v>
      </c>
    </row>
    <row r="146" spans="1:5" x14ac:dyDescent="0.35">
      <c r="A146" s="20">
        <v>43921</v>
      </c>
      <c r="B146" s="8">
        <v>92115</v>
      </c>
      <c r="C146" s="8">
        <v>14</v>
      </c>
      <c r="E146" s="8" t="str">
        <f t="shared" si="2"/>
        <v>San Diego HHSA</v>
      </c>
    </row>
    <row r="147" spans="1:5" x14ac:dyDescent="0.35">
      <c r="A147" s="20">
        <v>43921</v>
      </c>
      <c r="B147" s="8">
        <v>92116</v>
      </c>
      <c r="C147" s="8">
        <v>27</v>
      </c>
      <c r="E147" s="8" t="str">
        <f t="shared" si="2"/>
        <v>San Diego HHSA</v>
      </c>
    </row>
    <row r="148" spans="1:5" x14ac:dyDescent="0.35">
      <c r="A148" s="20">
        <v>43921</v>
      </c>
      <c r="B148" s="8">
        <v>92117</v>
      </c>
      <c r="C148" s="8">
        <v>11</v>
      </c>
      <c r="E148" s="8" t="str">
        <f t="shared" si="2"/>
        <v>San Diego HHSA</v>
      </c>
    </row>
    <row r="149" spans="1:5" x14ac:dyDescent="0.35">
      <c r="A149" s="20">
        <v>43921</v>
      </c>
      <c r="B149" s="8">
        <v>92118</v>
      </c>
      <c r="C149" s="8">
        <v>2</v>
      </c>
      <c r="E149" s="8" t="str">
        <f t="shared" si="2"/>
        <v>San Diego HHSA</v>
      </c>
    </row>
    <row r="150" spans="1:5" x14ac:dyDescent="0.35">
      <c r="A150" s="20">
        <v>43921</v>
      </c>
      <c r="B150" s="8">
        <v>92119</v>
      </c>
      <c r="C150" s="8">
        <v>4</v>
      </c>
      <c r="E150" s="8" t="str">
        <f t="shared" si="2"/>
        <v>San Diego HHSA</v>
      </c>
    </row>
    <row r="151" spans="1:5" x14ac:dyDescent="0.35">
      <c r="A151" s="20">
        <v>43921</v>
      </c>
      <c r="B151" s="8">
        <v>92120</v>
      </c>
      <c r="C151" s="8">
        <v>9</v>
      </c>
      <c r="E151" s="8" t="str">
        <f t="shared" si="2"/>
        <v>San Diego HHSA</v>
      </c>
    </row>
    <row r="152" spans="1:5" x14ac:dyDescent="0.35">
      <c r="A152" s="20">
        <v>43921</v>
      </c>
      <c r="B152" s="8">
        <v>92121</v>
      </c>
      <c r="C152" s="8">
        <v>3</v>
      </c>
      <c r="E152" s="8" t="str">
        <f t="shared" si="2"/>
        <v>San Diego HHSA</v>
      </c>
    </row>
    <row r="153" spans="1:5" x14ac:dyDescent="0.35">
      <c r="A153" s="20">
        <v>43921</v>
      </c>
      <c r="B153" s="8">
        <v>92122</v>
      </c>
      <c r="C153" s="8">
        <v>9</v>
      </c>
      <c r="E153" s="8" t="str">
        <f t="shared" si="2"/>
        <v>San Diego HHSA</v>
      </c>
    </row>
    <row r="154" spans="1:5" x14ac:dyDescent="0.35">
      <c r="A154" s="20">
        <v>43921</v>
      </c>
      <c r="B154" s="8">
        <v>92123</v>
      </c>
      <c r="C154" s="8">
        <v>14</v>
      </c>
      <c r="E154" s="8" t="str">
        <f t="shared" si="2"/>
        <v>San Diego HHSA</v>
      </c>
    </row>
    <row r="155" spans="1:5" x14ac:dyDescent="0.35">
      <c r="A155" s="20">
        <v>43921</v>
      </c>
      <c r="B155" s="8">
        <v>92124</v>
      </c>
      <c r="C155" s="8">
        <v>6</v>
      </c>
      <c r="E155" s="8" t="str">
        <f t="shared" si="2"/>
        <v>San Diego HHSA</v>
      </c>
    </row>
    <row r="156" spans="1:5" x14ac:dyDescent="0.35">
      <c r="A156" s="20">
        <v>43921</v>
      </c>
      <c r="B156" s="8">
        <v>92126</v>
      </c>
      <c r="C156" s="8">
        <v>15</v>
      </c>
      <c r="E156" s="8" t="str">
        <f t="shared" si="2"/>
        <v>San Diego HHSA</v>
      </c>
    </row>
    <row r="157" spans="1:5" x14ac:dyDescent="0.35">
      <c r="A157" s="20">
        <v>43921</v>
      </c>
      <c r="B157" s="8">
        <v>92127</v>
      </c>
      <c r="C157" s="8">
        <v>13</v>
      </c>
      <c r="E157" s="8" t="str">
        <f t="shared" si="2"/>
        <v>San Diego HHSA</v>
      </c>
    </row>
    <row r="158" spans="1:5" x14ac:dyDescent="0.35">
      <c r="A158" s="20">
        <v>43921</v>
      </c>
      <c r="B158" s="8">
        <v>92128</v>
      </c>
      <c r="C158" s="8">
        <v>17</v>
      </c>
      <c r="E158" s="8" t="str">
        <f t="shared" si="2"/>
        <v>San Diego HHSA</v>
      </c>
    </row>
    <row r="159" spans="1:5" x14ac:dyDescent="0.35">
      <c r="A159" s="20">
        <v>43921</v>
      </c>
      <c r="B159" s="8">
        <v>92129</v>
      </c>
      <c r="C159" s="8">
        <v>12</v>
      </c>
      <c r="E159" s="8" t="str">
        <f t="shared" si="2"/>
        <v>San Diego HHSA</v>
      </c>
    </row>
    <row r="160" spans="1:5" x14ac:dyDescent="0.35">
      <c r="A160" s="20">
        <v>43921</v>
      </c>
      <c r="B160" s="8">
        <v>92130</v>
      </c>
      <c r="C160" s="8">
        <v>20</v>
      </c>
      <c r="E160" s="8" t="str">
        <f t="shared" si="2"/>
        <v>San Diego HHSA</v>
      </c>
    </row>
    <row r="161" spans="1:5" x14ac:dyDescent="0.35">
      <c r="A161" s="20">
        <v>43921</v>
      </c>
      <c r="B161" s="8">
        <v>92131</v>
      </c>
      <c r="C161" s="8">
        <v>4</v>
      </c>
      <c r="E161" s="8" t="str">
        <f t="shared" si="2"/>
        <v>San Diego HHSA</v>
      </c>
    </row>
    <row r="162" spans="1:5" x14ac:dyDescent="0.35">
      <c r="A162" s="20">
        <v>43921</v>
      </c>
      <c r="B162" s="8">
        <v>92139</v>
      </c>
      <c r="C162" s="8">
        <v>13</v>
      </c>
      <c r="E162" s="8" t="str">
        <f t="shared" si="2"/>
        <v>San Diego HHSA</v>
      </c>
    </row>
    <row r="163" spans="1:5" x14ac:dyDescent="0.35">
      <c r="A163" s="20">
        <v>43921</v>
      </c>
      <c r="B163" s="8">
        <v>92145</v>
      </c>
      <c r="C163" s="8">
        <v>2</v>
      </c>
      <c r="E163" s="8" t="str">
        <f t="shared" si="2"/>
        <v>San Diego HHSA</v>
      </c>
    </row>
    <row r="164" spans="1:5" x14ac:dyDescent="0.35">
      <c r="A164" s="20">
        <v>43921</v>
      </c>
      <c r="B164" s="8">
        <v>92147</v>
      </c>
      <c r="C164" s="8">
        <v>1</v>
      </c>
      <c r="E164" s="8" t="str">
        <f t="shared" si="2"/>
        <v>San Diego HHSA</v>
      </c>
    </row>
    <row r="165" spans="1:5" x14ac:dyDescent="0.35">
      <c r="A165" s="20">
        <v>43921</v>
      </c>
      <c r="B165" s="8">
        <v>92154</v>
      </c>
      <c r="C165" s="8">
        <v>20</v>
      </c>
      <c r="E165" s="8" t="str">
        <f t="shared" si="2"/>
        <v>San Diego HHSA</v>
      </c>
    </row>
    <row r="166" spans="1:5" x14ac:dyDescent="0.35">
      <c r="A166" s="20">
        <v>43921</v>
      </c>
      <c r="B166" s="8">
        <v>92168</v>
      </c>
      <c r="C166" s="8">
        <v>2</v>
      </c>
      <c r="E166" s="8" t="str">
        <f t="shared" si="2"/>
        <v>San Diego HHSA</v>
      </c>
    </row>
    <row r="167" spans="1:5" x14ac:dyDescent="0.35">
      <c r="A167" s="20">
        <v>43921</v>
      </c>
      <c r="B167" s="8">
        <v>92173</v>
      </c>
      <c r="C167" s="8">
        <v>5</v>
      </c>
      <c r="E167" s="8" t="str">
        <f t="shared" si="2"/>
        <v>San Diego HHSA</v>
      </c>
    </row>
    <row r="168" spans="1:5" x14ac:dyDescent="0.35">
      <c r="A168" s="20">
        <v>43921</v>
      </c>
      <c r="B168" s="8">
        <v>92196</v>
      </c>
      <c r="C168" s="8">
        <v>1</v>
      </c>
      <c r="E168" s="8" t="str">
        <f t="shared" si="2"/>
        <v>San Diego HHSA</v>
      </c>
    </row>
    <row r="169" spans="1:5" x14ac:dyDescent="0.35">
      <c r="A169" s="20">
        <v>43921</v>
      </c>
      <c r="B169" s="8" t="s">
        <v>24</v>
      </c>
      <c r="C169" s="8">
        <v>27</v>
      </c>
      <c r="E169" s="8" t="str">
        <f t="shared" si="2"/>
        <v>San Diego HHSA</v>
      </c>
    </row>
    <row r="170" spans="1:5" x14ac:dyDescent="0.35">
      <c r="A170" s="20">
        <v>43922</v>
      </c>
      <c r="B170" s="8">
        <v>91902</v>
      </c>
      <c r="C170" s="8">
        <v>8</v>
      </c>
      <c r="E170" s="8" t="str">
        <f t="shared" si="2"/>
        <v>San Diego HHSA</v>
      </c>
    </row>
    <row r="171" spans="1:5" x14ac:dyDescent="0.35">
      <c r="A171" s="20">
        <v>43922</v>
      </c>
      <c r="B171" s="8">
        <v>91909</v>
      </c>
      <c r="C171" s="8">
        <v>1</v>
      </c>
      <c r="E171" s="8" t="str">
        <f t="shared" si="2"/>
        <v>San Diego HHSA</v>
      </c>
    </row>
    <row r="172" spans="1:5" x14ac:dyDescent="0.35">
      <c r="A172" s="20">
        <v>43922</v>
      </c>
      <c r="B172" s="8">
        <v>91910</v>
      </c>
      <c r="C172" s="8">
        <v>21</v>
      </c>
      <c r="E172" s="8" t="str">
        <f t="shared" si="2"/>
        <v>San Diego HHSA</v>
      </c>
    </row>
    <row r="173" spans="1:5" x14ac:dyDescent="0.35">
      <c r="A173" s="20">
        <v>43922</v>
      </c>
      <c r="B173" s="8">
        <v>91911</v>
      </c>
      <c r="C173" s="8">
        <v>16</v>
      </c>
      <c r="E173" s="8" t="str">
        <f t="shared" si="2"/>
        <v>San Diego HHSA</v>
      </c>
    </row>
    <row r="174" spans="1:5" x14ac:dyDescent="0.35">
      <c r="A174" s="20">
        <v>43922</v>
      </c>
      <c r="B174" s="8">
        <v>91913</v>
      </c>
      <c r="C174" s="8">
        <v>19</v>
      </c>
      <c r="E174" s="8" t="str">
        <f t="shared" si="2"/>
        <v>San Diego HHSA</v>
      </c>
    </row>
    <row r="175" spans="1:5" x14ac:dyDescent="0.35">
      <c r="A175" s="20">
        <v>43922</v>
      </c>
      <c r="B175" s="8">
        <v>91914</v>
      </c>
      <c r="C175" s="8">
        <v>2</v>
      </c>
      <c r="E175" s="8" t="str">
        <f t="shared" si="2"/>
        <v>San Diego HHSA</v>
      </c>
    </row>
    <row r="176" spans="1:5" x14ac:dyDescent="0.35">
      <c r="A176" s="20">
        <v>43922</v>
      </c>
      <c r="B176" s="8">
        <v>91915</v>
      </c>
      <c r="C176" s="8">
        <v>5</v>
      </c>
      <c r="E176" s="8" t="str">
        <f t="shared" si="2"/>
        <v>San Diego HHSA</v>
      </c>
    </row>
    <row r="177" spans="1:5" x14ac:dyDescent="0.35">
      <c r="A177" s="20">
        <v>43922</v>
      </c>
      <c r="B177" s="8">
        <v>91932</v>
      </c>
      <c r="C177" s="8">
        <v>1</v>
      </c>
      <c r="E177" s="8" t="str">
        <f t="shared" si="2"/>
        <v>San Diego HHSA</v>
      </c>
    </row>
    <row r="178" spans="1:5" x14ac:dyDescent="0.35">
      <c r="A178" s="20">
        <v>43922</v>
      </c>
      <c r="B178" s="8">
        <v>91935</v>
      </c>
      <c r="C178" s="8">
        <v>1</v>
      </c>
      <c r="E178" s="8" t="str">
        <f t="shared" si="2"/>
        <v>San Diego HHSA</v>
      </c>
    </row>
    <row r="179" spans="1:5" x14ac:dyDescent="0.35">
      <c r="A179" s="20">
        <v>43922</v>
      </c>
      <c r="B179" s="8">
        <v>91941</v>
      </c>
      <c r="C179" s="8">
        <v>4</v>
      </c>
      <c r="E179" s="8" t="str">
        <f t="shared" si="2"/>
        <v>San Diego HHSA</v>
      </c>
    </row>
    <row r="180" spans="1:5" x14ac:dyDescent="0.35">
      <c r="A180" s="20">
        <v>43922</v>
      </c>
      <c r="B180" s="8">
        <v>91942</v>
      </c>
      <c r="C180" s="8">
        <v>9</v>
      </c>
      <c r="E180" s="8" t="str">
        <f t="shared" si="2"/>
        <v>San Diego HHSA</v>
      </c>
    </row>
    <row r="181" spans="1:5" x14ac:dyDescent="0.35">
      <c r="A181" s="20">
        <v>43922</v>
      </c>
      <c r="B181" s="8">
        <v>91945</v>
      </c>
      <c r="C181" s="8">
        <v>8</v>
      </c>
      <c r="E181" s="8" t="str">
        <f t="shared" si="2"/>
        <v>San Diego HHSA</v>
      </c>
    </row>
    <row r="182" spans="1:5" x14ac:dyDescent="0.35">
      <c r="A182" s="20">
        <v>43922</v>
      </c>
      <c r="B182" s="8">
        <v>91950</v>
      </c>
      <c r="C182" s="8">
        <v>11</v>
      </c>
      <c r="E182" s="8" t="str">
        <f t="shared" si="2"/>
        <v>San Diego HHSA</v>
      </c>
    </row>
    <row r="183" spans="1:5" x14ac:dyDescent="0.35">
      <c r="A183" s="20">
        <v>43922</v>
      </c>
      <c r="B183" s="8">
        <v>91977</v>
      </c>
      <c r="C183" s="8">
        <v>19</v>
      </c>
      <c r="E183" s="8" t="str">
        <f t="shared" si="2"/>
        <v>San Diego HHSA</v>
      </c>
    </row>
    <row r="184" spans="1:5" x14ac:dyDescent="0.35">
      <c r="A184" s="20">
        <v>43922</v>
      </c>
      <c r="B184" s="8">
        <v>91978</v>
      </c>
      <c r="C184" s="8">
        <v>2</v>
      </c>
      <c r="E184" s="8" t="str">
        <f t="shared" si="2"/>
        <v>San Diego HHSA</v>
      </c>
    </row>
    <row r="185" spans="1:5" x14ac:dyDescent="0.35">
      <c r="A185" s="20">
        <v>43922</v>
      </c>
      <c r="B185" s="8">
        <v>92007</v>
      </c>
      <c r="C185" s="8">
        <v>4</v>
      </c>
      <c r="E185" s="8" t="str">
        <f t="shared" si="2"/>
        <v>San Diego HHSA</v>
      </c>
    </row>
    <row r="186" spans="1:5" x14ac:dyDescent="0.35">
      <c r="A186" s="20">
        <v>43922</v>
      </c>
      <c r="B186" s="8">
        <v>92008</v>
      </c>
      <c r="C186" s="8">
        <v>7</v>
      </c>
      <c r="E186" s="8" t="str">
        <f t="shared" si="2"/>
        <v>San Diego HHSA</v>
      </c>
    </row>
    <row r="187" spans="1:5" x14ac:dyDescent="0.35">
      <c r="A187" s="20">
        <v>43922</v>
      </c>
      <c r="B187" s="8">
        <v>92009</v>
      </c>
      <c r="C187" s="8">
        <v>14</v>
      </c>
      <c r="E187" s="8" t="str">
        <f t="shared" si="2"/>
        <v>San Diego HHSA</v>
      </c>
    </row>
    <row r="188" spans="1:5" x14ac:dyDescent="0.35">
      <c r="A188" s="20">
        <v>43922</v>
      </c>
      <c r="B188" s="8">
        <v>92010</v>
      </c>
      <c r="C188" s="8">
        <v>6</v>
      </c>
      <c r="E188" s="8" t="str">
        <f t="shared" si="2"/>
        <v>San Diego HHSA</v>
      </c>
    </row>
    <row r="189" spans="1:5" x14ac:dyDescent="0.35">
      <c r="A189" s="20">
        <v>43922</v>
      </c>
      <c r="B189" s="8">
        <v>92011</v>
      </c>
      <c r="C189" s="8">
        <v>5</v>
      </c>
      <c r="E189" s="8" t="str">
        <f t="shared" si="2"/>
        <v>San Diego HHSA</v>
      </c>
    </row>
    <row r="190" spans="1:5" x14ac:dyDescent="0.35">
      <c r="A190" s="20">
        <v>43922</v>
      </c>
      <c r="B190" s="8">
        <v>92014</v>
      </c>
      <c r="C190" s="8">
        <v>9</v>
      </c>
      <c r="E190" s="8" t="str">
        <f t="shared" si="2"/>
        <v>San Diego HHSA</v>
      </c>
    </row>
    <row r="191" spans="1:5" x14ac:dyDescent="0.35">
      <c r="A191" s="20">
        <v>43922</v>
      </c>
      <c r="B191" s="8">
        <v>92019</v>
      </c>
      <c r="C191" s="8">
        <v>20</v>
      </c>
      <c r="E191" s="8" t="str">
        <f t="shared" si="2"/>
        <v>San Diego HHSA</v>
      </c>
    </row>
    <row r="192" spans="1:5" x14ac:dyDescent="0.35">
      <c r="A192" s="20">
        <v>43922</v>
      </c>
      <c r="B192" s="8">
        <v>92020</v>
      </c>
      <c r="C192" s="8">
        <v>25</v>
      </c>
      <c r="E192" s="8" t="str">
        <f t="shared" si="2"/>
        <v>San Diego HHSA</v>
      </c>
    </row>
    <row r="193" spans="1:5" x14ac:dyDescent="0.35">
      <c r="A193" s="20">
        <v>43922</v>
      </c>
      <c r="B193" s="8">
        <v>92021</v>
      </c>
      <c r="C193" s="8">
        <v>18</v>
      </c>
      <c r="E193" s="8" t="str">
        <f t="shared" si="2"/>
        <v>San Diego HHSA</v>
      </c>
    </row>
    <row r="194" spans="1:5" x14ac:dyDescent="0.35">
      <c r="A194" s="20">
        <v>43922</v>
      </c>
      <c r="B194" s="8">
        <v>92024</v>
      </c>
      <c r="C194" s="8">
        <v>21</v>
      </c>
      <c r="E194" s="8" t="str">
        <f t="shared" ref="E194:E257" si="3">"San Diego HHSA"</f>
        <v>San Diego HHSA</v>
      </c>
    </row>
    <row r="195" spans="1:5" x14ac:dyDescent="0.35">
      <c r="A195" s="20">
        <v>43922</v>
      </c>
      <c r="B195" s="8">
        <v>92025</v>
      </c>
      <c r="C195" s="8">
        <v>10</v>
      </c>
      <c r="E195" s="8" t="str">
        <f t="shared" si="3"/>
        <v>San Diego HHSA</v>
      </c>
    </row>
    <row r="196" spans="1:5" x14ac:dyDescent="0.35">
      <c r="A196" s="20">
        <v>43922</v>
      </c>
      <c r="B196" s="8">
        <v>92026</v>
      </c>
      <c r="C196" s="8">
        <v>5</v>
      </c>
      <c r="E196" s="8" t="str">
        <f t="shared" si="3"/>
        <v>San Diego HHSA</v>
      </c>
    </row>
    <row r="197" spans="1:5" x14ac:dyDescent="0.35">
      <c r="A197" s="20">
        <v>43922</v>
      </c>
      <c r="B197" s="8">
        <v>92027</v>
      </c>
      <c r="C197" s="8">
        <v>6</v>
      </c>
      <c r="E197" s="8" t="str">
        <f t="shared" si="3"/>
        <v>San Diego HHSA</v>
      </c>
    </row>
    <row r="198" spans="1:5" x14ac:dyDescent="0.35">
      <c r="A198" s="20">
        <v>43922</v>
      </c>
      <c r="B198" s="8">
        <v>92028</v>
      </c>
      <c r="C198" s="8">
        <v>5</v>
      </c>
      <c r="E198" s="8" t="str">
        <f t="shared" si="3"/>
        <v>San Diego HHSA</v>
      </c>
    </row>
    <row r="199" spans="1:5" x14ac:dyDescent="0.35">
      <c r="A199" s="20">
        <v>43922</v>
      </c>
      <c r="B199" s="8">
        <v>92029</v>
      </c>
      <c r="C199" s="8">
        <v>7</v>
      </c>
      <c r="E199" s="8" t="str">
        <f t="shared" si="3"/>
        <v>San Diego HHSA</v>
      </c>
    </row>
    <row r="200" spans="1:5" x14ac:dyDescent="0.35">
      <c r="A200" s="20">
        <v>43922</v>
      </c>
      <c r="B200" s="8">
        <v>92037</v>
      </c>
      <c r="C200" s="8">
        <v>29</v>
      </c>
      <c r="E200" s="8" t="str">
        <f t="shared" si="3"/>
        <v>San Diego HHSA</v>
      </c>
    </row>
    <row r="201" spans="1:5" x14ac:dyDescent="0.35">
      <c r="A201" s="20">
        <v>43922</v>
      </c>
      <c r="B201" s="8">
        <v>92039</v>
      </c>
      <c r="C201" s="8">
        <v>1</v>
      </c>
      <c r="E201" s="8" t="str">
        <f t="shared" si="3"/>
        <v>San Diego HHSA</v>
      </c>
    </row>
    <row r="202" spans="1:5" x14ac:dyDescent="0.35">
      <c r="A202" s="20">
        <v>43922</v>
      </c>
      <c r="B202" s="8">
        <v>92040</v>
      </c>
      <c r="C202" s="8">
        <v>8</v>
      </c>
      <c r="E202" s="8" t="str">
        <f t="shared" si="3"/>
        <v>San Diego HHSA</v>
      </c>
    </row>
    <row r="203" spans="1:5" x14ac:dyDescent="0.35">
      <c r="A203" s="20">
        <v>43922</v>
      </c>
      <c r="B203" s="8">
        <v>92054</v>
      </c>
      <c r="C203" s="8">
        <v>7</v>
      </c>
      <c r="E203" s="8" t="str">
        <f t="shared" si="3"/>
        <v>San Diego HHSA</v>
      </c>
    </row>
    <row r="204" spans="1:5" x14ac:dyDescent="0.35">
      <c r="A204" s="20">
        <v>43922</v>
      </c>
      <c r="B204" s="8">
        <v>92056</v>
      </c>
      <c r="C204" s="8">
        <v>7</v>
      </c>
      <c r="E204" s="8" t="str">
        <f t="shared" si="3"/>
        <v>San Diego HHSA</v>
      </c>
    </row>
    <row r="205" spans="1:5" x14ac:dyDescent="0.35">
      <c r="A205" s="20">
        <v>43922</v>
      </c>
      <c r="B205" s="8">
        <v>92057</v>
      </c>
      <c r="C205" s="8">
        <v>6</v>
      </c>
      <c r="E205" s="8" t="str">
        <f t="shared" si="3"/>
        <v>San Diego HHSA</v>
      </c>
    </row>
    <row r="206" spans="1:5" x14ac:dyDescent="0.35">
      <c r="A206" s="20">
        <v>43922</v>
      </c>
      <c r="B206" s="8">
        <v>92058</v>
      </c>
      <c r="C206" s="8">
        <v>4</v>
      </c>
      <c r="E206" s="8" t="str">
        <f t="shared" si="3"/>
        <v>San Diego HHSA</v>
      </c>
    </row>
    <row r="207" spans="1:5" x14ac:dyDescent="0.35">
      <c r="A207" s="20">
        <v>43922</v>
      </c>
      <c r="B207" s="8">
        <v>92061</v>
      </c>
      <c r="C207" s="8">
        <v>2</v>
      </c>
      <c r="E207" s="8" t="str">
        <f t="shared" si="3"/>
        <v>San Diego HHSA</v>
      </c>
    </row>
    <row r="208" spans="1:5" x14ac:dyDescent="0.35">
      <c r="A208" s="20">
        <v>43922</v>
      </c>
      <c r="B208" s="8">
        <v>92064</v>
      </c>
      <c r="C208" s="8">
        <v>10</v>
      </c>
      <c r="E208" s="8" t="str">
        <f t="shared" si="3"/>
        <v>San Diego HHSA</v>
      </c>
    </row>
    <row r="209" spans="1:5" x14ac:dyDescent="0.35">
      <c r="A209" s="20">
        <v>43922</v>
      </c>
      <c r="B209" s="8">
        <v>92065</v>
      </c>
      <c r="C209" s="8">
        <v>4</v>
      </c>
      <c r="E209" s="8" t="str">
        <f t="shared" si="3"/>
        <v>San Diego HHSA</v>
      </c>
    </row>
    <row r="210" spans="1:5" x14ac:dyDescent="0.35">
      <c r="A210" s="20">
        <v>43922</v>
      </c>
      <c r="B210" s="8">
        <v>92067</v>
      </c>
      <c r="C210" s="8">
        <v>13</v>
      </c>
      <c r="E210" s="8" t="str">
        <f t="shared" si="3"/>
        <v>San Diego HHSA</v>
      </c>
    </row>
    <row r="211" spans="1:5" x14ac:dyDescent="0.35">
      <c r="A211" s="20">
        <v>43922</v>
      </c>
      <c r="B211" s="8">
        <v>92069</v>
      </c>
      <c r="C211" s="8">
        <v>5</v>
      </c>
      <c r="E211" s="8" t="str">
        <f t="shared" si="3"/>
        <v>San Diego HHSA</v>
      </c>
    </row>
    <row r="212" spans="1:5" x14ac:dyDescent="0.35">
      <c r="A212" s="20">
        <v>43922</v>
      </c>
      <c r="B212" s="8">
        <v>92071</v>
      </c>
      <c r="C212" s="8">
        <v>10</v>
      </c>
      <c r="E212" s="8" t="str">
        <f t="shared" si="3"/>
        <v>San Diego HHSA</v>
      </c>
    </row>
    <row r="213" spans="1:5" x14ac:dyDescent="0.35">
      <c r="A213" s="20">
        <v>43922</v>
      </c>
      <c r="B213" s="8">
        <v>92075</v>
      </c>
      <c r="C213" s="8">
        <v>4</v>
      </c>
      <c r="E213" s="8" t="str">
        <f t="shared" si="3"/>
        <v>San Diego HHSA</v>
      </c>
    </row>
    <row r="214" spans="1:5" x14ac:dyDescent="0.35">
      <c r="A214" s="20">
        <v>43922</v>
      </c>
      <c r="B214" s="8">
        <v>92078</v>
      </c>
      <c r="C214" s="8">
        <v>8</v>
      </c>
      <c r="E214" s="8" t="str">
        <f t="shared" si="3"/>
        <v>San Diego HHSA</v>
      </c>
    </row>
    <row r="215" spans="1:5" x14ac:dyDescent="0.35">
      <c r="A215" s="20">
        <v>43922</v>
      </c>
      <c r="B215" s="8">
        <v>92081</v>
      </c>
      <c r="C215" s="8">
        <v>5</v>
      </c>
      <c r="E215" s="8" t="str">
        <f t="shared" si="3"/>
        <v>San Diego HHSA</v>
      </c>
    </row>
    <row r="216" spans="1:5" x14ac:dyDescent="0.35">
      <c r="A216" s="20">
        <v>43922</v>
      </c>
      <c r="B216" s="8">
        <v>92083</v>
      </c>
      <c r="C216" s="8">
        <v>1</v>
      </c>
      <c r="E216" s="8" t="str">
        <f t="shared" si="3"/>
        <v>San Diego HHSA</v>
      </c>
    </row>
    <row r="217" spans="1:5" x14ac:dyDescent="0.35">
      <c r="A217" s="20">
        <v>43922</v>
      </c>
      <c r="B217" s="8">
        <v>92084</v>
      </c>
      <c r="C217" s="8">
        <v>8</v>
      </c>
      <c r="E217" s="8" t="str">
        <f t="shared" si="3"/>
        <v>San Diego HHSA</v>
      </c>
    </row>
    <row r="218" spans="1:5" x14ac:dyDescent="0.35">
      <c r="A218" s="20">
        <v>43922</v>
      </c>
      <c r="B218" s="8">
        <v>92088</v>
      </c>
      <c r="C218" s="8">
        <v>1</v>
      </c>
      <c r="E218" s="8" t="str">
        <f t="shared" si="3"/>
        <v>San Diego HHSA</v>
      </c>
    </row>
    <row r="219" spans="1:5" x14ac:dyDescent="0.35">
      <c r="A219" s="20">
        <v>43922</v>
      </c>
      <c r="B219" s="8">
        <v>92091</v>
      </c>
      <c r="C219" s="8">
        <v>1</v>
      </c>
      <c r="E219" s="8" t="str">
        <f t="shared" si="3"/>
        <v>San Diego HHSA</v>
      </c>
    </row>
    <row r="220" spans="1:5" x14ac:dyDescent="0.35">
      <c r="A220" s="20">
        <v>43922</v>
      </c>
      <c r="B220" s="8">
        <v>92092</v>
      </c>
      <c r="C220" s="8">
        <v>3</v>
      </c>
      <c r="E220" s="8" t="str">
        <f t="shared" si="3"/>
        <v>San Diego HHSA</v>
      </c>
    </row>
    <row r="221" spans="1:5" x14ac:dyDescent="0.35">
      <c r="A221" s="20">
        <v>43922</v>
      </c>
      <c r="B221" s="8">
        <v>92093</v>
      </c>
      <c r="C221" s="8">
        <v>1</v>
      </c>
      <c r="E221" s="8" t="str">
        <f t="shared" si="3"/>
        <v>San Diego HHSA</v>
      </c>
    </row>
    <row r="222" spans="1:5" x14ac:dyDescent="0.35">
      <c r="A222" s="20">
        <v>43922</v>
      </c>
      <c r="B222" s="8">
        <v>92101</v>
      </c>
      <c r="C222" s="8">
        <v>28</v>
      </c>
      <c r="E222" s="8" t="str">
        <f t="shared" si="3"/>
        <v>San Diego HHSA</v>
      </c>
    </row>
    <row r="223" spans="1:5" x14ac:dyDescent="0.35">
      <c r="A223" s="20">
        <v>43922</v>
      </c>
      <c r="B223" s="8">
        <v>92102</v>
      </c>
      <c r="C223" s="8">
        <v>13</v>
      </c>
      <c r="E223" s="8" t="str">
        <f t="shared" si="3"/>
        <v>San Diego HHSA</v>
      </c>
    </row>
    <row r="224" spans="1:5" x14ac:dyDescent="0.35">
      <c r="A224" s="20">
        <v>43922</v>
      </c>
      <c r="B224" s="8">
        <v>92103</v>
      </c>
      <c r="C224" s="8">
        <v>58</v>
      </c>
      <c r="E224" s="8" t="str">
        <f t="shared" si="3"/>
        <v>San Diego HHSA</v>
      </c>
    </row>
    <row r="225" spans="1:5" x14ac:dyDescent="0.35">
      <c r="A225" s="20">
        <v>43922</v>
      </c>
      <c r="B225" s="8">
        <v>92104</v>
      </c>
      <c r="C225" s="8">
        <v>25</v>
      </c>
      <c r="E225" s="8" t="str">
        <f t="shared" si="3"/>
        <v>San Diego HHSA</v>
      </c>
    </row>
    <row r="226" spans="1:5" x14ac:dyDescent="0.35">
      <c r="A226" s="20">
        <v>43922</v>
      </c>
      <c r="B226" s="8">
        <v>92105</v>
      </c>
      <c r="C226" s="8">
        <v>24</v>
      </c>
      <c r="E226" s="8" t="str">
        <f t="shared" si="3"/>
        <v>San Diego HHSA</v>
      </c>
    </row>
    <row r="227" spans="1:5" x14ac:dyDescent="0.35">
      <c r="A227" s="20">
        <v>43922</v>
      </c>
      <c r="B227" s="8">
        <v>92106</v>
      </c>
      <c r="C227" s="8">
        <v>6</v>
      </c>
      <c r="E227" s="8" t="str">
        <f t="shared" si="3"/>
        <v>San Diego HHSA</v>
      </c>
    </row>
    <row r="228" spans="1:5" x14ac:dyDescent="0.35">
      <c r="A228" s="20">
        <v>43922</v>
      </c>
      <c r="B228" s="8">
        <v>92107</v>
      </c>
      <c r="C228" s="8">
        <v>3</v>
      </c>
      <c r="E228" s="8" t="str">
        <f t="shared" si="3"/>
        <v>San Diego HHSA</v>
      </c>
    </row>
    <row r="229" spans="1:5" x14ac:dyDescent="0.35">
      <c r="A229" s="20">
        <v>43922</v>
      </c>
      <c r="B229" s="8">
        <v>92108</v>
      </c>
      <c r="C229" s="8">
        <v>14</v>
      </c>
      <c r="E229" s="8" t="str">
        <f t="shared" si="3"/>
        <v>San Diego HHSA</v>
      </c>
    </row>
    <row r="230" spans="1:5" x14ac:dyDescent="0.35">
      <c r="A230" s="20">
        <v>43922</v>
      </c>
      <c r="B230" s="8">
        <v>92109</v>
      </c>
      <c r="C230" s="8">
        <v>21</v>
      </c>
      <c r="E230" s="8" t="str">
        <f t="shared" si="3"/>
        <v>San Diego HHSA</v>
      </c>
    </row>
    <row r="231" spans="1:5" x14ac:dyDescent="0.35">
      <c r="A231" s="20">
        <v>43922</v>
      </c>
      <c r="B231" s="8">
        <v>92110</v>
      </c>
      <c r="C231" s="8">
        <v>13</v>
      </c>
      <c r="E231" s="8" t="str">
        <f t="shared" si="3"/>
        <v>San Diego HHSA</v>
      </c>
    </row>
    <row r="232" spans="1:5" x14ac:dyDescent="0.35">
      <c r="A232" s="20">
        <v>43922</v>
      </c>
      <c r="B232" s="8">
        <v>92111</v>
      </c>
      <c r="C232" s="8">
        <v>13</v>
      </c>
      <c r="E232" s="8" t="str">
        <f t="shared" si="3"/>
        <v>San Diego HHSA</v>
      </c>
    </row>
    <row r="233" spans="1:5" x14ac:dyDescent="0.35">
      <c r="A233" s="20">
        <v>43922</v>
      </c>
      <c r="B233" s="8">
        <v>92113</v>
      </c>
      <c r="C233" s="8">
        <v>21</v>
      </c>
      <c r="E233" s="8" t="str">
        <f t="shared" si="3"/>
        <v>San Diego HHSA</v>
      </c>
    </row>
    <row r="234" spans="1:5" x14ac:dyDescent="0.35">
      <c r="A234" s="20">
        <v>43922</v>
      </c>
      <c r="B234" s="8">
        <v>92114</v>
      </c>
      <c r="C234" s="8">
        <v>14</v>
      </c>
      <c r="E234" s="8" t="str">
        <f t="shared" si="3"/>
        <v>San Diego HHSA</v>
      </c>
    </row>
    <row r="235" spans="1:5" x14ac:dyDescent="0.35">
      <c r="A235" s="20">
        <v>43922</v>
      </c>
      <c r="B235" s="8">
        <v>92115</v>
      </c>
      <c r="C235" s="8">
        <v>16</v>
      </c>
      <c r="E235" s="8" t="str">
        <f t="shared" si="3"/>
        <v>San Diego HHSA</v>
      </c>
    </row>
    <row r="236" spans="1:5" x14ac:dyDescent="0.35">
      <c r="A236" s="20">
        <v>43922</v>
      </c>
      <c r="B236" s="8">
        <v>92116</v>
      </c>
      <c r="C236" s="8">
        <v>29</v>
      </c>
      <c r="E236" s="8" t="str">
        <f t="shared" si="3"/>
        <v>San Diego HHSA</v>
      </c>
    </row>
    <row r="237" spans="1:5" x14ac:dyDescent="0.35">
      <c r="A237" s="20">
        <v>43922</v>
      </c>
      <c r="B237" s="8">
        <v>92117</v>
      </c>
      <c r="C237" s="8">
        <v>13</v>
      </c>
      <c r="E237" s="8" t="str">
        <f t="shared" si="3"/>
        <v>San Diego HHSA</v>
      </c>
    </row>
    <row r="238" spans="1:5" x14ac:dyDescent="0.35">
      <c r="A238" s="20">
        <v>43922</v>
      </c>
      <c r="B238" s="8">
        <v>92118</v>
      </c>
      <c r="C238" s="8">
        <v>2</v>
      </c>
      <c r="E238" s="8" t="str">
        <f t="shared" si="3"/>
        <v>San Diego HHSA</v>
      </c>
    </row>
    <row r="239" spans="1:5" x14ac:dyDescent="0.35">
      <c r="A239" s="20">
        <v>43922</v>
      </c>
      <c r="B239" s="8">
        <v>92119</v>
      </c>
      <c r="C239" s="8">
        <v>4</v>
      </c>
      <c r="E239" s="8" t="str">
        <f t="shared" si="3"/>
        <v>San Diego HHSA</v>
      </c>
    </row>
    <row r="240" spans="1:5" x14ac:dyDescent="0.35">
      <c r="A240" s="20">
        <v>43922</v>
      </c>
      <c r="B240" s="8">
        <v>92120</v>
      </c>
      <c r="C240" s="8">
        <v>11</v>
      </c>
      <c r="E240" s="8" t="str">
        <f t="shared" si="3"/>
        <v>San Diego HHSA</v>
      </c>
    </row>
    <row r="241" spans="1:5" x14ac:dyDescent="0.35">
      <c r="A241" s="20">
        <v>43922</v>
      </c>
      <c r="B241" s="8">
        <v>92121</v>
      </c>
      <c r="C241" s="8">
        <v>3</v>
      </c>
      <c r="E241" s="8" t="str">
        <f t="shared" si="3"/>
        <v>San Diego HHSA</v>
      </c>
    </row>
    <row r="242" spans="1:5" x14ac:dyDescent="0.35">
      <c r="A242" s="20">
        <v>43922</v>
      </c>
      <c r="B242" s="8">
        <v>92122</v>
      </c>
      <c r="C242" s="8">
        <v>11</v>
      </c>
      <c r="E242" s="8" t="str">
        <f t="shared" si="3"/>
        <v>San Diego HHSA</v>
      </c>
    </row>
    <row r="243" spans="1:5" x14ac:dyDescent="0.35">
      <c r="A243" s="20">
        <v>43922</v>
      </c>
      <c r="B243" s="8">
        <v>92123</v>
      </c>
      <c r="C243" s="8">
        <v>19</v>
      </c>
      <c r="E243" s="8" t="str">
        <f t="shared" si="3"/>
        <v>San Diego HHSA</v>
      </c>
    </row>
    <row r="244" spans="1:5" x14ac:dyDescent="0.35">
      <c r="A244" s="20">
        <v>43922</v>
      </c>
      <c r="B244" s="8">
        <v>92124</v>
      </c>
      <c r="C244" s="8">
        <v>7</v>
      </c>
      <c r="E244" s="8" t="str">
        <f t="shared" si="3"/>
        <v>San Diego HHSA</v>
      </c>
    </row>
    <row r="245" spans="1:5" x14ac:dyDescent="0.35">
      <c r="A245" s="20">
        <v>43922</v>
      </c>
      <c r="B245" s="8">
        <v>92126</v>
      </c>
      <c r="C245" s="8">
        <v>17</v>
      </c>
      <c r="E245" s="8" t="str">
        <f t="shared" si="3"/>
        <v>San Diego HHSA</v>
      </c>
    </row>
    <row r="246" spans="1:5" x14ac:dyDescent="0.35">
      <c r="A246" s="20">
        <v>43922</v>
      </c>
      <c r="B246" s="8">
        <v>92127</v>
      </c>
      <c r="C246" s="8">
        <v>14</v>
      </c>
      <c r="E246" s="8" t="str">
        <f t="shared" si="3"/>
        <v>San Diego HHSA</v>
      </c>
    </row>
    <row r="247" spans="1:5" x14ac:dyDescent="0.35">
      <c r="A247" s="20">
        <v>43922</v>
      </c>
      <c r="B247" s="8">
        <v>92128</v>
      </c>
      <c r="C247" s="8">
        <v>22</v>
      </c>
      <c r="E247" s="8" t="str">
        <f t="shared" si="3"/>
        <v>San Diego HHSA</v>
      </c>
    </row>
    <row r="248" spans="1:5" x14ac:dyDescent="0.35">
      <c r="A248" s="20">
        <v>43922</v>
      </c>
      <c r="B248" s="8">
        <v>92129</v>
      </c>
      <c r="C248" s="8">
        <v>14</v>
      </c>
      <c r="E248" s="8" t="str">
        <f t="shared" si="3"/>
        <v>San Diego HHSA</v>
      </c>
    </row>
    <row r="249" spans="1:5" x14ac:dyDescent="0.35">
      <c r="A249" s="20">
        <v>43922</v>
      </c>
      <c r="B249" s="8">
        <v>92130</v>
      </c>
      <c r="C249" s="8">
        <v>21</v>
      </c>
      <c r="E249" s="8" t="str">
        <f t="shared" si="3"/>
        <v>San Diego HHSA</v>
      </c>
    </row>
    <row r="250" spans="1:5" x14ac:dyDescent="0.35">
      <c r="A250" s="20">
        <v>43922</v>
      </c>
      <c r="B250" s="8">
        <v>92131</v>
      </c>
      <c r="C250" s="8">
        <v>4</v>
      </c>
      <c r="E250" s="8" t="str">
        <f t="shared" si="3"/>
        <v>San Diego HHSA</v>
      </c>
    </row>
    <row r="251" spans="1:5" x14ac:dyDescent="0.35">
      <c r="A251" s="20">
        <v>43922</v>
      </c>
      <c r="B251" s="8">
        <v>92139</v>
      </c>
      <c r="C251" s="8">
        <v>15</v>
      </c>
      <c r="E251" s="8" t="str">
        <f t="shared" si="3"/>
        <v>San Diego HHSA</v>
      </c>
    </row>
    <row r="252" spans="1:5" x14ac:dyDescent="0.35">
      <c r="A252" s="20">
        <v>43922</v>
      </c>
      <c r="B252" s="8">
        <v>92145</v>
      </c>
      <c r="C252" s="8">
        <v>2</v>
      </c>
      <c r="E252" s="8" t="str">
        <f t="shared" si="3"/>
        <v>San Diego HHSA</v>
      </c>
    </row>
    <row r="253" spans="1:5" x14ac:dyDescent="0.35">
      <c r="A253" s="20">
        <v>43922</v>
      </c>
      <c r="B253" s="8">
        <v>92147</v>
      </c>
      <c r="C253" s="8">
        <v>1</v>
      </c>
      <c r="E253" s="8" t="str">
        <f t="shared" si="3"/>
        <v>San Diego HHSA</v>
      </c>
    </row>
    <row r="254" spans="1:5" x14ac:dyDescent="0.35">
      <c r="A254" s="20">
        <v>43922</v>
      </c>
      <c r="B254" s="8">
        <v>92154</v>
      </c>
      <c r="C254" s="8">
        <v>23</v>
      </c>
      <c r="E254" s="8" t="str">
        <f t="shared" si="3"/>
        <v>San Diego HHSA</v>
      </c>
    </row>
    <row r="255" spans="1:5" x14ac:dyDescent="0.35">
      <c r="A255" s="20">
        <v>43922</v>
      </c>
      <c r="B255" s="8">
        <v>92161</v>
      </c>
      <c r="C255" s="8">
        <v>3</v>
      </c>
      <c r="E255" s="8" t="str">
        <f t="shared" si="3"/>
        <v>San Diego HHSA</v>
      </c>
    </row>
    <row r="256" spans="1:5" x14ac:dyDescent="0.35">
      <c r="A256" s="20">
        <v>43922</v>
      </c>
      <c r="B256" s="8">
        <v>92168</v>
      </c>
      <c r="C256" s="8">
        <v>1</v>
      </c>
      <c r="E256" s="8" t="str">
        <f t="shared" si="3"/>
        <v>San Diego HHSA</v>
      </c>
    </row>
    <row r="257" spans="1:5" x14ac:dyDescent="0.35">
      <c r="A257" s="20">
        <v>43922</v>
      </c>
      <c r="B257" s="8">
        <v>92173</v>
      </c>
      <c r="C257" s="8">
        <v>7</v>
      </c>
      <c r="E257" s="8" t="str">
        <f t="shared" si="3"/>
        <v>San Diego HHSA</v>
      </c>
    </row>
    <row r="258" spans="1:5" x14ac:dyDescent="0.35">
      <c r="A258" s="20">
        <v>43922</v>
      </c>
      <c r="B258" s="8">
        <v>92196</v>
      </c>
      <c r="C258" s="8">
        <v>1</v>
      </c>
      <c r="E258" s="8" t="str">
        <f t="shared" ref="E258:E321" si="4">"San Diego HHSA"</f>
        <v>San Diego HHSA</v>
      </c>
    </row>
    <row r="259" spans="1:5" x14ac:dyDescent="0.35">
      <c r="A259" s="20">
        <v>43922</v>
      </c>
      <c r="B259" s="8" t="s">
        <v>24</v>
      </c>
      <c r="C259" s="8">
        <v>26</v>
      </c>
      <c r="E259" s="8" t="str">
        <f t="shared" si="4"/>
        <v>San Diego HHSA</v>
      </c>
    </row>
    <row r="260" spans="1:5" x14ac:dyDescent="0.35">
      <c r="A260" s="20">
        <v>43923</v>
      </c>
      <c r="B260" s="8">
        <v>91901</v>
      </c>
      <c r="C260" s="8">
        <v>1</v>
      </c>
      <c r="E260" s="8" t="str">
        <f t="shared" si="4"/>
        <v>San Diego HHSA</v>
      </c>
    </row>
    <row r="261" spans="1:5" x14ac:dyDescent="0.35">
      <c r="A261" s="20">
        <v>43923</v>
      </c>
      <c r="B261" s="8">
        <v>91902</v>
      </c>
      <c r="C261" s="8">
        <v>9</v>
      </c>
      <c r="E261" s="8" t="str">
        <f t="shared" si="4"/>
        <v>San Diego HHSA</v>
      </c>
    </row>
    <row r="262" spans="1:5" x14ac:dyDescent="0.35">
      <c r="A262" s="20">
        <v>43923</v>
      </c>
      <c r="B262" s="8">
        <v>91909</v>
      </c>
      <c r="C262" s="8">
        <v>1</v>
      </c>
      <c r="E262" s="8" t="str">
        <f t="shared" si="4"/>
        <v>San Diego HHSA</v>
      </c>
    </row>
    <row r="263" spans="1:5" x14ac:dyDescent="0.35">
      <c r="A263" s="20">
        <v>43923</v>
      </c>
      <c r="B263" s="8">
        <v>91910</v>
      </c>
      <c r="C263" s="8">
        <v>23</v>
      </c>
      <c r="E263" s="8" t="str">
        <f t="shared" si="4"/>
        <v>San Diego HHSA</v>
      </c>
    </row>
    <row r="264" spans="1:5" x14ac:dyDescent="0.35">
      <c r="A264" s="20">
        <v>43923</v>
      </c>
      <c r="B264" s="8">
        <v>91911</v>
      </c>
      <c r="C264" s="8">
        <v>21</v>
      </c>
      <c r="E264" s="8" t="str">
        <f t="shared" si="4"/>
        <v>San Diego HHSA</v>
      </c>
    </row>
    <row r="265" spans="1:5" x14ac:dyDescent="0.35">
      <c r="A265" s="20">
        <v>43923</v>
      </c>
      <c r="B265" s="8">
        <v>91913</v>
      </c>
      <c r="C265" s="8">
        <v>20</v>
      </c>
      <c r="E265" s="8" t="str">
        <f t="shared" si="4"/>
        <v>San Diego HHSA</v>
      </c>
    </row>
    <row r="266" spans="1:5" x14ac:dyDescent="0.35">
      <c r="A266" s="20">
        <v>43923</v>
      </c>
      <c r="B266" s="8">
        <v>91914</v>
      </c>
      <c r="C266" s="8">
        <v>2</v>
      </c>
      <c r="E266" s="8" t="str">
        <f t="shared" si="4"/>
        <v>San Diego HHSA</v>
      </c>
    </row>
    <row r="267" spans="1:5" x14ac:dyDescent="0.35">
      <c r="A267" s="20">
        <v>43923</v>
      </c>
      <c r="B267" s="8">
        <v>91915</v>
      </c>
      <c r="C267" s="8">
        <v>7</v>
      </c>
      <c r="E267" s="8" t="str">
        <f t="shared" si="4"/>
        <v>San Diego HHSA</v>
      </c>
    </row>
    <row r="268" spans="1:5" x14ac:dyDescent="0.35">
      <c r="A268" s="20">
        <v>43923</v>
      </c>
      <c r="B268" s="8">
        <v>91916</v>
      </c>
      <c r="C268" s="8">
        <v>1</v>
      </c>
      <c r="E268" s="8" t="str">
        <f t="shared" si="4"/>
        <v>San Diego HHSA</v>
      </c>
    </row>
    <row r="269" spans="1:5" x14ac:dyDescent="0.35">
      <c r="A269" s="20">
        <v>43923</v>
      </c>
      <c r="B269" s="8">
        <v>91932</v>
      </c>
      <c r="C269" s="8">
        <v>2</v>
      </c>
      <c r="E269" s="8" t="str">
        <f t="shared" si="4"/>
        <v>San Diego HHSA</v>
      </c>
    </row>
    <row r="270" spans="1:5" x14ac:dyDescent="0.35">
      <c r="A270" s="20">
        <v>43923</v>
      </c>
      <c r="B270" s="8">
        <v>91935</v>
      </c>
      <c r="C270" s="8">
        <v>1</v>
      </c>
      <c r="E270" s="8" t="str">
        <f t="shared" si="4"/>
        <v>San Diego HHSA</v>
      </c>
    </row>
    <row r="271" spans="1:5" x14ac:dyDescent="0.35">
      <c r="A271" s="20">
        <v>43923</v>
      </c>
      <c r="B271" s="8">
        <v>91941</v>
      </c>
      <c r="C271" s="8">
        <v>4</v>
      </c>
      <c r="E271" s="8" t="str">
        <f t="shared" si="4"/>
        <v>San Diego HHSA</v>
      </c>
    </row>
    <row r="272" spans="1:5" x14ac:dyDescent="0.35">
      <c r="A272" s="20">
        <v>43923</v>
      </c>
      <c r="B272" s="8">
        <v>91942</v>
      </c>
      <c r="C272" s="8">
        <v>12</v>
      </c>
      <c r="E272" s="8" t="str">
        <f t="shared" si="4"/>
        <v>San Diego HHSA</v>
      </c>
    </row>
    <row r="273" spans="1:5" x14ac:dyDescent="0.35">
      <c r="A273" s="20">
        <v>43923</v>
      </c>
      <c r="B273" s="8">
        <v>91945</v>
      </c>
      <c r="C273" s="8">
        <v>10</v>
      </c>
      <c r="E273" s="8" t="str">
        <f t="shared" si="4"/>
        <v>San Diego HHSA</v>
      </c>
    </row>
    <row r="274" spans="1:5" x14ac:dyDescent="0.35">
      <c r="A274" s="20">
        <v>43923</v>
      </c>
      <c r="B274" s="8">
        <v>91950</v>
      </c>
      <c r="C274" s="8">
        <v>17</v>
      </c>
      <c r="E274" s="8" t="str">
        <f t="shared" si="4"/>
        <v>San Diego HHSA</v>
      </c>
    </row>
    <row r="275" spans="1:5" x14ac:dyDescent="0.35">
      <c r="A275" s="20">
        <v>43923</v>
      </c>
      <c r="B275" s="8">
        <v>91977</v>
      </c>
      <c r="C275" s="8">
        <v>21</v>
      </c>
      <c r="E275" s="8" t="str">
        <f t="shared" si="4"/>
        <v>San Diego HHSA</v>
      </c>
    </row>
    <row r="276" spans="1:5" x14ac:dyDescent="0.35">
      <c r="A276" s="20">
        <v>43923</v>
      </c>
      <c r="B276" s="8">
        <v>91978</v>
      </c>
      <c r="C276" s="8">
        <v>2</v>
      </c>
      <c r="E276" s="8" t="str">
        <f t="shared" si="4"/>
        <v>San Diego HHSA</v>
      </c>
    </row>
    <row r="277" spans="1:5" x14ac:dyDescent="0.35">
      <c r="A277" s="20">
        <v>43923</v>
      </c>
      <c r="B277" s="8">
        <v>92004</v>
      </c>
      <c r="C277" s="8">
        <v>1</v>
      </c>
      <c r="E277" s="8" t="str">
        <f t="shared" si="4"/>
        <v>San Diego HHSA</v>
      </c>
    </row>
    <row r="278" spans="1:5" x14ac:dyDescent="0.35">
      <c r="A278" s="20">
        <v>43923</v>
      </c>
      <c r="B278" s="8">
        <v>92007</v>
      </c>
      <c r="C278" s="8">
        <v>4</v>
      </c>
      <c r="E278" s="8" t="str">
        <f t="shared" si="4"/>
        <v>San Diego HHSA</v>
      </c>
    </row>
    <row r="279" spans="1:5" x14ac:dyDescent="0.35">
      <c r="A279" s="20">
        <v>43923</v>
      </c>
      <c r="B279" s="8">
        <v>92008</v>
      </c>
      <c r="C279" s="8">
        <v>7</v>
      </c>
      <c r="E279" s="8" t="str">
        <f t="shared" si="4"/>
        <v>San Diego HHSA</v>
      </c>
    </row>
    <row r="280" spans="1:5" x14ac:dyDescent="0.35">
      <c r="A280" s="20">
        <v>43923</v>
      </c>
      <c r="B280" s="8">
        <v>92009</v>
      </c>
      <c r="C280" s="8">
        <v>16</v>
      </c>
      <c r="E280" s="8" t="str">
        <f t="shared" si="4"/>
        <v>San Diego HHSA</v>
      </c>
    </row>
    <row r="281" spans="1:5" x14ac:dyDescent="0.35">
      <c r="A281" s="20">
        <v>43923</v>
      </c>
      <c r="B281" s="8">
        <v>92010</v>
      </c>
      <c r="C281" s="8">
        <v>9</v>
      </c>
      <c r="E281" s="8" t="str">
        <f t="shared" si="4"/>
        <v>San Diego HHSA</v>
      </c>
    </row>
    <row r="282" spans="1:5" x14ac:dyDescent="0.35">
      <c r="A282" s="20">
        <v>43923</v>
      </c>
      <c r="B282" s="8">
        <v>92011</v>
      </c>
      <c r="C282" s="8">
        <v>5</v>
      </c>
      <c r="E282" s="8" t="str">
        <f t="shared" si="4"/>
        <v>San Diego HHSA</v>
      </c>
    </row>
    <row r="283" spans="1:5" x14ac:dyDescent="0.35">
      <c r="A283" s="20">
        <v>43923</v>
      </c>
      <c r="B283" s="8">
        <v>92014</v>
      </c>
      <c r="C283" s="8">
        <v>11</v>
      </c>
      <c r="E283" s="8" t="str">
        <f t="shared" si="4"/>
        <v>San Diego HHSA</v>
      </c>
    </row>
    <row r="284" spans="1:5" x14ac:dyDescent="0.35">
      <c r="A284" s="20">
        <v>43923</v>
      </c>
      <c r="B284" s="8">
        <v>92019</v>
      </c>
      <c r="C284" s="8">
        <v>21</v>
      </c>
      <c r="E284" s="8" t="str">
        <f t="shared" si="4"/>
        <v>San Diego HHSA</v>
      </c>
    </row>
    <row r="285" spans="1:5" x14ac:dyDescent="0.35">
      <c r="A285" s="20">
        <v>43923</v>
      </c>
      <c r="B285" s="8">
        <v>92020</v>
      </c>
      <c r="C285" s="8">
        <v>34</v>
      </c>
      <c r="E285" s="8" t="str">
        <f t="shared" si="4"/>
        <v>San Diego HHSA</v>
      </c>
    </row>
    <row r="286" spans="1:5" x14ac:dyDescent="0.35">
      <c r="A286" s="20">
        <v>43923</v>
      </c>
      <c r="B286" s="8">
        <v>92021</v>
      </c>
      <c r="C286" s="8">
        <v>28</v>
      </c>
      <c r="E286" s="8" t="str">
        <f t="shared" si="4"/>
        <v>San Diego HHSA</v>
      </c>
    </row>
    <row r="287" spans="1:5" x14ac:dyDescent="0.35">
      <c r="A287" s="20">
        <v>43923</v>
      </c>
      <c r="B287" s="8">
        <v>92024</v>
      </c>
      <c r="C287" s="8">
        <v>23</v>
      </c>
      <c r="E287" s="8" t="str">
        <f t="shared" si="4"/>
        <v>San Diego HHSA</v>
      </c>
    </row>
    <row r="288" spans="1:5" x14ac:dyDescent="0.35">
      <c r="A288" s="20">
        <v>43923</v>
      </c>
      <c r="B288" s="8">
        <v>92025</v>
      </c>
      <c r="C288" s="8">
        <v>11</v>
      </c>
      <c r="E288" s="8" t="str">
        <f t="shared" si="4"/>
        <v>San Diego HHSA</v>
      </c>
    </row>
    <row r="289" spans="1:5" x14ac:dyDescent="0.35">
      <c r="A289" s="20">
        <v>43923</v>
      </c>
      <c r="B289" s="8">
        <v>92026</v>
      </c>
      <c r="C289" s="8">
        <v>6</v>
      </c>
      <c r="E289" s="8" t="str">
        <f t="shared" si="4"/>
        <v>San Diego HHSA</v>
      </c>
    </row>
    <row r="290" spans="1:5" x14ac:dyDescent="0.35">
      <c r="A290" s="20">
        <v>43923</v>
      </c>
      <c r="B290" s="8">
        <v>92027</v>
      </c>
      <c r="C290" s="8">
        <v>7</v>
      </c>
      <c r="E290" s="8" t="str">
        <f t="shared" si="4"/>
        <v>San Diego HHSA</v>
      </c>
    </row>
    <row r="291" spans="1:5" x14ac:dyDescent="0.35">
      <c r="A291" s="20">
        <v>43923</v>
      </c>
      <c r="B291" s="8">
        <v>92028</v>
      </c>
      <c r="C291" s="8">
        <v>5</v>
      </c>
      <c r="E291" s="8" t="str">
        <f t="shared" si="4"/>
        <v>San Diego HHSA</v>
      </c>
    </row>
    <row r="292" spans="1:5" x14ac:dyDescent="0.35">
      <c r="A292" s="20">
        <v>43923</v>
      </c>
      <c r="B292" s="8">
        <v>92029</v>
      </c>
      <c r="C292" s="8">
        <v>9</v>
      </c>
      <c r="E292" s="8" t="str">
        <f t="shared" si="4"/>
        <v>San Diego HHSA</v>
      </c>
    </row>
    <row r="293" spans="1:5" x14ac:dyDescent="0.35">
      <c r="A293" s="20">
        <v>43923</v>
      </c>
      <c r="B293" s="8">
        <v>92037</v>
      </c>
      <c r="C293" s="8">
        <v>29</v>
      </c>
      <c r="E293" s="8" t="str">
        <f t="shared" si="4"/>
        <v>San Diego HHSA</v>
      </c>
    </row>
    <row r="294" spans="1:5" x14ac:dyDescent="0.35">
      <c r="A294" s="20">
        <v>43923</v>
      </c>
      <c r="B294" s="8">
        <v>92039</v>
      </c>
      <c r="C294" s="8">
        <v>1</v>
      </c>
      <c r="E294" s="8" t="str">
        <f t="shared" si="4"/>
        <v>San Diego HHSA</v>
      </c>
    </row>
    <row r="295" spans="1:5" x14ac:dyDescent="0.35">
      <c r="A295" s="20">
        <v>43923</v>
      </c>
      <c r="B295" s="8">
        <v>92040</v>
      </c>
      <c r="C295" s="8">
        <v>8</v>
      </c>
      <c r="E295" s="8" t="str">
        <f t="shared" si="4"/>
        <v>San Diego HHSA</v>
      </c>
    </row>
    <row r="296" spans="1:5" x14ac:dyDescent="0.35">
      <c r="A296" s="20">
        <v>43923</v>
      </c>
      <c r="B296" s="8">
        <v>92054</v>
      </c>
      <c r="C296" s="8">
        <v>7</v>
      </c>
      <c r="E296" s="8" t="str">
        <f t="shared" si="4"/>
        <v>San Diego HHSA</v>
      </c>
    </row>
    <row r="297" spans="1:5" x14ac:dyDescent="0.35">
      <c r="A297" s="20">
        <v>43923</v>
      </c>
      <c r="B297" s="8">
        <v>92056</v>
      </c>
      <c r="C297" s="8">
        <v>10</v>
      </c>
      <c r="E297" s="8" t="str">
        <f t="shared" si="4"/>
        <v>San Diego HHSA</v>
      </c>
    </row>
    <row r="298" spans="1:5" x14ac:dyDescent="0.35">
      <c r="A298" s="20">
        <v>43923</v>
      </c>
      <c r="B298" s="8">
        <v>92057</v>
      </c>
      <c r="C298" s="8">
        <v>7</v>
      </c>
      <c r="E298" s="8" t="str">
        <f t="shared" si="4"/>
        <v>San Diego HHSA</v>
      </c>
    </row>
    <row r="299" spans="1:5" x14ac:dyDescent="0.35">
      <c r="A299" s="20">
        <v>43923</v>
      </c>
      <c r="B299" s="8">
        <v>92058</v>
      </c>
      <c r="C299" s="8">
        <v>5</v>
      </c>
      <c r="E299" s="8" t="str">
        <f t="shared" si="4"/>
        <v>San Diego HHSA</v>
      </c>
    </row>
    <row r="300" spans="1:5" x14ac:dyDescent="0.35">
      <c r="A300" s="20">
        <v>43923</v>
      </c>
      <c r="B300" s="8">
        <v>92061</v>
      </c>
      <c r="C300" s="8">
        <v>2</v>
      </c>
      <c r="E300" s="8" t="str">
        <f t="shared" si="4"/>
        <v>San Diego HHSA</v>
      </c>
    </row>
    <row r="301" spans="1:5" x14ac:dyDescent="0.35">
      <c r="A301" s="20">
        <v>43923</v>
      </c>
      <c r="B301" s="8">
        <v>92064</v>
      </c>
      <c r="C301" s="8">
        <v>13</v>
      </c>
      <c r="E301" s="8" t="str">
        <f t="shared" si="4"/>
        <v>San Diego HHSA</v>
      </c>
    </row>
    <row r="302" spans="1:5" x14ac:dyDescent="0.35">
      <c r="A302" s="20">
        <v>43923</v>
      </c>
      <c r="B302" s="8">
        <v>92065</v>
      </c>
      <c r="C302" s="8">
        <v>6</v>
      </c>
      <c r="E302" s="8" t="str">
        <f t="shared" si="4"/>
        <v>San Diego HHSA</v>
      </c>
    </row>
    <row r="303" spans="1:5" x14ac:dyDescent="0.35">
      <c r="A303" s="20">
        <v>43923</v>
      </c>
      <c r="B303" s="8">
        <v>92066</v>
      </c>
      <c r="C303" s="8">
        <v>2</v>
      </c>
      <c r="E303" s="8" t="str">
        <f t="shared" si="4"/>
        <v>San Diego HHSA</v>
      </c>
    </row>
    <row r="304" spans="1:5" x14ac:dyDescent="0.35">
      <c r="A304" s="20">
        <v>43923</v>
      </c>
      <c r="B304" s="8">
        <v>92067</v>
      </c>
      <c r="C304" s="8">
        <v>12</v>
      </c>
      <c r="E304" s="8" t="str">
        <f t="shared" si="4"/>
        <v>San Diego HHSA</v>
      </c>
    </row>
    <row r="305" spans="1:5" x14ac:dyDescent="0.35">
      <c r="A305" s="20">
        <v>43923</v>
      </c>
      <c r="B305" s="8">
        <v>92069</v>
      </c>
      <c r="C305" s="8">
        <v>5</v>
      </c>
      <c r="E305" s="8" t="str">
        <f t="shared" si="4"/>
        <v>San Diego HHSA</v>
      </c>
    </row>
    <row r="306" spans="1:5" x14ac:dyDescent="0.35">
      <c r="A306" s="20">
        <v>43923</v>
      </c>
      <c r="B306" s="8">
        <v>92071</v>
      </c>
      <c r="C306" s="8">
        <v>12</v>
      </c>
      <c r="E306" s="8" t="str">
        <f t="shared" si="4"/>
        <v>San Diego HHSA</v>
      </c>
    </row>
    <row r="307" spans="1:5" x14ac:dyDescent="0.35">
      <c r="A307" s="20">
        <v>43923</v>
      </c>
      <c r="B307" s="8">
        <v>92075</v>
      </c>
      <c r="C307" s="8">
        <v>4</v>
      </c>
      <c r="E307" s="8" t="str">
        <f t="shared" si="4"/>
        <v>San Diego HHSA</v>
      </c>
    </row>
    <row r="308" spans="1:5" x14ac:dyDescent="0.35">
      <c r="A308" s="20">
        <v>43923</v>
      </c>
      <c r="B308" s="8">
        <v>92078</v>
      </c>
      <c r="C308" s="8">
        <v>9</v>
      </c>
      <c r="E308" s="8" t="str">
        <f t="shared" si="4"/>
        <v>San Diego HHSA</v>
      </c>
    </row>
    <row r="309" spans="1:5" x14ac:dyDescent="0.35">
      <c r="A309" s="20">
        <v>43923</v>
      </c>
      <c r="B309" s="8">
        <v>92081</v>
      </c>
      <c r="C309" s="8">
        <v>9</v>
      </c>
      <c r="E309" s="8" t="str">
        <f t="shared" si="4"/>
        <v>San Diego HHSA</v>
      </c>
    </row>
    <row r="310" spans="1:5" x14ac:dyDescent="0.35">
      <c r="A310" s="20">
        <v>43923</v>
      </c>
      <c r="B310" s="8">
        <v>92082</v>
      </c>
      <c r="C310" s="8">
        <v>1</v>
      </c>
      <c r="E310" s="8" t="str">
        <f t="shared" si="4"/>
        <v>San Diego HHSA</v>
      </c>
    </row>
    <row r="311" spans="1:5" x14ac:dyDescent="0.35">
      <c r="A311" s="20">
        <v>43923</v>
      </c>
      <c r="B311" s="8">
        <v>92083</v>
      </c>
      <c r="C311" s="8">
        <v>1</v>
      </c>
      <c r="E311" s="8" t="str">
        <f t="shared" si="4"/>
        <v>San Diego HHSA</v>
      </c>
    </row>
    <row r="312" spans="1:5" x14ac:dyDescent="0.35">
      <c r="A312" s="20">
        <v>43923</v>
      </c>
      <c r="B312" s="8">
        <v>92084</v>
      </c>
      <c r="C312" s="8">
        <v>9</v>
      </c>
      <c r="E312" s="8" t="str">
        <f t="shared" si="4"/>
        <v>San Diego HHSA</v>
      </c>
    </row>
    <row r="313" spans="1:5" x14ac:dyDescent="0.35">
      <c r="A313" s="20">
        <v>43923</v>
      </c>
      <c r="B313" s="8">
        <v>92085</v>
      </c>
      <c r="C313" s="8">
        <v>1</v>
      </c>
      <c r="E313" s="8" t="str">
        <f t="shared" si="4"/>
        <v>San Diego HHSA</v>
      </c>
    </row>
    <row r="314" spans="1:5" x14ac:dyDescent="0.35">
      <c r="A314" s="20">
        <v>43923</v>
      </c>
      <c r="B314" s="8">
        <v>92091</v>
      </c>
      <c r="C314" s="8">
        <v>1</v>
      </c>
      <c r="E314" s="8" t="str">
        <f t="shared" si="4"/>
        <v>San Diego HHSA</v>
      </c>
    </row>
    <row r="315" spans="1:5" x14ac:dyDescent="0.35">
      <c r="A315" s="20">
        <v>43923</v>
      </c>
      <c r="B315" s="8">
        <v>92092</v>
      </c>
      <c r="C315" s="8">
        <v>3</v>
      </c>
      <c r="E315" s="8" t="str">
        <f t="shared" si="4"/>
        <v>San Diego HHSA</v>
      </c>
    </row>
    <row r="316" spans="1:5" x14ac:dyDescent="0.35">
      <c r="A316" s="20">
        <v>43923</v>
      </c>
      <c r="B316" s="8">
        <v>92093</v>
      </c>
      <c r="C316" s="8">
        <v>1</v>
      </c>
      <c r="E316" s="8" t="str">
        <f t="shared" si="4"/>
        <v>San Diego HHSA</v>
      </c>
    </row>
    <row r="317" spans="1:5" x14ac:dyDescent="0.35">
      <c r="A317" s="20">
        <v>43923</v>
      </c>
      <c r="B317" s="8">
        <v>92101</v>
      </c>
      <c r="C317" s="8">
        <v>29</v>
      </c>
      <c r="E317" s="8" t="str">
        <f t="shared" si="4"/>
        <v>San Diego HHSA</v>
      </c>
    </row>
    <row r="318" spans="1:5" x14ac:dyDescent="0.35">
      <c r="A318" s="20">
        <v>43923</v>
      </c>
      <c r="B318" s="8">
        <v>92102</v>
      </c>
      <c r="C318" s="8">
        <v>14</v>
      </c>
      <c r="E318" s="8" t="str">
        <f t="shared" si="4"/>
        <v>San Diego HHSA</v>
      </c>
    </row>
    <row r="319" spans="1:5" x14ac:dyDescent="0.35">
      <c r="A319" s="20">
        <v>43923</v>
      </c>
      <c r="B319" s="8">
        <v>92103</v>
      </c>
      <c r="C319" s="8">
        <v>64</v>
      </c>
      <c r="E319" s="8" t="str">
        <f t="shared" si="4"/>
        <v>San Diego HHSA</v>
      </c>
    </row>
    <row r="320" spans="1:5" x14ac:dyDescent="0.35">
      <c r="A320" s="20">
        <v>43923</v>
      </c>
      <c r="B320" s="8">
        <v>92104</v>
      </c>
      <c r="C320" s="8">
        <v>31</v>
      </c>
      <c r="E320" s="8" t="str">
        <f t="shared" si="4"/>
        <v>San Diego HHSA</v>
      </c>
    </row>
    <row r="321" spans="1:5" x14ac:dyDescent="0.35">
      <c r="A321" s="20">
        <v>43923</v>
      </c>
      <c r="B321" s="8">
        <v>92105</v>
      </c>
      <c r="C321" s="8">
        <v>27</v>
      </c>
      <c r="E321" s="8" t="str">
        <f t="shared" si="4"/>
        <v>San Diego HHSA</v>
      </c>
    </row>
    <row r="322" spans="1:5" x14ac:dyDescent="0.35">
      <c r="A322" s="20">
        <v>43923</v>
      </c>
      <c r="B322" s="8">
        <v>92106</v>
      </c>
      <c r="C322" s="8">
        <v>7</v>
      </c>
      <c r="E322" s="8" t="str">
        <f t="shared" ref="E322:E385" si="5">"San Diego HHSA"</f>
        <v>San Diego HHSA</v>
      </c>
    </row>
    <row r="323" spans="1:5" x14ac:dyDescent="0.35">
      <c r="A323" s="20">
        <v>43923</v>
      </c>
      <c r="B323" s="8">
        <v>92107</v>
      </c>
      <c r="C323" s="8">
        <v>3</v>
      </c>
      <c r="E323" s="8" t="str">
        <f t="shared" si="5"/>
        <v>San Diego HHSA</v>
      </c>
    </row>
    <row r="324" spans="1:5" x14ac:dyDescent="0.35">
      <c r="A324" s="20">
        <v>43923</v>
      </c>
      <c r="B324" s="8">
        <v>92108</v>
      </c>
      <c r="C324" s="8">
        <v>15</v>
      </c>
      <c r="E324" s="8" t="str">
        <f t="shared" si="5"/>
        <v>San Diego HHSA</v>
      </c>
    </row>
    <row r="325" spans="1:5" x14ac:dyDescent="0.35">
      <c r="A325" s="20">
        <v>43923</v>
      </c>
      <c r="B325" s="8">
        <v>92109</v>
      </c>
      <c r="C325" s="8">
        <v>22</v>
      </c>
      <c r="E325" s="8" t="str">
        <f t="shared" si="5"/>
        <v>San Diego HHSA</v>
      </c>
    </row>
    <row r="326" spans="1:5" x14ac:dyDescent="0.35">
      <c r="A326" s="20">
        <v>43923</v>
      </c>
      <c r="B326" s="8">
        <v>92110</v>
      </c>
      <c r="C326" s="8">
        <v>15</v>
      </c>
      <c r="E326" s="8" t="str">
        <f t="shared" si="5"/>
        <v>San Diego HHSA</v>
      </c>
    </row>
    <row r="327" spans="1:5" x14ac:dyDescent="0.35">
      <c r="A327" s="20">
        <v>43923</v>
      </c>
      <c r="B327" s="8">
        <v>92111</v>
      </c>
      <c r="C327" s="8">
        <v>14</v>
      </c>
      <c r="E327" s="8" t="str">
        <f t="shared" si="5"/>
        <v>San Diego HHSA</v>
      </c>
    </row>
    <row r="328" spans="1:5" x14ac:dyDescent="0.35">
      <c r="A328" s="20">
        <v>43923</v>
      </c>
      <c r="B328" s="8">
        <v>92113</v>
      </c>
      <c r="C328" s="8">
        <v>26</v>
      </c>
      <c r="E328" s="8" t="str">
        <f t="shared" si="5"/>
        <v>San Diego HHSA</v>
      </c>
    </row>
    <row r="329" spans="1:5" x14ac:dyDescent="0.35">
      <c r="A329" s="20">
        <v>43923</v>
      </c>
      <c r="B329" s="8">
        <v>92114</v>
      </c>
      <c r="C329" s="8">
        <v>21</v>
      </c>
      <c r="E329" s="8" t="str">
        <f t="shared" si="5"/>
        <v>San Diego HHSA</v>
      </c>
    </row>
    <row r="330" spans="1:5" x14ac:dyDescent="0.35">
      <c r="A330" s="20">
        <v>43923</v>
      </c>
      <c r="B330" s="8">
        <v>92115</v>
      </c>
      <c r="C330" s="8">
        <v>19</v>
      </c>
      <c r="E330" s="8" t="str">
        <f t="shared" si="5"/>
        <v>San Diego HHSA</v>
      </c>
    </row>
    <row r="331" spans="1:5" x14ac:dyDescent="0.35">
      <c r="A331" s="20">
        <v>43923</v>
      </c>
      <c r="B331" s="8">
        <v>92116</v>
      </c>
      <c r="C331" s="8">
        <v>33</v>
      </c>
      <c r="E331" s="8" t="str">
        <f t="shared" si="5"/>
        <v>San Diego HHSA</v>
      </c>
    </row>
    <row r="332" spans="1:5" x14ac:dyDescent="0.35">
      <c r="A332" s="20">
        <v>43923</v>
      </c>
      <c r="B332" s="8">
        <v>92117</v>
      </c>
      <c r="C332" s="8">
        <v>18</v>
      </c>
      <c r="E332" s="8" t="str">
        <f t="shared" si="5"/>
        <v>San Diego HHSA</v>
      </c>
    </row>
    <row r="333" spans="1:5" x14ac:dyDescent="0.35">
      <c r="A333" s="20">
        <v>43923</v>
      </c>
      <c r="B333" s="8">
        <v>92118</v>
      </c>
      <c r="C333" s="8">
        <v>4</v>
      </c>
      <c r="E333" s="8" t="str">
        <f t="shared" si="5"/>
        <v>San Diego HHSA</v>
      </c>
    </row>
    <row r="334" spans="1:5" x14ac:dyDescent="0.35">
      <c r="A334" s="20">
        <v>43923</v>
      </c>
      <c r="B334" s="8">
        <v>92119</v>
      </c>
      <c r="C334" s="8">
        <v>4</v>
      </c>
      <c r="E334" s="8" t="str">
        <f t="shared" si="5"/>
        <v>San Diego HHSA</v>
      </c>
    </row>
    <row r="335" spans="1:5" x14ac:dyDescent="0.35">
      <c r="A335" s="20">
        <v>43923</v>
      </c>
      <c r="B335" s="8">
        <v>92120</v>
      </c>
      <c r="C335" s="8">
        <v>14</v>
      </c>
      <c r="E335" s="8" t="str">
        <f t="shared" si="5"/>
        <v>San Diego HHSA</v>
      </c>
    </row>
    <row r="336" spans="1:5" x14ac:dyDescent="0.35">
      <c r="A336" s="20">
        <v>43923</v>
      </c>
      <c r="B336" s="8">
        <v>92121</v>
      </c>
      <c r="C336" s="8">
        <v>3</v>
      </c>
      <c r="E336" s="8" t="str">
        <f t="shared" si="5"/>
        <v>San Diego HHSA</v>
      </c>
    </row>
    <row r="337" spans="1:5" x14ac:dyDescent="0.35">
      <c r="A337" s="20">
        <v>43923</v>
      </c>
      <c r="B337" s="8">
        <v>92122</v>
      </c>
      <c r="C337" s="8">
        <v>12</v>
      </c>
      <c r="E337" s="8" t="str">
        <f t="shared" si="5"/>
        <v>San Diego HHSA</v>
      </c>
    </row>
    <row r="338" spans="1:5" x14ac:dyDescent="0.35">
      <c r="A338" s="20">
        <v>43923</v>
      </c>
      <c r="B338" s="8">
        <v>92123</v>
      </c>
      <c r="C338" s="8">
        <v>17</v>
      </c>
      <c r="E338" s="8" t="str">
        <f t="shared" si="5"/>
        <v>San Diego HHSA</v>
      </c>
    </row>
    <row r="339" spans="1:5" x14ac:dyDescent="0.35">
      <c r="A339" s="20">
        <v>43923</v>
      </c>
      <c r="B339" s="8">
        <v>92124</v>
      </c>
      <c r="C339" s="8">
        <v>10</v>
      </c>
      <c r="E339" s="8" t="str">
        <f t="shared" si="5"/>
        <v>San Diego HHSA</v>
      </c>
    </row>
    <row r="340" spans="1:5" x14ac:dyDescent="0.35">
      <c r="A340" s="20">
        <v>43923</v>
      </c>
      <c r="B340" s="8">
        <v>92126</v>
      </c>
      <c r="C340" s="8">
        <v>21</v>
      </c>
      <c r="E340" s="8" t="str">
        <f t="shared" si="5"/>
        <v>San Diego HHSA</v>
      </c>
    </row>
    <row r="341" spans="1:5" x14ac:dyDescent="0.35">
      <c r="A341" s="20">
        <v>43923</v>
      </c>
      <c r="B341" s="8">
        <v>92127</v>
      </c>
      <c r="C341" s="8">
        <v>18</v>
      </c>
      <c r="E341" s="8" t="str">
        <f t="shared" si="5"/>
        <v>San Diego HHSA</v>
      </c>
    </row>
    <row r="342" spans="1:5" x14ac:dyDescent="0.35">
      <c r="A342" s="20">
        <v>43923</v>
      </c>
      <c r="B342" s="8">
        <v>92128</v>
      </c>
      <c r="C342" s="8">
        <v>25</v>
      </c>
      <c r="E342" s="8" t="str">
        <f t="shared" si="5"/>
        <v>San Diego HHSA</v>
      </c>
    </row>
    <row r="343" spans="1:5" x14ac:dyDescent="0.35">
      <c r="A343" s="20">
        <v>43923</v>
      </c>
      <c r="B343" s="8">
        <v>92129</v>
      </c>
      <c r="C343" s="8">
        <v>18</v>
      </c>
      <c r="E343" s="8" t="str">
        <f t="shared" si="5"/>
        <v>San Diego HHSA</v>
      </c>
    </row>
    <row r="344" spans="1:5" x14ac:dyDescent="0.35">
      <c r="A344" s="20">
        <v>43923</v>
      </c>
      <c r="B344" s="8">
        <v>92130</v>
      </c>
      <c r="C344" s="8">
        <v>21</v>
      </c>
      <c r="E344" s="8" t="str">
        <f t="shared" si="5"/>
        <v>San Diego HHSA</v>
      </c>
    </row>
    <row r="345" spans="1:5" x14ac:dyDescent="0.35">
      <c r="A345" s="20">
        <v>43923</v>
      </c>
      <c r="B345" s="8">
        <v>92131</v>
      </c>
      <c r="C345" s="8">
        <v>5</v>
      </c>
      <c r="E345" s="8" t="str">
        <f t="shared" si="5"/>
        <v>San Diego HHSA</v>
      </c>
    </row>
    <row r="346" spans="1:5" x14ac:dyDescent="0.35">
      <c r="A346" s="20">
        <v>43923</v>
      </c>
      <c r="B346" s="8">
        <v>92139</v>
      </c>
      <c r="C346" s="8">
        <v>17</v>
      </c>
      <c r="E346" s="8" t="str">
        <f t="shared" si="5"/>
        <v>San Diego HHSA</v>
      </c>
    </row>
    <row r="347" spans="1:5" x14ac:dyDescent="0.35">
      <c r="A347" s="20">
        <v>43923</v>
      </c>
      <c r="B347" s="8">
        <v>92145</v>
      </c>
      <c r="C347" s="8">
        <v>2</v>
      </c>
      <c r="E347" s="8" t="str">
        <f t="shared" si="5"/>
        <v>San Diego HHSA</v>
      </c>
    </row>
    <row r="348" spans="1:5" x14ac:dyDescent="0.35">
      <c r="A348" s="20">
        <v>43923</v>
      </c>
      <c r="B348" s="8">
        <v>92147</v>
      </c>
      <c r="C348" s="8">
        <v>1</v>
      </c>
      <c r="E348" s="8" t="str">
        <f t="shared" si="5"/>
        <v>San Diego HHSA</v>
      </c>
    </row>
    <row r="349" spans="1:5" x14ac:dyDescent="0.35">
      <c r="A349" s="20">
        <v>43923</v>
      </c>
      <c r="B349" s="8">
        <v>92154</v>
      </c>
      <c r="C349" s="8">
        <v>25</v>
      </c>
      <c r="E349" s="8" t="str">
        <f t="shared" si="5"/>
        <v>San Diego HHSA</v>
      </c>
    </row>
    <row r="350" spans="1:5" x14ac:dyDescent="0.35">
      <c r="A350" s="20">
        <v>43923</v>
      </c>
      <c r="B350" s="8">
        <v>92159</v>
      </c>
      <c r="C350" s="8">
        <v>1</v>
      </c>
      <c r="E350" s="8" t="str">
        <f t="shared" si="5"/>
        <v>San Diego HHSA</v>
      </c>
    </row>
    <row r="351" spans="1:5" x14ac:dyDescent="0.35">
      <c r="A351" s="20">
        <v>43923</v>
      </c>
      <c r="B351" s="8">
        <v>92161</v>
      </c>
      <c r="C351" s="8">
        <v>3</v>
      </c>
      <c r="E351" s="8" t="str">
        <f t="shared" si="5"/>
        <v>San Diego HHSA</v>
      </c>
    </row>
    <row r="352" spans="1:5" x14ac:dyDescent="0.35">
      <c r="A352" s="20">
        <v>43923</v>
      </c>
      <c r="B352" s="8">
        <v>92168</v>
      </c>
      <c r="C352" s="8">
        <v>1</v>
      </c>
      <c r="E352" s="8" t="str">
        <f t="shared" si="5"/>
        <v>San Diego HHSA</v>
      </c>
    </row>
    <row r="353" spans="1:5" x14ac:dyDescent="0.35">
      <c r="A353" s="20">
        <v>43923</v>
      </c>
      <c r="B353" s="8">
        <v>92173</v>
      </c>
      <c r="C353" s="8">
        <v>8</v>
      </c>
      <c r="E353" s="8" t="str">
        <f t="shared" si="5"/>
        <v>San Diego HHSA</v>
      </c>
    </row>
    <row r="354" spans="1:5" x14ac:dyDescent="0.35">
      <c r="A354" s="20">
        <v>43923</v>
      </c>
      <c r="B354" s="8">
        <v>92196</v>
      </c>
      <c r="C354" s="8">
        <v>1</v>
      </c>
      <c r="E354" s="8" t="str">
        <f t="shared" si="5"/>
        <v>San Diego HHSA</v>
      </c>
    </row>
    <row r="355" spans="1:5" x14ac:dyDescent="0.35">
      <c r="A355" s="20">
        <v>43923</v>
      </c>
      <c r="B355" s="8" t="s">
        <v>24</v>
      </c>
      <c r="C355" s="8">
        <v>14</v>
      </c>
      <c r="E355" s="8" t="str">
        <f t="shared" si="5"/>
        <v>San Diego HHSA</v>
      </c>
    </row>
    <row r="356" spans="1:5" x14ac:dyDescent="0.35">
      <c r="A356" s="20">
        <v>43924</v>
      </c>
      <c r="B356" s="8">
        <v>91901</v>
      </c>
      <c r="C356" s="8">
        <v>1</v>
      </c>
      <c r="E356" s="8" t="str">
        <f t="shared" si="5"/>
        <v>San Diego HHSA</v>
      </c>
    </row>
    <row r="357" spans="1:5" x14ac:dyDescent="0.35">
      <c r="A357" s="20">
        <v>43924</v>
      </c>
      <c r="B357" s="8">
        <v>91902</v>
      </c>
      <c r="C357" s="8">
        <v>10</v>
      </c>
      <c r="E357" s="8" t="str">
        <f t="shared" si="5"/>
        <v>San Diego HHSA</v>
      </c>
    </row>
    <row r="358" spans="1:5" x14ac:dyDescent="0.35">
      <c r="A358" s="20">
        <v>43924</v>
      </c>
      <c r="B358" s="8">
        <v>91909</v>
      </c>
      <c r="C358" s="8">
        <v>1</v>
      </c>
      <c r="E358" s="8" t="str">
        <f t="shared" si="5"/>
        <v>San Diego HHSA</v>
      </c>
    </row>
    <row r="359" spans="1:5" x14ac:dyDescent="0.35">
      <c r="A359" s="20">
        <v>43924</v>
      </c>
      <c r="B359" s="8">
        <v>91910</v>
      </c>
      <c r="C359" s="8">
        <v>28</v>
      </c>
      <c r="E359" s="8" t="str">
        <f t="shared" si="5"/>
        <v>San Diego HHSA</v>
      </c>
    </row>
    <row r="360" spans="1:5" x14ac:dyDescent="0.35">
      <c r="A360" s="20">
        <v>43924</v>
      </c>
      <c r="B360" s="8">
        <v>91911</v>
      </c>
      <c r="C360" s="8">
        <v>24</v>
      </c>
      <c r="E360" s="8" t="str">
        <f t="shared" si="5"/>
        <v>San Diego HHSA</v>
      </c>
    </row>
    <row r="361" spans="1:5" x14ac:dyDescent="0.35">
      <c r="A361" s="20">
        <v>43924</v>
      </c>
      <c r="B361" s="8">
        <v>91913</v>
      </c>
      <c r="C361" s="8">
        <v>21</v>
      </c>
      <c r="E361" s="8" t="str">
        <f t="shared" si="5"/>
        <v>San Diego HHSA</v>
      </c>
    </row>
    <row r="362" spans="1:5" x14ac:dyDescent="0.35">
      <c r="A362" s="20">
        <v>43924</v>
      </c>
      <c r="B362" s="8">
        <v>91914</v>
      </c>
      <c r="C362" s="8">
        <v>3</v>
      </c>
      <c r="E362" s="8" t="str">
        <f t="shared" si="5"/>
        <v>San Diego HHSA</v>
      </c>
    </row>
    <row r="363" spans="1:5" x14ac:dyDescent="0.35">
      <c r="A363" s="20">
        <v>43924</v>
      </c>
      <c r="B363" s="8">
        <v>91915</v>
      </c>
      <c r="C363" s="8">
        <v>8</v>
      </c>
      <c r="E363" s="8" t="str">
        <f t="shared" si="5"/>
        <v>San Diego HHSA</v>
      </c>
    </row>
    <row r="364" spans="1:5" x14ac:dyDescent="0.35">
      <c r="A364" s="20">
        <v>43924</v>
      </c>
      <c r="B364" s="8">
        <v>91916</v>
      </c>
      <c r="C364" s="8">
        <v>1</v>
      </c>
      <c r="E364" s="8" t="str">
        <f t="shared" si="5"/>
        <v>San Diego HHSA</v>
      </c>
    </row>
    <row r="365" spans="1:5" x14ac:dyDescent="0.35">
      <c r="A365" s="20">
        <v>43924</v>
      </c>
      <c r="B365" s="8">
        <v>91932</v>
      </c>
      <c r="C365" s="8">
        <v>3</v>
      </c>
      <c r="E365" s="8" t="str">
        <f t="shared" si="5"/>
        <v>San Diego HHSA</v>
      </c>
    </row>
    <row r="366" spans="1:5" x14ac:dyDescent="0.35">
      <c r="A366" s="20">
        <v>43924</v>
      </c>
      <c r="B366" s="8">
        <v>91935</v>
      </c>
      <c r="C366" s="8">
        <v>1</v>
      </c>
      <c r="E366" s="8" t="str">
        <f t="shared" si="5"/>
        <v>San Diego HHSA</v>
      </c>
    </row>
    <row r="367" spans="1:5" x14ac:dyDescent="0.35">
      <c r="A367" s="20">
        <v>43924</v>
      </c>
      <c r="B367" s="8">
        <v>91941</v>
      </c>
      <c r="C367" s="8">
        <v>8</v>
      </c>
      <c r="E367" s="8" t="str">
        <f t="shared" si="5"/>
        <v>San Diego HHSA</v>
      </c>
    </row>
    <row r="368" spans="1:5" x14ac:dyDescent="0.35">
      <c r="A368" s="20">
        <v>43924</v>
      </c>
      <c r="B368" s="8">
        <v>91942</v>
      </c>
      <c r="C368" s="8">
        <v>12</v>
      </c>
      <c r="E368" s="8" t="str">
        <f t="shared" si="5"/>
        <v>San Diego HHSA</v>
      </c>
    </row>
    <row r="369" spans="1:5" x14ac:dyDescent="0.35">
      <c r="A369" s="20">
        <v>43924</v>
      </c>
      <c r="B369" s="8">
        <v>91945</v>
      </c>
      <c r="C369" s="8">
        <v>13</v>
      </c>
      <c r="E369" s="8" t="str">
        <f t="shared" si="5"/>
        <v>San Diego HHSA</v>
      </c>
    </row>
    <row r="370" spans="1:5" x14ac:dyDescent="0.35">
      <c r="A370" s="20">
        <v>43924</v>
      </c>
      <c r="B370" s="8">
        <v>91950</v>
      </c>
      <c r="C370" s="8">
        <v>18</v>
      </c>
      <c r="E370" s="8" t="str">
        <f t="shared" si="5"/>
        <v>San Diego HHSA</v>
      </c>
    </row>
    <row r="371" spans="1:5" x14ac:dyDescent="0.35">
      <c r="A371" s="20">
        <v>43924</v>
      </c>
      <c r="B371" s="8">
        <v>91977</v>
      </c>
      <c r="C371" s="8">
        <v>24</v>
      </c>
      <c r="E371" s="8" t="str">
        <f t="shared" si="5"/>
        <v>San Diego HHSA</v>
      </c>
    </row>
    <row r="372" spans="1:5" x14ac:dyDescent="0.35">
      <c r="A372" s="20">
        <v>43924</v>
      </c>
      <c r="B372" s="8">
        <v>91978</v>
      </c>
      <c r="C372" s="8">
        <v>3</v>
      </c>
      <c r="E372" s="8" t="str">
        <f t="shared" si="5"/>
        <v>San Diego HHSA</v>
      </c>
    </row>
    <row r="373" spans="1:5" x14ac:dyDescent="0.35">
      <c r="A373" s="20">
        <v>43924</v>
      </c>
      <c r="B373" s="8">
        <v>92004</v>
      </c>
      <c r="C373" s="8">
        <v>1</v>
      </c>
      <c r="E373" s="8" t="str">
        <f t="shared" si="5"/>
        <v>San Diego HHSA</v>
      </c>
    </row>
    <row r="374" spans="1:5" x14ac:dyDescent="0.35">
      <c r="A374" s="20">
        <v>43924</v>
      </c>
      <c r="B374" s="8">
        <v>92007</v>
      </c>
      <c r="C374" s="8">
        <v>4</v>
      </c>
      <c r="E374" s="8" t="str">
        <f t="shared" si="5"/>
        <v>San Diego HHSA</v>
      </c>
    </row>
    <row r="375" spans="1:5" x14ac:dyDescent="0.35">
      <c r="A375" s="20">
        <v>43924</v>
      </c>
      <c r="B375" s="8">
        <v>92008</v>
      </c>
      <c r="C375" s="8">
        <v>8</v>
      </c>
      <c r="E375" s="8" t="str">
        <f t="shared" si="5"/>
        <v>San Diego HHSA</v>
      </c>
    </row>
    <row r="376" spans="1:5" x14ac:dyDescent="0.35">
      <c r="A376" s="20">
        <v>43924</v>
      </c>
      <c r="B376" s="8">
        <v>92009</v>
      </c>
      <c r="C376" s="8">
        <v>16</v>
      </c>
      <c r="E376" s="8" t="str">
        <f t="shared" si="5"/>
        <v>San Diego HHSA</v>
      </c>
    </row>
    <row r="377" spans="1:5" x14ac:dyDescent="0.35">
      <c r="A377" s="20">
        <v>43924</v>
      </c>
      <c r="B377" s="8">
        <v>92010</v>
      </c>
      <c r="C377" s="8">
        <v>9</v>
      </c>
      <c r="E377" s="8" t="str">
        <f t="shared" si="5"/>
        <v>San Diego HHSA</v>
      </c>
    </row>
    <row r="378" spans="1:5" x14ac:dyDescent="0.35">
      <c r="A378" s="20">
        <v>43924</v>
      </c>
      <c r="B378" s="8">
        <v>92011</v>
      </c>
      <c r="C378" s="8">
        <v>6</v>
      </c>
      <c r="E378" s="8" t="str">
        <f t="shared" si="5"/>
        <v>San Diego HHSA</v>
      </c>
    </row>
    <row r="379" spans="1:5" x14ac:dyDescent="0.35">
      <c r="A379" s="20">
        <v>43924</v>
      </c>
      <c r="B379" s="8">
        <v>92014</v>
      </c>
      <c r="C379" s="8">
        <v>12</v>
      </c>
      <c r="E379" s="8" t="str">
        <f t="shared" si="5"/>
        <v>San Diego HHSA</v>
      </c>
    </row>
    <row r="380" spans="1:5" x14ac:dyDescent="0.35">
      <c r="A380" s="20">
        <v>43924</v>
      </c>
      <c r="B380" s="8">
        <v>92019</v>
      </c>
      <c r="C380" s="8">
        <v>26</v>
      </c>
      <c r="E380" s="8" t="str">
        <f t="shared" si="5"/>
        <v>San Diego HHSA</v>
      </c>
    </row>
    <row r="381" spans="1:5" x14ac:dyDescent="0.35">
      <c r="A381" s="20">
        <v>43924</v>
      </c>
      <c r="B381" s="8">
        <v>92020</v>
      </c>
      <c r="C381" s="8">
        <v>39</v>
      </c>
      <c r="E381" s="8" t="str">
        <f t="shared" si="5"/>
        <v>San Diego HHSA</v>
      </c>
    </row>
    <row r="382" spans="1:5" x14ac:dyDescent="0.35">
      <c r="A382" s="20">
        <v>43924</v>
      </c>
      <c r="B382" s="8">
        <v>92021</v>
      </c>
      <c r="C382" s="8">
        <v>28</v>
      </c>
      <c r="E382" s="8" t="str">
        <f t="shared" si="5"/>
        <v>San Diego HHSA</v>
      </c>
    </row>
    <row r="383" spans="1:5" x14ac:dyDescent="0.35">
      <c r="A383" s="20">
        <v>43924</v>
      </c>
      <c r="B383" s="8">
        <v>92024</v>
      </c>
      <c r="C383" s="8">
        <v>23</v>
      </c>
      <c r="E383" s="8" t="str">
        <f t="shared" si="5"/>
        <v>San Diego HHSA</v>
      </c>
    </row>
    <row r="384" spans="1:5" x14ac:dyDescent="0.35">
      <c r="A384" s="20">
        <v>43924</v>
      </c>
      <c r="B384" s="8">
        <v>92025</v>
      </c>
      <c r="C384" s="8">
        <v>12</v>
      </c>
      <c r="E384" s="8" t="str">
        <f t="shared" si="5"/>
        <v>San Diego HHSA</v>
      </c>
    </row>
    <row r="385" spans="1:5" x14ac:dyDescent="0.35">
      <c r="A385" s="20">
        <v>43924</v>
      </c>
      <c r="B385" s="8">
        <v>92026</v>
      </c>
      <c r="C385" s="8">
        <v>7</v>
      </c>
      <c r="E385" s="8" t="str">
        <f t="shared" si="5"/>
        <v>San Diego HHSA</v>
      </c>
    </row>
    <row r="386" spans="1:5" x14ac:dyDescent="0.35">
      <c r="A386" s="20">
        <v>43924</v>
      </c>
      <c r="B386" s="8">
        <v>92027</v>
      </c>
      <c r="C386" s="8">
        <v>6</v>
      </c>
      <c r="E386" s="8" t="str">
        <f t="shared" ref="E386:E449" si="6">"San Diego HHSA"</f>
        <v>San Diego HHSA</v>
      </c>
    </row>
    <row r="387" spans="1:5" x14ac:dyDescent="0.35">
      <c r="A387" s="20">
        <v>43924</v>
      </c>
      <c r="B387" s="8">
        <v>92028</v>
      </c>
      <c r="C387" s="8">
        <v>6</v>
      </c>
      <c r="E387" s="8" t="str">
        <f t="shared" si="6"/>
        <v>San Diego HHSA</v>
      </c>
    </row>
    <row r="388" spans="1:5" x14ac:dyDescent="0.35">
      <c r="A388" s="20">
        <v>43924</v>
      </c>
      <c r="B388" s="8">
        <v>92029</v>
      </c>
      <c r="C388" s="8">
        <v>9</v>
      </c>
      <c r="E388" s="8" t="str">
        <f t="shared" si="6"/>
        <v>San Diego HHSA</v>
      </c>
    </row>
    <row r="389" spans="1:5" x14ac:dyDescent="0.35">
      <c r="A389" s="20">
        <v>43924</v>
      </c>
      <c r="B389" s="8">
        <v>92037</v>
      </c>
      <c r="C389" s="8">
        <v>31</v>
      </c>
      <c r="E389" s="8" t="str">
        <f t="shared" si="6"/>
        <v>San Diego HHSA</v>
      </c>
    </row>
    <row r="390" spans="1:5" x14ac:dyDescent="0.35">
      <c r="A390" s="20">
        <v>43924</v>
      </c>
      <c r="B390" s="8">
        <v>92039</v>
      </c>
      <c r="C390" s="8">
        <v>1</v>
      </c>
      <c r="E390" s="8" t="str">
        <f t="shared" si="6"/>
        <v>San Diego HHSA</v>
      </c>
    </row>
    <row r="391" spans="1:5" x14ac:dyDescent="0.35">
      <c r="A391" s="20">
        <v>43924</v>
      </c>
      <c r="B391" s="8">
        <v>92040</v>
      </c>
      <c r="C391" s="8">
        <v>9</v>
      </c>
      <c r="E391" s="8" t="str">
        <f t="shared" si="6"/>
        <v>San Diego HHSA</v>
      </c>
    </row>
    <row r="392" spans="1:5" x14ac:dyDescent="0.35">
      <c r="A392" s="20">
        <v>43924</v>
      </c>
      <c r="B392" s="8">
        <v>92054</v>
      </c>
      <c r="C392" s="8">
        <v>8</v>
      </c>
      <c r="E392" s="8" t="str">
        <f t="shared" si="6"/>
        <v>San Diego HHSA</v>
      </c>
    </row>
    <row r="393" spans="1:5" x14ac:dyDescent="0.35">
      <c r="A393" s="20">
        <v>43924</v>
      </c>
      <c r="B393" s="8">
        <v>92056</v>
      </c>
      <c r="C393" s="8">
        <v>11</v>
      </c>
      <c r="E393" s="8" t="str">
        <f t="shared" si="6"/>
        <v>San Diego HHSA</v>
      </c>
    </row>
    <row r="394" spans="1:5" x14ac:dyDescent="0.35">
      <c r="A394" s="20">
        <v>43924</v>
      </c>
      <c r="B394" s="8">
        <v>92057</v>
      </c>
      <c r="C394" s="8">
        <v>7</v>
      </c>
      <c r="E394" s="8" t="str">
        <f t="shared" si="6"/>
        <v>San Diego HHSA</v>
      </c>
    </row>
    <row r="395" spans="1:5" x14ac:dyDescent="0.35">
      <c r="A395" s="20">
        <v>43924</v>
      </c>
      <c r="B395" s="8">
        <v>92058</v>
      </c>
      <c r="C395" s="8">
        <v>5</v>
      </c>
      <c r="E395" s="8" t="str">
        <f t="shared" si="6"/>
        <v>San Diego HHSA</v>
      </c>
    </row>
    <row r="396" spans="1:5" x14ac:dyDescent="0.35">
      <c r="A396" s="20">
        <v>43924</v>
      </c>
      <c r="B396" s="8">
        <v>92061</v>
      </c>
      <c r="C396" s="8">
        <v>2</v>
      </c>
      <c r="E396" s="8" t="str">
        <f t="shared" si="6"/>
        <v>San Diego HHSA</v>
      </c>
    </row>
    <row r="397" spans="1:5" x14ac:dyDescent="0.35">
      <c r="A397" s="20">
        <v>43924</v>
      </c>
      <c r="B397" s="8">
        <v>92064</v>
      </c>
      <c r="C397" s="8">
        <v>13</v>
      </c>
      <c r="E397" s="8" t="str">
        <f t="shared" si="6"/>
        <v>San Diego HHSA</v>
      </c>
    </row>
    <row r="398" spans="1:5" x14ac:dyDescent="0.35">
      <c r="A398" s="20">
        <v>43924</v>
      </c>
      <c r="B398" s="8">
        <v>92065</v>
      </c>
      <c r="C398" s="8">
        <v>7</v>
      </c>
      <c r="E398" s="8" t="str">
        <f t="shared" si="6"/>
        <v>San Diego HHSA</v>
      </c>
    </row>
    <row r="399" spans="1:5" x14ac:dyDescent="0.35">
      <c r="A399" s="20">
        <v>43924</v>
      </c>
      <c r="B399" s="8">
        <v>92066</v>
      </c>
      <c r="C399" s="8">
        <v>2</v>
      </c>
      <c r="E399" s="8" t="str">
        <f t="shared" si="6"/>
        <v>San Diego HHSA</v>
      </c>
    </row>
    <row r="400" spans="1:5" x14ac:dyDescent="0.35">
      <c r="A400" s="20">
        <v>43924</v>
      </c>
      <c r="B400" s="8">
        <v>92067</v>
      </c>
      <c r="C400" s="8">
        <v>12</v>
      </c>
      <c r="E400" s="8" t="str">
        <f t="shared" si="6"/>
        <v>San Diego HHSA</v>
      </c>
    </row>
    <row r="401" spans="1:5" x14ac:dyDescent="0.35">
      <c r="A401" s="20">
        <v>43924</v>
      </c>
      <c r="B401" s="8">
        <v>92069</v>
      </c>
      <c r="C401" s="8">
        <v>7</v>
      </c>
      <c r="E401" s="8" t="str">
        <f t="shared" si="6"/>
        <v>San Diego HHSA</v>
      </c>
    </row>
    <row r="402" spans="1:5" x14ac:dyDescent="0.35">
      <c r="A402" s="20">
        <v>43924</v>
      </c>
      <c r="B402" s="8">
        <v>92071</v>
      </c>
      <c r="C402" s="8">
        <v>14</v>
      </c>
      <c r="E402" s="8" t="str">
        <f t="shared" si="6"/>
        <v>San Diego HHSA</v>
      </c>
    </row>
    <row r="403" spans="1:5" x14ac:dyDescent="0.35">
      <c r="A403" s="20">
        <v>43924</v>
      </c>
      <c r="B403" s="8">
        <v>92075</v>
      </c>
      <c r="C403" s="8">
        <v>4</v>
      </c>
      <c r="E403" s="8" t="str">
        <f t="shared" si="6"/>
        <v>San Diego HHSA</v>
      </c>
    </row>
    <row r="404" spans="1:5" x14ac:dyDescent="0.35">
      <c r="A404" s="20">
        <v>43924</v>
      </c>
      <c r="B404" s="8">
        <v>92078</v>
      </c>
      <c r="C404" s="8">
        <v>11</v>
      </c>
      <c r="E404" s="8" t="str">
        <f t="shared" si="6"/>
        <v>San Diego HHSA</v>
      </c>
    </row>
    <row r="405" spans="1:5" x14ac:dyDescent="0.35">
      <c r="A405" s="20">
        <v>43924</v>
      </c>
      <c r="B405" s="8">
        <v>92081</v>
      </c>
      <c r="C405" s="8">
        <v>10</v>
      </c>
      <c r="E405" s="8" t="str">
        <f t="shared" si="6"/>
        <v>San Diego HHSA</v>
      </c>
    </row>
    <row r="406" spans="1:5" x14ac:dyDescent="0.35">
      <c r="A406" s="20">
        <v>43924</v>
      </c>
      <c r="B406" s="8">
        <v>92082</v>
      </c>
      <c r="C406" s="8">
        <v>3</v>
      </c>
      <c r="E406" s="8" t="str">
        <f t="shared" si="6"/>
        <v>San Diego HHSA</v>
      </c>
    </row>
    <row r="407" spans="1:5" x14ac:dyDescent="0.35">
      <c r="A407" s="20">
        <v>43924</v>
      </c>
      <c r="B407" s="8">
        <v>92083</v>
      </c>
      <c r="C407" s="8">
        <v>2</v>
      </c>
      <c r="E407" s="8" t="str">
        <f t="shared" si="6"/>
        <v>San Diego HHSA</v>
      </c>
    </row>
    <row r="408" spans="1:5" x14ac:dyDescent="0.35">
      <c r="A408" s="20">
        <v>43924</v>
      </c>
      <c r="B408" s="8">
        <v>92084</v>
      </c>
      <c r="C408" s="8">
        <v>10</v>
      </c>
      <c r="E408" s="8" t="str">
        <f t="shared" si="6"/>
        <v>San Diego HHSA</v>
      </c>
    </row>
    <row r="409" spans="1:5" x14ac:dyDescent="0.35">
      <c r="A409" s="20">
        <v>43924</v>
      </c>
      <c r="B409" s="8">
        <v>92085</v>
      </c>
      <c r="C409" s="8">
        <v>1</v>
      </c>
      <c r="E409" s="8" t="str">
        <f t="shared" si="6"/>
        <v>San Diego HHSA</v>
      </c>
    </row>
    <row r="410" spans="1:5" x14ac:dyDescent="0.35">
      <c r="A410" s="20">
        <v>43924</v>
      </c>
      <c r="B410" s="8">
        <v>92091</v>
      </c>
      <c r="C410" s="8">
        <v>2</v>
      </c>
      <c r="E410" s="8" t="str">
        <f t="shared" si="6"/>
        <v>San Diego HHSA</v>
      </c>
    </row>
    <row r="411" spans="1:5" x14ac:dyDescent="0.35">
      <c r="A411" s="20">
        <v>43924</v>
      </c>
      <c r="B411" s="8">
        <v>92093</v>
      </c>
      <c r="C411" s="8">
        <v>4</v>
      </c>
      <c r="E411" s="8" t="str">
        <f t="shared" si="6"/>
        <v>San Diego HHSA</v>
      </c>
    </row>
    <row r="412" spans="1:5" x14ac:dyDescent="0.35">
      <c r="A412" s="20">
        <v>43924</v>
      </c>
      <c r="B412" s="8">
        <v>92101</v>
      </c>
      <c r="C412" s="8">
        <v>29</v>
      </c>
      <c r="E412" s="8" t="str">
        <f t="shared" si="6"/>
        <v>San Diego HHSA</v>
      </c>
    </row>
    <row r="413" spans="1:5" x14ac:dyDescent="0.35">
      <c r="A413" s="20">
        <v>43924</v>
      </c>
      <c r="B413" s="8">
        <v>92102</v>
      </c>
      <c r="C413" s="8">
        <v>14</v>
      </c>
      <c r="E413" s="8" t="str">
        <f t="shared" si="6"/>
        <v>San Diego HHSA</v>
      </c>
    </row>
    <row r="414" spans="1:5" x14ac:dyDescent="0.35">
      <c r="A414" s="20">
        <v>43924</v>
      </c>
      <c r="B414" s="8">
        <v>92103</v>
      </c>
      <c r="C414" s="8">
        <v>65</v>
      </c>
      <c r="E414" s="8" t="str">
        <f t="shared" si="6"/>
        <v>San Diego HHSA</v>
      </c>
    </row>
    <row r="415" spans="1:5" x14ac:dyDescent="0.35">
      <c r="A415" s="20">
        <v>43924</v>
      </c>
      <c r="B415" s="8">
        <v>92104</v>
      </c>
      <c r="C415" s="8">
        <v>34</v>
      </c>
      <c r="E415" s="8" t="str">
        <f t="shared" si="6"/>
        <v>San Diego HHSA</v>
      </c>
    </row>
    <row r="416" spans="1:5" x14ac:dyDescent="0.35">
      <c r="A416" s="20">
        <v>43924</v>
      </c>
      <c r="B416" s="8">
        <v>92105</v>
      </c>
      <c r="C416" s="8">
        <v>29</v>
      </c>
      <c r="E416" s="8" t="str">
        <f t="shared" si="6"/>
        <v>San Diego HHSA</v>
      </c>
    </row>
    <row r="417" spans="1:5" x14ac:dyDescent="0.35">
      <c r="A417" s="20">
        <v>43924</v>
      </c>
      <c r="B417" s="8">
        <v>92106</v>
      </c>
      <c r="C417" s="8">
        <v>9</v>
      </c>
      <c r="E417" s="8" t="str">
        <f t="shared" si="6"/>
        <v>San Diego HHSA</v>
      </c>
    </row>
    <row r="418" spans="1:5" x14ac:dyDescent="0.35">
      <c r="A418" s="20">
        <v>43924</v>
      </c>
      <c r="B418" s="8">
        <v>92107</v>
      </c>
      <c r="C418" s="8">
        <v>3</v>
      </c>
      <c r="E418" s="8" t="str">
        <f t="shared" si="6"/>
        <v>San Diego HHSA</v>
      </c>
    </row>
    <row r="419" spans="1:5" x14ac:dyDescent="0.35">
      <c r="A419" s="20">
        <v>43924</v>
      </c>
      <c r="B419" s="8">
        <v>92108</v>
      </c>
      <c r="C419" s="8">
        <v>14</v>
      </c>
      <c r="E419" s="8" t="str">
        <f t="shared" si="6"/>
        <v>San Diego HHSA</v>
      </c>
    </row>
    <row r="420" spans="1:5" x14ac:dyDescent="0.35">
      <c r="A420" s="20">
        <v>43924</v>
      </c>
      <c r="B420" s="8">
        <v>92109</v>
      </c>
      <c r="C420" s="8">
        <v>24</v>
      </c>
      <c r="E420" s="8" t="str">
        <f t="shared" si="6"/>
        <v>San Diego HHSA</v>
      </c>
    </row>
    <row r="421" spans="1:5" x14ac:dyDescent="0.35">
      <c r="A421" s="20">
        <v>43924</v>
      </c>
      <c r="B421" s="8">
        <v>92110</v>
      </c>
      <c r="C421" s="8">
        <v>15</v>
      </c>
      <c r="E421" s="8" t="str">
        <f t="shared" si="6"/>
        <v>San Diego HHSA</v>
      </c>
    </row>
    <row r="422" spans="1:5" x14ac:dyDescent="0.35">
      <c r="A422" s="20">
        <v>43924</v>
      </c>
      <c r="B422" s="8">
        <v>92111</v>
      </c>
      <c r="C422" s="8">
        <v>15</v>
      </c>
      <c r="E422" s="8" t="str">
        <f t="shared" si="6"/>
        <v>San Diego HHSA</v>
      </c>
    </row>
    <row r="423" spans="1:5" x14ac:dyDescent="0.35">
      <c r="A423" s="20">
        <v>43924</v>
      </c>
      <c r="B423" s="8">
        <v>92113</v>
      </c>
      <c r="C423" s="8">
        <v>29</v>
      </c>
      <c r="E423" s="8" t="str">
        <f t="shared" si="6"/>
        <v>San Diego HHSA</v>
      </c>
    </row>
    <row r="424" spans="1:5" x14ac:dyDescent="0.35">
      <c r="A424" s="20">
        <v>43924</v>
      </c>
      <c r="B424" s="8">
        <v>92114</v>
      </c>
      <c r="C424" s="8">
        <v>24</v>
      </c>
      <c r="E424" s="8" t="str">
        <f t="shared" si="6"/>
        <v>San Diego HHSA</v>
      </c>
    </row>
    <row r="425" spans="1:5" x14ac:dyDescent="0.35">
      <c r="A425" s="20">
        <v>43924</v>
      </c>
      <c r="B425" s="8">
        <v>92115</v>
      </c>
      <c r="C425" s="8">
        <v>21</v>
      </c>
      <c r="E425" s="8" t="str">
        <f t="shared" si="6"/>
        <v>San Diego HHSA</v>
      </c>
    </row>
    <row r="426" spans="1:5" x14ac:dyDescent="0.35">
      <c r="A426" s="20">
        <v>43924</v>
      </c>
      <c r="B426" s="8">
        <v>92116</v>
      </c>
      <c r="C426" s="8">
        <v>31</v>
      </c>
      <c r="E426" s="8" t="str">
        <f t="shared" si="6"/>
        <v>San Diego HHSA</v>
      </c>
    </row>
    <row r="427" spans="1:5" x14ac:dyDescent="0.35">
      <c r="A427" s="20">
        <v>43924</v>
      </c>
      <c r="B427" s="8">
        <v>92117</v>
      </c>
      <c r="C427" s="8">
        <v>19</v>
      </c>
      <c r="E427" s="8" t="str">
        <f t="shared" si="6"/>
        <v>San Diego HHSA</v>
      </c>
    </row>
    <row r="428" spans="1:5" x14ac:dyDescent="0.35">
      <c r="A428" s="20">
        <v>43924</v>
      </c>
      <c r="B428" s="8">
        <v>92118</v>
      </c>
      <c r="C428" s="8">
        <v>4</v>
      </c>
      <c r="E428" s="8" t="str">
        <f t="shared" si="6"/>
        <v>San Diego HHSA</v>
      </c>
    </row>
    <row r="429" spans="1:5" x14ac:dyDescent="0.35">
      <c r="A429" s="20">
        <v>43924</v>
      </c>
      <c r="B429" s="8">
        <v>92119</v>
      </c>
      <c r="C429" s="8">
        <v>6</v>
      </c>
      <c r="E429" s="8" t="str">
        <f t="shared" si="6"/>
        <v>San Diego HHSA</v>
      </c>
    </row>
    <row r="430" spans="1:5" x14ac:dyDescent="0.35">
      <c r="A430" s="20">
        <v>43924</v>
      </c>
      <c r="B430" s="8">
        <v>92120</v>
      </c>
      <c r="C430" s="8">
        <v>16</v>
      </c>
      <c r="E430" s="8" t="str">
        <f t="shared" si="6"/>
        <v>San Diego HHSA</v>
      </c>
    </row>
    <row r="431" spans="1:5" x14ac:dyDescent="0.35">
      <c r="A431" s="20">
        <v>43924</v>
      </c>
      <c r="B431" s="8">
        <v>92121</v>
      </c>
      <c r="C431" s="8">
        <v>3</v>
      </c>
      <c r="E431" s="8" t="str">
        <f t="shared" si="6"/>
        <v>San Diego HHSA</v>
      </c>
    </row>
    <row r="432" spans="1:5" x14ac:dyDescent="0.35">
      <c r="A432" s="20">
        <v>43924</v>
      </c>
      <c r="B432" s="8">
        <v>92122</v>
      </c>
      <c r="C432" s="8">
        <v>13</v>
      </c>
      <c r="E432" s="8" t="str">
        <f t="shared" si="6"/>
        <v>San Diego HHSA</v>
      </c>
    </row>
    <row r="433" spans="1:5" x14ac:dyDescent="0.35">
      <c r="A433" s="20">
        <v>43924</v>
      </c>
      <c r="B433" s="8">
        <v>92123</v>
      </c>
      <c r="C433" s="8">
        <v>16</v>
      </c>
      <c r="E433" s="8" t="str">
        <f t="shared" si="6"/>
        <v>San Diego HHSA</v>
      </c>
    </row>
    <row r="434" spans="1:5" x14ac:dyDescent="0.35">
      <c r="A434" s="20">
        <v>43924</v>
      </c>
      <c r="B434" s="8">
        <v>92124</v>
      </c>
      <c r="C434" s="8">
        <v>11</v>
      </c>
      <c r="E434" s="8" t="str">
        <f t="shared" si="6"/>
        <v>San Diego HHSA</v>
      </c>
    </row>
    <row r="435" spans="1:5" x14ac:dyDescent="0.35">
      <c r="A435" s="20">
        <v>43924</v>
      </c>
      <c r="B435" s="8">
        <v>92126</v>
      </c>
      <c r="C435" s="8">
        <v>22</v>
      </c>
      <c r="E435" s="8" t="str">
        <f t="shared" si="6"/>
        <v>San Diego HHSA</v>
      </c>
    </row>
    <row r="436" spans="1:5" x14ac:dyDescent="0.35">
      <c r="A436" s="20">
        <v>43924</v>
      </c>
      <c r="B436" s="8">
        <v>92127</v>
      </c>
      <c r="C436" s="8">
        <v>19</v>
      </c>
      <c r="E436" s="8" t="str">
        <f t="shared" si="6"/>
        <v>San Diego HHSA</v>
      </c>
    </row>
    <row r="437" spans="1:5" x14ac:dyDescent="0.35">
      <c r="A437" s="20">
        <v>43924</v>
      </c>
      <c r="B437" s="8">
        <v>92128</v>
      </c>
      <c r="C437" s="8">
        <v>25</v>
      </c>
      <c r="E437" s="8" t="str">
        <f t="shared" si="6"/>
        <v>San Diego HHSA</v>
      </c>
    </row>
    <row r="438" spans="1:5" x14ac:dyDescent="0.35">
      <c r="A438" s="20">
        <v>43924</v>
      </c>
      <c r="B438" s="8">
        <v>92129</v>
      </c>
      <c r="C438" s="8">
        <v>18</v>
      </c>
      <c r="E438" s="8" t="str">
        <f t="shared" si="6"/>
        <v>San Diego HHSA</v>
      </c>
    </row>
    <row r="439" spans="1:5" x14ac:dyDescent="0.35">
      <c r="A439" s="20">
        <v>43924</v>
      </c>
      <c r="B439" s="8">
        <v>92130</v>
      </c>
      <c r="C439" s="8">
        <v>21</v>
      </c>
      <c r="E439" s="8" t="str">
        <f t="shared" si="6"/>
        <v>San Diego HHSA</v>
      </c>
    </row>
    <row r="440" spans="1:5" x14ac:dyDescent="0.35">
      <c r="A440" s="20">
        <v>43924</v>
      </c>
      <c r="B440" s="8">
        <v>92131</v>
      </c>
      <c r="C440" s="8">
        <v>6</v>
      </c>
      <c r="E440" s="8" t="str">
        <f t="shared" si="6"/>
        <v>San Diego HHSA</v>
      </c>
    </row>
    <row r="441" spans="1:5" x14ac:dyDescent="0.35">
      <c r="A441" s="20">
        <v>43924</v>
      </c>
      <c r="B441" s="8">
        <v>92136</v>
      </c>
      <c r="C441" s="8">
        <v>2</v>
      </c>
      <c r="E441" s="8" t="str">
        <f t="shared" si="6"/>
        <v>San Diego HHSA</v>
      </c>
    </row>
    <row r="442" spans="1:5" x14ac:dyDescent="0.35">
      <c r="A442" s="20">
        <v>43924</v>
      </c>
      <c r="B442" s="8">
        <v>92139</v>
      </c>
      <c r="C442" s="8">
        <v>18</v>
      </c>
      <c r="E442" s="8" t="str">
        <f t="shared" si="6"/>
        <v>San Diego HHSA</v>
      </c>
    </row>
    <row r="443" spans="1:5" x14ac:dyDescent="0.35">
      <c r="A443" s="20">
        <v>43924</v>
      </c>
      <c r="B443" s="8">
        <v>92145</v>
      </c>
      <c r="C443" s="8">
        <v>1</v>
      </c>
      <c r="E443" s="8" t="str">
        <f t="shared" si="6"/>
        <v>San Diego HHSA</v>
      </c>
    </row>
    <row r="444" spans="1:5" x14ac:dyDescent="0.35">
      <c r="A444" s="20">
        <v>43924</v>
      </c>
      <c r="B444" s="8">
        <v>92154</v>
      </c>
      <c r="C444" s="8">
        <v>28</v>
      </c>
      <c r="E444" s="8" t="str">
        <f t="shared" si="6"/>
        <v>San Diego HHSA</v>
      </c>
    </row>
    <row r="445" spans="1:5" x14ac:dyDescent="0.35">
      <c r="A445" s="20">
        <v>43924</v>
      </c>
      <c r="B445" s="8">
        <v>92161</v>
      </c>
      <c r="C445" s="8">
        <v>2</v>
      </c>
      <c r="E445" s="8" t="str">
        <f t="shared" si="6"/>
        <v>San Diego HHSA</v>
      </c>
    </row>
    <row r="446" spans="1:5" x14ac:dyDescent="0.35">
      <c r="A446" s="20">
        <v>43924</v>
      </c>
      <c r="B446" s="8">
        <v>92168</v>
      </c>
      <c r="C446" s="8">
        <v>1</v>
      </c>
      <c r="E446" s="8" t="str">
        <f t="shared" si="6"/>
        <v>San Diego HHSA</v>
      </c>
    </row>
    <row r="447" spans="1:5" x14ac:dyDescent="0.35">
      <c r="A447" s="20">
        <v>43924</v>
      </c>
      <c r="B447" s="8">
        <v>92173</v>
      </c>
      <c r="C447" s="8">
        <v>12</v>
      </c>
      <c r="E447" s="8" t="str">
        <f t="shared" si="6"/>
        <v>San Diego HHSA</v>
      </c>
    </row>
    <row r="448" spans="1:5" x14ac:dyDescent="0.35">
      <c r="A448" s="20">
        <v>43924</v>
      </c>
      <c r="B448" s="8">
        <v>92196</v>
      </c>
      <c r="C448" s="8">
        <v>1</v>
      </c>
      <c r="E448" s="8" t="str">
        <f t="shared" si="6"/>
        <v>San Diego HHSA</v>
      </c>
    </row>
    <row r="449" spans="1:5" x14ac:dyDescent="0.35">
      <c r="A449" s="20">
        <v>43924</v>
      </c>
      <c r="B449" s="8" t="s">
        <v>24</v>
      </c>
      <c r="C449" s="8">
        <v>22</v>
      </c>
      <c r="E449" s="8" t="str">
        <f t="shared" si="6"/>
        <v>San Diego HHSA</v>
      </c>
    </row>
    <row r="450" spans="1:5" x14ac:dyDescent="0.35">
      <c r="A450" s="20">
        <v>43925</v>
      </c>
      <c r="B450" s="8">
        <v>91901</v>
      </c>
      <c r="C450" s="8">
        <v>1</v>
      </c>
      <c r="E450" s="8" t="str">
        <f t="shared" ref="E450:E513" si="7">"San Diego HHSA"</f>
        <v>San Diego HHSA</v>
      </c>
    </row>
    <row r="451" spans="1:5" x14ac:dyDescent="0.35">
      <c r="A451" s="20">
        <v>43925</v>
      </c>
      <c r="B451" s="8">
        <v>91902</v>
      </c>
      <c r="C451" s="8">
        <v>10</v>
      </c>
      <c r="E451" s="8" t="str">
        <f t="shared" si="7"/>
        <v>San Diego HHSA</v>
      </c>
    </row>
    <row r="452" spans="1:5" x14ac:dyDescent="0.35">
      <c r="A452" s="20">
        <v>43925</v>
      </c>
      <c r="B452" s="8">
        <v>91909</v>
      </c>
      <c r="C452" s="8">
        <v>1</v>
      </c>
      <c r="E452" s="8" t="str">
        <f t="shared" si="7"/>
        <v>San Diego HHSA</v>
      </c>
    </row>
    <row r="453" spans="1:5" x14ac:dyDescent="0.35">
      <c r="A453" s="20">
        <v>43925</v>
      </c>
      <c r="B453" s="8">
        <v>91910</v>
      </c>
      <c r="C453" s="8">
        <v>28</v>
      </c>
      <c r="E453" s="8" t="str">
        <f t="shared" si="7"/>
        <v>San Diego HHSA</v>
      </c>
    </row>
    <row r="454" spans="1:5" x14ac:dyDescent="0.35">
      <c r="A454" s="20">
        <v>43925</v>
      </c>
      <c r="B454" s="8">
        <v>91911</v>
      </c>
      <c r="C454" s="8">
        <v>26</v>
      </c>
      <c r="E454" s="8" t="str">
        <f t="shared" si="7"/>
        <v>San Diego HHSA</v>
      </c>
    </row>
    <row r="455" spans="1:5" x14ac:dyDescent="0.35">
      <c r="A455" s="20">
        <v>43925</v>
      </c>
      <c r="B455" s="8">
        <v>91913</v>
      </c>
      <c r="C455" s="8">
        <v>23</v>
      </c>
      <c r="E455" s="8" t="str">
        <f t="shared" si="7"/>
        <v>San Diego HHSA</v>
      </c>
    </row>
    <row r="456" spans="1:5" x14ac:dyDescent="0.35">
      <c r="A456" s="20">
        <v>43925</v>
      </c>
      <c r="B456" s="8">
        <v>91914</v>
      </c>
      <c r="C456" s="8">
        <v>4</v>
      </c>
      <c r="E456" s="8" t="str">
        <f t="shared" si="7"/>
        <v>San Diego HHSA</v>
      </c>
    </row>
    <row r="457" spans="1:5" x14ac:dyDescent="0.35">
      <c r="A457" s="20">
        <v>43925</v>
      </c>
      <c r="B457" s="8">
        <v>91915</v>
      </c>
      <c r="C457" s="8">
        <v>12</v>
      </c>
      <c r="E457" s="8" t="str">
        <f t="shared" si="7"/>
        <v>San Diego HHSA</v>
      </c>
    </row>
    <row r="458" spans="1:5" x14ac:dyDescent="0.35">
      <c r="A458" s="20">
        <v>43925</v>
      </c>
      <c r="B458" s="8">
        <v>91916</v>
      </c>
      <c r="C458" s="8">
        <v>1</v>
      </c>
      <c r="E458" s="8" t="str">
        <f t="shared" si="7"/>
        <v>San Diego HHSA</v>
      </c>
    </row>
    <row r="459" spans="1:5" x14ac:dyDescent="0.35">
      <c r="A459" s="20">
        <v>43925</v>
      </c>
      <c r="B459" s="8">
        <v>91932</v>
      </c>
      <c r="C459" s="8">
        <v>6</v>
      </c>
      <c r="E459" s="8" t="str">
        <f t="shared" si="7"/>
        <v>San Diego HHSA</v>
      </c>
    </row>
    <row r="460" spans="1:5" x14ac:dyDescent="0.35">
      <c r="A460" s="20">
        <v>43925</v>
      </c>
      <c r="B460" s="8">
        <v>91935</v>
      </c>
      <c r="C460" s="8">
        <v>1</v>
      </c>
      <c r="E460" s="8" t="str">
        <f t="shared" si="7"/>
        <v>San Diego HHSA</v>
      </c>
    </row>
    <row r="461" spans="1:5" x14ac:dyDescent="0.35">
      <c r="A461" s="20">
        <v>43925</v>
      </c>
      <c r="B461" s="8">
        <v>91941</v>
      </c>
      <c r="C461" s="8">
        <v>8</v>
      </c>
      <c r="E461" s="8" t="str">
        <f t="shared" si="7"/>
        <v>San Diego HHSA</v>
      </c>
    </row>
    <row r="462" spans="1:5" x14ac:dyDescent="0.35">
      <c r="A462" s="20">
        <v>43925</v>
      </c>
      <c r="B462" s="8">
        <v>91942</v>
      </c>
      <c r="C462" s="8">
        <v>12</v>
      </c>
      <c r="E462" s="8" t="str">
        <f t="shared" si="7"/>
        <v>San Diego HHSA</v>
      </c>
    </row>
    <row r="463" spans="1:5" x14ac:dyDescent="0.35">
      <c r="A463" s="20">
        <v>43925</v>
      </c>
      <c r="B463" s="8">
        <v>91945</v>
      </c>
      <c r="C463" s="8">
        <v>12</v>
      </c>
      <c r="E463" s="8" t="str">
        <f t="shared" si="7"/>
        <v>San Diego HHSA</v>
      </c>
    </row>
    <row r="464" spans="1:5" x14ac:dyDescent="0.35">
      <c r="A464" s="20">
        <v>43925</v>
      </c>
      <c r="B464" s="8">
        <v>91950</v>
      </c>
      <c r="C464" s="8">
        <v>19</v>
      </c>
      <c r="E464" s="8" t="str">
        <f t="shared" si="7"/>
        <v>San Diego HHSA</v>
      </c>
    </row>
    <row r="465" spans="1:5" x14ac:dyDescent="0.35">
      <c r="A465" s="20">
        <v>43925</v>
      </c>
      <c r="B465" s="8">
        <v>91977</v>
      </c>
      <c r="C465" s="8">
        <v>25</v>
      </c>
      <c r="E465" s="8" t="str">
        <f t="shared" si="7"/>
        <v>San Diego HHSA</v>
      </c>
    </row>
    <row r="466" spans="1:5" x14ac:dyDescent="0.35">
      <c r="A466" s="20">
        <v>43925</v>
      </c>
      <c r="B466" s="8">
        <v>91978</v>
      </c>
      <c r="C466" s="8">
        <v>3</v>
      </c>
      <c r="E466" s="8" t="str">
        <f t="shared" si="7"/>
        <v>San Diego HHSA</v>
      </c>
    </row>
    <row r="467" spans="1:5" x14ac:dyDescent="0.35">
      <c r="A467" s="20">
        <v>43925</v>
      </c>
      <c r="B467" s="8">
        <v>92004</v>
      </c>
      <c r="C467" s="8">
        <v>1</v>
      </c>
      <c r="E467" s="8" t="str">
        <f t="shared" si="7"/>
        <v>San Diego HHSA</v>
      </c>
    </row>
    <row r="468" spans="1:5" x14ac:dyDescent="0.35">
      <c r="A468" s="20">
        <v>43925</v>
      </c>
      <c r="B468" s="8">
        <v>92007</v>
      </c>
      <c r="C468" s="8">
        <v>4</v>
      </c>
      <c r="E468" s="8" t="str">
        <f t="shared" si="7"/>
        <v>San Diego HHSA</v>
      </c>
    </row>
    <row r="469" spans="1:5" x14ac:dyDescent="0.35">
      <c r="A469" s="20">
        <v>43925</v>
      </c>
      <c r="B469" s="8">
        <v>92008</v>
      </c>
      <c r="C469" s="8">
        <v>8</v>
      </c>
      <c r="E469" s="8" t="str">
        <f t="shared" si="7"/>
        <v>San Diego HHSA</v>
      </c>
    </row>
    <row r="470" spans="1:5" x14ac:dyDescent="0.35">
      <c r="A470" s="20">
        <v>43925</v>
      </c>
      <c r="B470" s="8">
        <v>92009</v>
      </c>
      <c r="C470" s="8">
        <v>17</v>
      </c>
      <c r="E470" s="8" t="str">
        <f t="shared" si="7"/>
        <v>San Diego HHSA</v>
      </c>
    </row>
    <row r="471" spans="1:5" x14ac:dyDescent="0.35">
      <c r="A471" s="20">
        <v>43925</v>
      </c>
      <c r="B471" s="8">
        <v>92010</v>
      </c>
      <c r="C471" s="8">
        <v>9</v>
      </c>
      <c r="E471" s="8" t="str">
        <f t="shared" si="7"/>
        <v>San Diego HHSA</v>
      </c>
    </row>
    <row r="472" spans="1:5" x14ac:dyDescent="0.35">
      <c r="A472" s="20">
        <v>43925</v>
      </c>
      <c r="B472" s="8">
        <v>92011</v>
      </c>
      <c r="C472" s="8">
        <v>7</v>
      </c>
      <c r="E472" s="8" t="str">
        <f t="shared" si="7"/>
        <v>San Diego HHSA</v>
      </c>
    </row>
    <row r="473" spans="1:5" x14ac:dyDescent="0.35">
      <c r="A473" s="20">
        <v>43925</v>
      </c>
      <c r="B473" s="8">
        <v>92014</v>
      </c>
      <c r="C473" s="8">
        <v>13</v>
      </c>
      <c r="E473" s="8" t="str">
        <f t="shared" si="7"/>
        <v>San Diego HHSA</v>
      </c>
    </row>
    <row r="474" spans="1:5" x14ac:dyDescent="0.35">
      <c r="A474" s="20">
        <v>43925</v>
      </c>
      <c r="B474" s="8">
        <v>92019</v>
      </c>
      <c r="C474" s="8">
        <v>27</v>
      </c>
      <c r="E474" s="8" t="str">
        <f t="shared" si="7"/>
        <v>San Diego HHSA</v>
      </c>
    </row>
    <row r="475" spans="1:5" x14ac:dyDescent="0.35">
      <c r="A475" s="20">
        <v>43925</v>
      </c>
      <c r="B475" s="8">
        <v>92020</v>
      </c>
      <c r="C475" s="8">
        <v>42</v>
      </c>
      <c r="E475" s="8" t="str">
        <f t="shared" si="7"/>
        <v>San Diego HHSA</v>
      </c>
    </row>
    <row r="476" spans="1:5" x14ac:dyDescent="0.35">
      <c r="A476" s="20">
        <v>43925</v>
      </c>
      <c r="B476" s="8">
        <v>92021</v>
      </c>
      <c r="C476" s="8">
        <v>30</v>
      </c>
      <c r="E476" s="8" t="str">
        <f t="shared" si="7"/>
        <v>San Diego HHSA</v>
      </c>
    </row>
    <row r="477" spans="1:5" x14ac:dyDescent="0.35">
      <c r="A477" s="20">
        <v>43925</v>
      </c>
      <c r="B477" s="8">
        <v>92024</v>
      </c>
      <c r="C477" s="8">
        <v>25</v>
      </c>
      <c r="E477" s="8" t="str">
        <f t="shared" si="7"/>
        <v>San Diego HHSA</v>
      </c>
    </row>
    <row r="478" spans="1:5" x14ac:dyDescent="0.35">
      <c r="A478" s="20">
        <v>43925</v>
      </c>
      <c r="B478" s="8">
        <v>92025</v>
      </c>
      <c r="C478" s="8">
        <v>12</v>
      </c>
      <c r="E478" s="8" t="str">
        <f t="shared" si="7"/>
        <v>San Diego HHSA</v>
      </c>
    </row>
    <row r="479" spans="1:5" x14ac:dyDescent="0.35">
      <c r="A479" s="20">
        <v>43925</v>
      </c>
      <c r="B479" s="8">
        <v>92026</v>
      </c>
      <c r="C479" s="8">
        <v>8</v>
      </c>
      <c r="E479" s="8" t="str">
        <f t="shared" si="7"/>
        <v>San Diego HHSA</v>
      </c>
    </row>
    <row r="480" spans="1:5" x14ac:dyDescent="0.35">
      <c r="A480" s="20">
        <v>43925</v>
      </c>
      <c r="B480" s="8">
        <v>92027</v>
      </c>
      <c r="C480" s="8">
        <v>7</v>
      </c>
      <c r="E480" s="8" t="str">
        <f t="shared" si="7"/>
        <v>San Diego HHSA</v>
      </c>
    </row>
    <row r="481" spans="1:5" x14ac:dyDescent="0.35">
      <c r="A481" s="20">
        <v>43925</v>
      </c>
      <c r="B481" s="8">
        <v>92028</v>
      </c>
      <c r="C481" s="8">
        <v>6</v>
      </c>
      <c r="E481" s="8" t="str">
        <f t="shared" si="7"/>
        <v>San Diego HHSA</v>
      </c>
    </row>
    <row r="482" spans="1:5" x14ac:dyDescent="0.35">
      <c r="A482" s="20">
        <v>43925</v>
      </c>
      <c r="B482" s="8">
        <v>92029</v>
      </c>
      <c r="C482" s="8">
        <v>9</v>
      </c>
      <c r="E482" s="8" t="str">
        <f t="shared" si="7"/>
        <v>San Diego HHSA</v>
      </c>
    </row>
    <row r="483" spans="1:5" x14ac:dyDescent="0.35">
      <c r="A483" s="20">
        <v>43925</v>
      </c>
      <c r="B483" s="8">
        <v>92037</v>
      </c>
      <c r="C483" s="8">
        <v>32</v>
      </c>
      <c r="E483" s="8" t="str">
        <f t="shared" si="7"/>
        <v>San Diego HHSA</v>
      </c>
    </row>
    <row r="484" spans="1:5" x14ac:dyDescent="0.35">
      <c r="A484" s="20">
        <v>43925</v>
      </c>
      <c r="B484" s="8">
        <v>92039</v>
      </c>
      <c r="C484" s="8">
        <v>1</v>
      </c>
      <c r="E484" s="8" t="str">
        <f t="shared" si="7"/>
        <v>San Diego HHSA</v>
      </c>
    </row>
    <row r="485" spans="1:5" x14ac:dyDescent="0.35">
      <c r="A485" s="20">
        <v>43925</v>
      </c>
      <c r="B485" s="8">
        <v>92040</v>
      </c>
      <c r="C485" s="8">
        <v>10</v>
      </c>
      <c r="E485" s="8" t="str">
        <f t="shared" si="7"/>
        <v>San Diego HHSA</v>
      </c>
    </row>
    <row r="486" spans="1:5" x14ac:dyDescent="0.35">
      <c r="A486" s="20">
        <v>43925</v>
      </c>
      <c r="B486" s="8">
        <v>92054</v>
      </c>
      <c r="C486" s="8">
        <v>8</v>
      </c>
      <c r="E486" s="8" t="str">
        <f t="shared" si="7"/>
        <v>San Diego HHSA</v>
      </c>
    </row>
    <row r="487" spans="1:5" x14ac:dyDescent="0.35">
      <c r="A487" s="20">
        <v>43925</v>
      </c>
      <c r="B487" s="8">
        <v>92056</v>
      </c>
      <c r="C487" s="8">
        <v>11</v>
      </c>
      <c r="E487" s="8" t="str">
        <f t="shared" si="7"/>
        <v>San Diego HHSA</v>
      </c>
    </row>
    <row r="488" spans="1:5" x14ac:dyDescent="0.35">
      <c r="A488" s="20">
        <v>43925</v>
      </c>
      <c r="B488" s="8">
        <v>92057</v>
      </c>
      <c r="C488" s="8">
        <v>8</v>
      </c>
      <c r="E488" s="8" t="str">
        <f t="shared" si="7"/>
        <v>San Diego HHSA</v>
      </c>
    </row>
    <row r="489" spans="1:5" x14ac:dyDescent="0.35">
      <c r="A489" s="20">
        <v>43925</v>
      </c>
      <c r="B489" s="8">
        <v>92058</v>
      </c>
      <c r="C489" s="8">
        <v>5</v>
      </c>
      <c r="E489" s="8" t="str">
        <f t="shared" si="7"/>
        <v>San Diego HHSA</v>
      </c>
    </row>
    <row r="490" spans="1:5" x14ac:dyDescent="0.35">
      <c r="A490" s="20">
        <v>43925</v>
      </c>
      <c r="B490" s="8">
        <v>92061</v>
      </c>
      <c r="C490" s="8">
        <v>2</v>
      </c>
      <c r="E490" s="8" t="str">
        <f t="shared" si="7"/>
        <v>San Diego HHSA</v>
      </c>
    </row>
    <row r="491" spans="1:5" x14ac:dyDescent="0.35">
      <c r="A491" s="20">
        <v>43925</v>
      </c>
      <c r="B491" s="8">
        <v>92064</v>
      </c>
      <c r="C491" s="8">
        <v>13</v>
      </c>
      <c r="E491" s="8" t="str">
        <f t="shared" si="7"/>
        <v>San Diego HHSA</v>
      </c>
    </row>
    <row r="492" spans="1:5" x14ac:dyDescent="0.35">
      <c r="A492" s="20">
        <v>43925</v>
      </c>
      <c r="B492" s="8">
        <v>92065</v>
      </c>
      <c r="C492" s="8">
        <v>7</v>
      </c>
      <c r="E492" s="8" t="str">
        <f t="shared" si="7"/>
        <v>San Diego HHSA</v>
      </c>
    </row>
    <row r="493" spans="1:5" x14ac:dyDescent="0.35">
      <c r="A493" s="20">
        <v>43925</v>
      </c>
      <c r="B493" s="8">
        <v>92066</v>
      </c>
      <c r="C493" s="8">
        <v>2</v>
      </c>
      <c r="E493" s="8" t="str">
        <f t="shared" si="7"/>
        <v>San Diego HHSA</v>
      </c>
    </row>
    <row r="494" spans="1:5" x14ac:dyDescent="0.35">
      <c r="A494" s="20">
        <v>43925</v>
      </c>
      <c r="B494" s="8">
        <v>92067</v>
      </c>
      <c r="C494" s="8">
        <v>12</v>
      </c>
      <c r="E494" s="8" t="str">
        <f t="shared" si="7"/>
        <v>San Diego HHSA</v>
      </c>
    </row>
    <row r="495" spans="1:5" x14ac:dyDescent="0.35">
      <c r="A495" s="20">
        <v>43925</v>
      </c>
      <c r="B495" s="8">
        <v>92069</v>
      </c>
      <c r="C495" s="8">
        <v>7</v>
      </c>
      <c r="E495" s="8" t="str">
        <f t="shared" si="7"/>
        <v>San Diego HHSA</v>
      </c>
    </row>
    <row r="496" spans="1:5" x14ac:dyDescent="0.35">
      <c r="A496" s="20">
        <v>43925</v>
      </c>
      <c r="B496" s="8">
        <v>92071</v>
      </c>
      <c r="C496" s="8">
        <v>15</v>
      </c>
      <c r="E496" s="8" t="str">
        <f t="shared" si="7"/>
        <v>San Diego HHSA</v>
      </c>
    </row>
    <row r="497" spans="1:5" x14ac:dyDescent="0.35">
      <c r="A497" s="20">
        <v>43925</v>
      </c>
      <c r="B497" s="8">
        <v>92075</v>
      </c>
      <c r="C497" s="8">
        <v>4</v>
      </c>
      <c r="E497" s="8" t="str">
        <f t="shared" si="7"/>
        <v>San Diego HHSA</v>
      </c>
    </row>
    <row r="498" spans="1:5" x14ac:dyDescent="0.35">
      <c r="A498" s="20">
        <v>43925</v>
      </c>
      <c r="B498" s="8">
        <v>92078</v>
      </c>
      <c r="C498" s="8">
        <v>11</v>
      </c>
      <c r="E498" s="8" t="str">
        <f t="shared" si="7"/>
        <v>San Diego HHSA</v>
      </c>
    </row>
    <row r="499" spans="1:5" x14ac:dyDescent="0.35">
      <c r="A499" s="20">
        <v>43925</v>
      </c>
      <c r="B499" s="8">
        <v>92081</v>
      </c>
      <c r="C499" s="8">
        <v>10</v>
      </c>
      <c r="E499" s="8" t="str">
        <f t="shared" si="7"/>
        <v>San Diego HHSA</v>
      </c>
    </row>
    <row r="500" spans="1:5" x14ac:dyDescent="0.35">
      <c r="A500" s="20">
        <v>43925</v>
      </c>
      <c r="B500" s="8">
        <v>92082</v>
      </c>
      <c r="C500" s="8">
        <v>3</v>
      </c>
      <c r="E500" s="8" t="str">
        <f t="shared" si="7"/>
        <v>San Diego HHSA</v>
      </c>
    </row>
    <row r="501" spans="1:5" x14ac:dyDescent="0.35">
      <c r="A501" s="20">
        <v>43925</v>
      </c>
      <c r="B501" s="8">
        <v>92083</v>
      </c>
      <c r="C501" s="8">
        <v>3</v>
      </c>
      <c r="E501" s="8" t="str">
        <f t="shared" si="7"/>
        <v>San Diego HHSA</v>
      </c>
    </row>
    <row r="502" spans="1:5" x14ac:dyDescent="0.35">
      <c r="A502" s="20">
        <v>43925</v>
      </c>
      <c r="B502" s="8">
        <v>92084</v>
      </c>
      <c r="C502" s="8">
        <v>10</v>
      </c>
      <c r="E502" s="8" t="str">
        <f t="shared" si="7"/>
        <v>San Diego HHSA</v>
      </c>
    </row>
    <row r="503" spans="1:5" x14ac:dyDescent="0.35">
      <c r="A503" s="20">
        <v>43925</v>
      </c>
      <c r="B503" s="8">
        <v>92085</v>
      </c>
      <c r="C503" s="8">
        <v>1</v>
      </c>
      <c r="E503" s="8" t="str">
        <f t="shared" si="7"/>
        <v>San Diego HHSA</v>
      </c>
    </row>
    <row r="504" spans="1:5" x14ac:dyDescent="0.35">
      <c r="A504" s="20">
        <v>43925</v>
      </c>
      <c r="B504" s="8">
        <v>92091</v>
      </c>
      <c r="C504" s="8">
        <v>2</v>
      </c>
      <c r="E504" s="8" t="str">
        <f t="shared" si="7"/>
        <v>San Diego HHSA</v>
      </c>
    </row>
    <row r="505" spans="1:5" x14ac:dyDescent="0.35">
      <c r="A505" s="20">
        <v>43925</v>
      </c>
      <c r="B505" s="8">
        <v>92093</v>
      </c>
      <c r="C505" s="8">
        <v>4</v>
      </c>
      <c r="E505" s="8" t="str">
        <f t="shared" si="7"/>
        <v>San Diego HHSA</v>
      </c>
    </row>
    <row r="506" spans="1:5" x14ac:dyDescent="0.35">
      <c r="A506" s="20">
        <v>43925</v>
      </c>
      <c r="B506" s="8">
        <v>92101</v>
      </c>
      <c r="C506" s="8">
        <v>34</v>
      </c>
      <c r="E506" s="8" t="str">
        <f t="shared" si="7"/>
        <v>San Diego HHSA</v>
      </c>
    </row>
    <row r="507" spans="1:5" x14ac:dyDescent="0.35">
      <c r="A507" s="20">
        <v>43925</v>
      </c>
      <c r="B507" s="8">
        <v>92102</v>
      </c>
      <c r="C507" s="8">
        <v>16</v>
      </c>
      <c r="E507" s="8" t="str">
        <f t="shared" si="7"/>
        <v>San Diego HHSA</v>
      </c>
    </row>
    <row r="508" spans="1:5" x14ac:dyDescent="0.35">
      <c r="A508" s="20">
        <v>43925</v>
      </c>
      <c r="B508" s="8">
        <v>92103</v>
      </c>
      <c r="C508" s="8">
        <v>66</v>
      </c>
      <c r="E508" s="8" t="str">
        <f t="shared" si="7"/>
        <v>San Diego HHSA</v>
      </c>
    </row>
    <row r="509" spans="1:5" x14ac:dyDescent="0.35">
      <c r="A509" s="20">
        <v>43925</v>
      </c>
      <c r="B509" s="8">
        <v>92104</v>
      </c>
      <c r="C509" s="8">
        <v>33</v>
      </c>
      <c r="E509" s="8" t="str">
        <f t="shared" si="7"/>
        <v>San Diego HHSA</v>
      </c>
    </row>
    <row r="510" spans="1:5" x14ac:dyDescent="0.35">
      <c r="A510" s="20">
        <v>43925</v>
      </c>
      <c r="B510" s="8">
        <v>92105</v>
      </c>
      <c r="C510" s="8">
        <v>30</v>
      </c>
      <c r="E510" s="8" t="str">
        <f t="shared" si="7"/>
        <v>San Diego HHSA</v>
      </c>
    </row>
    <row r="511" spans="1:5" x14ac:dyDescent="0.35">
      <c r="A511" s="20">
        <v>43925</v>
      </c>
      <c r="B511" s="8">
        <v>92106</v>
      </c>
      <c r="C511" s="8">
        <v>9</v>
      </c>
      <c r="E511" s="8" t="str">
        <f t="shared" si="7"/>
        <v>San Diego HHSA</v>
      </c>
    </row>
    <row r="512" spans="1:5" x14ac:dyDescent="0.35">
      <c r="A512" s="20">
        <v>43925</v>
      </c>
      <c r="B512" s="8">
        <v>92107</v>
      </c>
      <c r="C512" s="8">
        <v>3</v>
      </c>
      <c r="E512" s="8" t="str">
        <f t="shared" si="7"/>
        <v>San Diego HHSA</v>
      </c>
    </row>
    <row r="513" spans="1:5" x14ac:dyDescent="0.35">
      <c r="A513" s="20">
        <v>43925</v>
      </c>
      <c r="B513" s="8">
        <v>92108</v>
      </c>
      <c r="C513" s="8">
        <v>15</v>
      </c>
      <c r="E513" s="8" t="str">
        <f t="shared" si="7"/>
        <v>San Diego HHSA</v>
      </c>
    </row>
    <row r="514" spans="1:5" x14ac:dyDescent="0.35">
      <c r="A514" s="20">
        <v>43925</v>
      </c>
      <c r="B514" s="8">
        <v>92109</v>
      </c>
      <c r="C514" s="8">
        <v>25</v>
      </c>
      <c r="E514" s="8" t="str">
        <f t="shared" ref="E514:E577" si="8">"San Diego HHSA"</f>
        <v>San Diego HHSA</v>
      </c>
    </row>
    <row r="515" spans="1:5" x14ac:dyDescent="0.35">
      <c r="A515" s="20">
        <v>43925</v>
      </c>
      <c r="B515" s="8">
        <v>92110</v>
      </c>
      <c r="C515" s="8">
        <v>15</v>
      </c>
      <c r="E515" s="8" t="str">
        <f t="shared" si="8"/>
        <v>San Diego HHSA</v>
      </c>
    </row>
    <row r="516" spans="1:5" x14ac:dyDescent="0.35">
      <c r="A516" s="20">
        <v>43925</v>
      </c>
      <c r="B516" s="8">
        <v>92111</v>
      </c>
      <c r="C516" s="8">
        <v>17</v>
      </c>
      <c r="E516" s="8" t="str">
        <f t="shared" si="8"/>
        <v>San Diego HHSA</v>
      </c>
    </row>
    <row r="517" spans="1:5" x14ac:dyDescent="0.35">
      <c r="A517" s="20">
        <v>43925</v>
      </c>
      <c r="B517" s="8">
        <v>92113</v>
      </c>
      <c r="C517" s="8">
        <v>32</v>
      </c>
      <c r="E517" s="8" t="str">
        <f t="shared" si="8"/>
        <v>San Diego HHSA</v>
      </c>
    </row>
    <row r="518" spans="1:5" x14ac:dyDescent="0.35">
      <c r="A518" s="20">
        <v>43925</v>
      </c>
      <c r="B518" s="8">
        <v>92114</v>
      </c>
      <c r="C518" s="8">
        <v>24</v>
      </c>
      <c r="E518" s="8" t="str">
        <f t="shared" si="8"/>
        <v>San Diego HHSA</v>
      </c>
    </row>
    <row r="519" spans="1:5" x14ac:dyDescent="0.35">
      <c r="A519" s="20">
        <v>43925</v>
      </c>
      <c r="B519" s="8">
        <v>92115</v>
      </c>
      <c r="C519" s="8">
        <v>23</v>
      </c>
      <c r="E519" s="8" t="str">
        <f t="shared" si="8"/>
        <v>San Diego HHSA</v>
      </c>
    </row>
    <row r="520" spans="1:5" x14ac:dyDescent="0.35">
      <c r="A520" s="20">
        <v>43925</v>
      </c>
      <c r="B520" s="8">
        <v>92116</v>
      </c>
      <c r="C520" s="8">
        <v>34</v>
      </c>
      <c r="E520" s="8" t="str">
        <f t="shared" si="8"/>
        <v>San Diego HHSA</v>
      </c>
    </row>
    <row r="521" spans="1:5" x14ac:dyDescent="0.35">
      <c r="A521" s="20">
        <v>43925</v>
      </c>
      <c r="B521" s="8">
        <v>92117</v>
      </c>
      <c r="C521" s="8">
        <v>19</v>
      </c>
      <c r="E521" s="8" t="str">
        <f t="shared" si="8"/>
        <v>San Diego HHSA</v>
      </c>
    </row>
    <row r="522" spans="1:5" x14ac:dyDescent="0.35">
      <c r="A522" s="20">
        <v>43925</v>
      </c>
      <c r="B522" s="8">
        <v>92118</v>
      </c>
      <c r="C522" s="8">
        <v>4</v>
      </c>
      <c r="E522" s="8" t="str">
        <f t="shared" si="8"/>
        <v>San Diego HHSA</v>
      </c>
    </row>
    <row r="523" spans="1:5" x14ac:dyDescent="0.35">
      <c r="A523" s="20">
        <v>43925</v>
      </c>
      <c r="B523" s="8">
        <v>92119</v>
      </c>
      <c r="C523" s="8">
        <v>6</v>
      </c>
      <c r="E523" s="8" t="str">
        <f t="shared" si="8"/>
        <v>San Diego HHSA</v>
      </c>
    </row>
    <row r="524" spans="1:5" x14ac:dyDescent="0.35">
      <c r="A524" s="20">
        <v>43925</v>
      </c>
      <c r="B524" s="8">
        <v>92120</v>
      </c>
      <c r="C524" s="8">
        <v>19</v>
      </c>
      <c r="E524" s="8" t="str">
        <f t="shared" si="8"/>
        <v>San Diego HHSA</v>
      </c>
    </row>
    <row r="525" spans="1:5" x14ac:dyDescent="0.35">
      <c r="A525" s="20">
        <v>43925</v>
      </c>
      <c r="B525" s="8">
        <v>92121</v>
      </c>
      <c r="C525" s="8">
        <v>3</v>
      </c>
      <c r="E525" s="8" t="str">
        <f t="shared" si="8"/>
        <v>San Diego HHSA</v>
      </c>
    </row>
    <row r="526" spans="1:5" x14ac:dyDescent="0.35">
      <c r="A526" s="20">
        <v>43925</v>
      </c>
      <c r="B526" s="8">
        <v>92122</v>
      </c>
      <c r="C526" s="8">
        <v>14</v>
      </c>
      <c r="E526" s="8" t="str">
        <f t="shared" si="8"/>
        <v>San Diego HHSA</v>
      </c>
    </row>
    <row r="527" spans="1:5" x14ac:dyDescent="0.35">
      <c r="A527" s="20">
        <v>43925</v>
      </c>
      <c r="B527" s="8">
        <v>92123</v>
      </c>
      <c r="C527" s="8">
        <v>16</v>
      </c>
      <c r="E527" s="8" t="str">
        <f t="shared" si="8"/>
        <v>San Diego HHSA</v>
      </c>
    </row>
    <row r="528" spans="1:5" x14ac:dyDescent="0.35">
      <c r="A528" s="20">
        <v>43925</v>
      </c>
      <c r="B528" s="8">
        <v>92124</v>
      </c>
      <c r="C528" s="8">
        <v>13</v>
      </c>
      <c r="E528" s="8" t="str">
        <f t="shared" si="8"/>
        <v>San Diego HHSA</v>
      </c>
    </row>
    <row r="529" spans="1:5" x14ac:dyDescent="0.35">
      <c r="A529" s="20">
        <v>43925</v>
      </c>
      <c r="B529" s="8">
        <v>92126</v>
      </c>
      <c r="C529" s="8">
        <v>24</v>
      </c>
      <c r="E529" s="8" t="str">
        <f t="shared" si="8"/>
        <v>San Diego HHSA</v>
      </c>
    </row>
    <row r="530" spans="1:5" x14ac:dyDescent="0.35">
      <c r="A530" s="20">
        <v>43925</v>
      </c>
      <c r="B530" s="8">
        <v>92127</v>
      </c>
      <c r="C530" s="8">
        <v>20</v>
      </c>
      <c r="E530" s="8" t="str">
        <f t="shared" si="8"/>
        <v>San Diego HHSA</v>
      </c>
    </row>
    <row r="531" spans="1:5" x14ac:dyDescent="0.35">
      <c r="A531" s="20">
        <v>43925</v>
      </c>
      <c r="B531" s="8">
        <v>92128</v>
      </c>
      <c r="C531" s="8">
        <v>25</v>
      </c>
      <c r="E531" s="8" t="str">
        <f t="shared" si="8"/>
        <v>San Diego HHSA</v>
      </c>
    </row>
    <row r="532" spans="1:5" x14ac:dyDescent="0.35">
      <c r="A532" s="20">
        <v>43925</v>
      </c>
      <c r="B532" s="8">
        <v>92129</v>
      </c>
      <c r="C532" s="8">
        <v>18</v>
      </c>
      <c r="E532" s="8" t="str">
        <f t="shared" si="8"/>
        <v>San Diego HHSA</v>
      </c>
    </row>
    <row r="533" spans="1:5" x14ac:dyDescent="0.35">
      <c r="A533" s="20">
        <v>43925</v>
      </c>
      <c r="B533" s="8">
        <v>92130</v>
      </c>
      <c r="C533" s="8">
        <v>22</v>
      </c>
      <c r="E533" s="8" t="str">
        <f t="shared" si="8"/>
        <v>San Diego HHSA</v>
      </c>
    </row>
    <row r="534" spans="1:5" x14ac:dyDescent="0.35">
      <c r="A534" s="20">
        <v>43925</v>
      </c>
      <c r="B534" s="8">
        <v>92131</v>
      </c>
      <c r="C534" s="8">
        <v>6</v>
      </c>
      <c r="E534" s="8" t="str">
        <f t="shared" si="8"/>
        <v>San Diego HHSA</v>
      </c>
    </row>
    <row r="535" spans="1:5" x14ac:dyDescent="0.35">
      <c r="A535" s="20">
        <v>43925</v>
      </c>
      <c r="B535" s="8">
        <v>92136</v>
      </c>
      <c r="C535" s="8">
        <v>2</v>
      </c>
      <c r="E535" s="8" t="str">
        <f t="shared" si="8"/>
        <v>San Diego HHSA</v>
      </c>
    </row>
    <row r="536" spans="1:5" x14ac:dyDescent="0.35">
      <c r="A536" s="20">
        <v>43925</v>
      </c>
      <c r="B536" s="8">
        <v>92139</v>
      </c>
      <c r="C536" s="8">
        <v>20</v>
      </c>
      <c r="E536" s="8" t="str">
        <f t="shared" si="8"/>
        <v>San Diego HHSA</v>
      </c>
    </row>
    <row r="537" spans="1:5" x14ac:dyDescent="0.35">
      <c r="A537" s="20">
        <v>43925</v>
      </c>
      <c r="B537" s="8">
        <v>92145</v>
      </c>
      <c r="C537" s="8">
        <v>1</v>
      </c>
      <c r="E537" s="8" t="str">
        <f t="shared" si="8"/>
        <v>San Diego HHSA</v>
      </c>
    </row>
    <row r="538" spans="1:5" x14ac:dyDescent="0.35">
      <c r="A538" s="20">
        <v>43925</v>
      </c>
      <c r="B538" s="8">
        <v>92154</v>
      </c>
      <c r="C538" s="8">
        <v>31</v>
      </c>
      <c r="E538" s="8" t="str">
        <f t="shared" si="8"/>
        <v>San Diego HHSA</v>
      </c>
    </row>
    <row r="539" spans="1:5" x14ac:dyDescent="0.35">
      <c r="A539" s="20">
        <v>43925</v>
      </c>
      <c r="B539" s="8">
        <v>92161</v>
      </c>
      <c r="C539" s="8">
        <v>2</v>
      </c>
      <c r="E539" s="8" t="str">
        <f t="shared" si="8"/>
        <v>San Diego HHSA</v>
      </c>
    </row>
    <row r="540" spans="1:5" x14ac:dyDescent="0.35">
      <c r="A540" s="20">
        <v>43925</v>
      </c>
      <c r="B540" s="8">
        <v>92168</v>
      </c>
      <c r="C540" s="8">
        <v>1</v>
      </c>
      <c r="E540" s="8" t="str">
        <f t="shared" si="8"/>
        <v>San Diego HHSA</v>
      </c>
    </row>
    <row r="541" spans="1:5" x14ac:dyDescent="0.35">
      <c r="A541" s="20">
        <v>43925</v>
      </c>
      <c r="B541" s="8">
        <v>92173</v>
      </c>
      <c r="C541" s="8">
        <v>13</v>
      </c>
      <c r="E541" s="8" t="str">
        <f t="shared" si="8"/>
        <v>San Diego HHSA</v>
      </c>
    </row>
    <row r="542" spans="1:5" x14ac:dyDescent="0.35">
      <c r="A542" s="20">
        <v>43925</v>
      </c>
      <c r="B542" s="8">
        <v>92196</v>
      </c>
      <c r="C542" s="8">
        <v>1</v>
      </c>
      <c r="E542" s="8" t="str">
        <f t="shared" si="8"/>
        <v>San Diego HHSA</v>
      </c>
    </row>
    <row r="543" spans="1:5" x14ac:dyDescent="0.35">
      <c r="A543" s="20">
        <v>43925</v>
      </c>
      <c r="B543" s="8" t="s">
        <v>24</v>
      </c>
      <c r="C543" s="8">
        <v>72</v>
      </c>
      <c r="E543" s="8" t="str">
        <f t="shared" si="8"/>
        <v>San Diego HHSA</v>
      </c>
    </row>
    <row r="544" spans="1:5" x14ac:dyDescent="0.35">
      <c r="A544" s="20">
        <v>43926</v>
      </c>
      <c r="B544" s="8">
        <v>91901</v>
      </c>
      <c r="C544" s="8">
        <v>1</v>
      </c>
      <c r="E544" s="8" t="str">
        <f t="shared" si="8"/>
        <v>San Diego HHSA</v>
      </c>
    </row>
    <row r="545" spans="1:5" x14ac:dyDescent="0.35">
      <c r="A545" s="20">
        <v>43926</v>
      </c>
      <c r="B545" s="8">
        <v>91902</v>
      </c>
      <c r="C545" s="8">
        <v>11</v>
      </c>
      <c r="E545" s="8" t="str">
        <f t="shared" si="8"/>
        <v>San Diego HHSA</v>
      </c>
    </row>
    <row r="546" spans="1:5" x14ac:dyDescent="0.35">
      <c r="A546" s="20">
        <v>43926</v>
      </c>
      <c r="B546" s="8">
        <v>91909</v>
      </c>
      <c r="C546" s="8">
        <v>1</v>
      </c>
      <c r="E546" s="8" t="str">
        <f t="shared" si="8"/>
        <v>San Diego HHSA</v>
      </c>
    </row>
    <row r="547" spans="1:5" x14ac:dyDescent="0.35">
      <c r="A547" s="20">
        <v>43926</v>
      </c>
      <c r="B547" s="8">
        <v>91910</v>
      </c>
      <c r="C547" s="8">
        <v>30</v>
      </c>
      <c r="E547" s="8" t="str">
        <f t="shared" si="8"/>
        <v>San Diego HHSA</v>
      </c>
    </row>
    <row r="548" spans="1:5" x14ac:dyDescent="0.35">
      <c r="A548" s="20">
        <v>43926</v>
      </c>
      <c r="B548" s="8">
        <v>91911</v>
      </c>
      <c r="C548" s="8">
        <v>29</v>
      </c>
      <c r="E548" s="8" t="str">
        <f t="shared" si="8"/>
        <v>San Diego HHSA</v>
      </c>
    </row>
    <row r="549" spans="1:5" x14ac:dyDescent="0.35">
      <c r="A549" s="20">
        <v>43926</v>
      </c>
      <c r="B549" s="8">
        <v>91913</v>
      </c>
      <c r="C549" s="8">
        <v>25</v>
      </c>
      <c r="E549" s="8" t="str">
        <f t="shared" si="8"/>
        <v>San Diego HHSA</v>
      </c>
    </row>
    <row r="550" spans="1:5" x14ac:dyDescent="0.35">
      <c r="A550" s="20">
        <v>43926</v>
      </c>
      <c r="B550" s="8">
        <v>91914</v>
      </c>
      <c r="C550" s="8">
        <v>4</v>
      </c>
      <c r="E550" s="8" t="str">
        <f t="shared" si="8"/>
        <v>San Diego HHSA</v>
      </c>
    </row>
    <row r="551" spans="1:5" x14ac:dyDescent="0.35">
      <c r="A551" s="20">
        <v>43926</v>
      </c>
      <c r="B551" s="8">
        <v>91915</v>
      </c>
      <c r="C551" s="8">
        <v>12</v>
      </c>
      <c r="E551" s="8" t="str">
        <f t="shared" si="8"/>
        <v>San Diego HHSA</v>
      </c>
    </row>
    <row r="552" spans="1:5" x14ac:dyDescent="0.35">
      <c r="A552" s="20">
        <v>43926</v>
      </c>
      <c r="B552" s="8">
        <v>91916</v>
      </c>
      <c r="C552" s="8">
        <v>1</v>
      </c>
      <c r="E552" s="8" t="str">
        <f t="shared" si="8"/>
        <v>San Diego HHSA</v>
      </c>
    </row>
    <row r="553" spans="1:5" x14ac:dyDescent="0.35">
      <c r="A553" s="20">
        <v>43926</v>
      </c>
      <c r="B553" s="8">
        <v>91932</v>
      </c>
      <c r="C553" s="8">
        <v>7</v>
      </c>
      <c r="E553" s="8" t="str">
        <f t="shared" si="8"/>
        <v>San Diego HHSA</v>
      </c>
    </row>
    <row r="554" spans="1:5" x14ac:dyDescent="0.35">
      <c r="A554" s="20">
        <v>43926</v>
      </c>
      <c r="B554" s="8">
        <v>91935</v>
      </c>
      <c r="C554" s="8">
        <v>2</v>
      </c>
      <c r="E554" s="8" t="str">
        <f t="shared" si="8"/>
        <v>San Diego HHSA</v>
      </c>
    </row>
    <row r="555" spans="1:5" x14ac:dyDescent="0.35">
      <c r="A555" s="20">
        <v>43926</v>
      </c>
      <c r="B555" s="8">
        <v>91941</v>
      </c>
      <c r="C555" s="8">
        <v>8</v>
      </c>
      <c r="E555" s="8" t="str">
        <f t="shared" si="8"/>
        <v>San Diego HHSA</v>
      </c>
    </row>
    <row r="556" spans="1:5" x14ac:dyDescent="0.35">
      <c r="A556" s="20">
        <v>43926</v>
      </c>
      <c r="B556" s="8">
        <v>91942</v>
      </c>
      <c r="C556" s="8">
        <v>17</v>
      </c>
      <c r="E556" s="8" t="str">
        <f t="shared" si="8"/>
        <v>San Diego HHSA</v>
      </c>
    </row>
    <row r="557" spans="1:5" x14ac:dyDescent="0.35">
      <c r="A557" s="20">
        <v>43926</v>
      </c>
      <c r="B557" s="8">
        <v>91945</v>
      </c>
      <c r="C557" s="8">
        <v>13</v>
      </c>
      <c r="E557" s="8" t="str">
        <f t="shared" si="8"/>
        <v>San Diego HHSA</v>
      </c>
    </row>
    <row r="558" spans="1:5" x14ac:dyDescent="0.35">
      <c r="A558" s="20">
        <v>43926</v>
      </c>
      <c r="B558" s="8">
        <v>91950</v>
      </c>
      <c r="C558" s="8">
        <v>25</v>
      </c>
      <c r="E558" s="8" t="str">
        <f t="shared" si="8"/>
        <v>San Diego HHSA</v>
      </c>
    </row>
    <row r="559" spans="1:5" x14ac:dyDescent="0.35">
      <c r="A559" s="20">
        <v>43926</v>
      </c>
      <c r="B559" s="8">
        <v>91977</v>
      </c>
      <c r="C559" s="8">
        <v>30</v>
      </c>
      <c r="E559" s="8" t="str">
        <f t="shared" si="8"/>
        <v>San Diego HHSA</v>
      </c>
    </row>
    <row r="560" spans="1:5" x14ac:dyDescent="0.35">
      <c r="A560" s="20">
        <v>43926</v>
      </c>
      <c r="B560" s="8">
        <v>91978</v>
      </c>
      <c r="C560" s="8">
        <v>4</v>
      </c>
      <c r="E560" s="8" t="str">
        <f t="shared" si="8"/>
        <v>San Diego HHSA</v>
      </c>
    </row>
    <row r="561" spans="1:5" x14ac:dyDescent="0.35">
      <c r="A561" s="20">
        <v>43926</v>
      </c>
      <c r="B561" s="8">
        <v>92004</v>
      </c>
      <c r="C561" s="8">
        <v>1</v>
      </c>
      <c r="E561" s="8" t="str">
        <f t="shared" si="8"/>
        <v>San Diego HHSA</v>
      </c>
    </row>
    <row r="562" spans="1:5" x14ac:dyDescent="0.35">
      <c r="A562" s="20">
        <v>43926</v>
      </c>
      <c r="B562" s="8">
        <v>92007</v>
      </c>
      <c r="C562" s="8">
        <v>4</v>
      </c>
      <c r="E562" s="8" t="str">
        <f t="shared" si="8"/>
        <v>San Diego HHSA</v>
      </c>
    </row>
    <row r="563" spans="1:5" x14ac:dyDescent="0.35">
      <c r="A563" s="20">
        <v>43926</v>
      </c>
      <c r="B563" s="8">
        <v>92008</v>
      </c>
      <c r="C563" s="8">
        <v>8</v>
      </c>
      <c r="E563" s="8" t="str">
        <f t="shared" si="8"/>
        <v>San Diego HHSA</v>
      </c>
    </row>
    <row r="564" spans="1:5" x14ac:dyDescent="0.35">
      <c r="A564" s="20">
        <v>43926</v>
      </c>
      <c r="B564" s="8">
        <v>92009</v>
      </c>
      <c r="C564" s="8">
        <v>17</v>
      </c>
      <c r="E564" s="8" t="str">
        <f t="shared" si="8"/>
        <v>San Diego HHSA</v>
      </c>
    </row>
    <row r="565" spans="1:5" x14ac:dyDescent="0.35">
      <c r="A565" s="20">
        <v>43926</v>
      </c>
      <c r="B565" s="8">
        <v>92010</v>
      </c>
      <c r="C565" s="8">
        <v>9</v>
      </c>
      <c r="E565" s="8" t="str">
        <f t="shared" si="8"/>
        <v>San Diego HHSA</v>
      </c>
    </row>
    <row r="566" spans="1:5" x14ac:dyDescent="0.35">
      <c r="A566" s="20">
        <v>43926</v>
      </c>
      <c r="B566" s="8">
        <v>92011</v>
      </c>
      <c r="C566" s="8">
        <v>8</v>
      </c>
      <c r="E566" s="8" t="str">
        <f t="shared" si="8"/>
        <v>San Diego HHSA</v>
      </c>
    </row>
    <row r="567" spans="1:5" x14ac:dyDescent="0.35">
      <c r="A567" s="20">
        <v>43926</v>
      </c>
      <c r="B567" s="8">
        <v>92014</v>
      </c>
      <c r="C567" s="8">
        <v>13</v>
      </c>
      <c r="E567" s="8" t="str">
        <f t="shared" si="8"/>
        <v>San Diego HHSA</v>
      </c>
    </row>
    <row r="568" spans="1:5" x14ac:dyDescent="0.35">
      <c r="A568" s="20">
        <v>43926</v>
      </c>
      <c r="B568" s="8">
        <v>92019</v>
      </c>
      <c r="C568" s="8">
        <v>30</v>
      </c>
      <c r="E568" s="8" t="str">
        <f t="shared" si="8"/>
        <v>San Diego HHSA</v>
      </c>
    </row>
    <row r="569" spans="1:5" x14ac:dyDescent="0.35">
      <c r="A569" s="20">
        <v>43926</v>
      </c>
      <c r="B569" s="8">
        <v>92020</v>
      </c>
      <c r="C569" s="8">
        <v>44</v>
      </c>
      <c r="E569" s="8" t="str">
        <f t="shared" si="8"/>
        <v>San Diego HHSA</v>
      </c>
    </row>
    <row r="570" spans="1:5" x14ac:dyDescent="0.35">
      <c r="A570" s="20">
        <v>43926</v>
      </c>
      <c r="B570" s="8">
        <v>92021</v>
      </c>
      <c r="C570" s="8">
        <v>33</v>
      </c>
      <c r="E570" s="8" t="str">
        <f t="shared" si="8"/>
        <v>San Diego HHSA</v>
      </c>
    </row>
    <row r="571" spans="1:5" x14ac:dyDescent="0.35">
      <c r="A571" s="20">
        <v>43926</v>
      </c>
      <c r="B571" s="8">
        <v>92024</v>
      </c>
      <c r="C571" s="8">
        <v>26</v>
      </c>
      <c r="E571" s="8" t="str">
        <f t="shared" si="8"/>
        <v>San Diego HHSA</v>
      </c>
    </row>
    <row r="572" spans="1:5" x14ac:dyDescent="0.35">
      <c r="A572" s="20">
        <v>43926</v>
      </c>
      <c r="B572" s="8">
        <v>92025</v>
      </c>
      <c r="C572" s="8">
        <v>12</v>
      </c>
      <c r="E572" s="8" t="str">
        <f t="shared" si="8"/>
        <v>San Diego HHSA</v>
      </c>
    </row>
    <row r="573" spans="1:5" x14ac:dyDescent="0.35">
      <c r="A573" s="20">
        <v>43926</v>
      </c>
      <c r="B573" s="8">
        <v>92026</v>
      </c>
      <c r="C573" s="8">
        <v>8</v>
      </c>
      <c r="E573" s="8" t="str">
        <f t="shared" si="8"/>
        <v>San Diego HHSA</v>
      </c>
    </row>
    <row r="574" spans="1:5" x14ac:dyDescent="0.35">
      <c r="A574" s="20">
        <v>43926</v>
      </c>
      <c r="B574" s="8">
        <v>92027</v>
      </c>
      <c r="C574" s="8">
        <v>7</v>
      </c>
      <c r="E574" s="8" t="str">
        <f t="shared" si="8"/>
        <v>San Diego HHSA</v>
      </c>
    </row>
    <row r="575" spans="1:5" x14ac:dyDescent="0.35">
      <c r="A575" s="20">
        <v>43926</v>
      </c>
      <c r="B575" s="8">
        <v>92028</v>
      </c>
      <c r="C575" s="8">
        <v>6</v>
      </c>
      <c r="E575" s="8" t="str">
        <f t="shared" si="8"/>
        <v>San Diego HHSA</v>
      </c>
    </row>
    <row r="576" spans="1:5" x14ac:dyDescent="0.35">
      <c r="A576" s="20">
        <v>43926</v>
      </c>
      <c r="B576" s="8">
        <v>92029</v>
      </c>
      <c r="C576" s="8">
        <v>10</v>
      </c>
      <c r="E576" s="8" t="str">
        <f t="shared" si="8"/>
        <v>San Diego HHSA</v>
      </c>
    </row>
    <row r="577" spans="1:5" x14ac:dyDescent="0.35">
      <c r="A577" s="20">
        <v>43926</v>
      </c>
      <c r="B577" s="8">
        <v>92037</v>
      </c>
      <c r="C577" s="8">
        <v>32</v>
      </c>
      <c r="E577" s="8" t="str">
        <f t="shared" si="8"/>
        <v>San Diego HHSA</v>
      </c>
    </row>
    <row r="578" spans="1:5" x14ac:dyDescent="0.35">
      <c r="A578" s="20">
        <v>43926</v>
      </c>
      <c r="B578" s="8">
        <v>92039</v>
      </c>
      <c r="C578" s="8">
        <v>1</v>
      </c>
      <c r="E578" s="8" t="str">
        <f t="shared" ref="E578:E641" si="9">"San Diego HHSA"</f>
        <v>San Diego HHSA</v>
      </c>
    </row>
    <row r="579" spans="1:5" x14ac:dyDescent="0.35">
      <c r="A579" s="20">
        <v>43926</v>
      </c>
      <c r="B579" s="8">
        <v>92040</v>
      </c>
      <c r="C579" s="8">
        <v>12</v>
      </c>
      <c r="E579" s="8" t="str">
        <f t="shared" si="9"/>
        <v>San Diego HHSA</v>
      </c>
    </row>
    <row r="580" spans="1:5" x14ac:dyDescent="0.35">
      <c r="A580" s="20">
        <v>43926</v>
      </c>
      <c r="B580" s="8">
        <v>92054</v>
      </c>
      <c r="C580" s="8">
        <v>8</v>
      </c>
      <c r="E580" s="8" t="str">
        <f t="shared" si="9"/>
        <v>San Diego HHSA</v>
      </c>
    </row>
    <row r="581" spans="1:5" x14ac:dyDescent="0.35">
      <c r="A581" s="20">
        <v>43926</v>
      </c>
      <c r="B581" s="8">
        <v>92056</v>
      </c>
      <c r="C581" s="8">
        <v>11</v>
      </c>
      <c r="E581" s="8" t="str">
        <f t="shared" si="9"/>
        <v>San Diego HHSA</v>
      </c>
    </row>
    <row r="582" spans="1:5" x14ac:dyDescent="0.35">
      <c r="A582" s="20">
        <v>43926</v>
      </c>
      <c r="B582" s="8">
        <v>92057</v>
      </c>
      <c r="C582" s="8">
        <v>8</v>
      </c>
      <c r="E582" s="8" t="str">
        <f t="shared" si="9"/>
        <v>San Diego HHSA</v>
      </c>
    </row>
    <row r="583" spans="1:5" x14ac:dyDescent="0.35">
      <c r="A583" s="20">
        <v>43926</v>
      </c>
      <c r="B583" s="8">
        <v>92058</v>
      </c>
      <c r="C583" s="8">
        <v>6</v>
      </c>
      <c r="E583" s="8" t="str">
        <f t="shared" si="9"/>
        <v>San Diego HHSA</v>
      </c>
    </row>
    <row r="584" spans="1:5" x14ac:dyDescent="0.35">
      <c r="A584" s="20">
        <v>43926</v>
      </c>
      <c r="B584" s="8">
        <v>92061</v>
      </c>
      <c r="C584" s="8">
        <v>2</v>
      </c>
      <c r="E584" s="8" t="str">
        <f t="shared" si="9"/>
        <v>San Diego HHSA</v>
      </c>
    </row>
    <row r="585" spans="1:5" x14ac:dyDescent="0.35">
      <c r="A585" s="20">
        <v>43926</v>
      </c>
      <c r="B585" s="8">
        <v>92064</v>
      </c>
      <c r="C585" s="8">
        <v>14</v>
      </c>
      <c r="E585" s="8" t="str">
        <f t="shared" si="9"/>
        <v>San Diego HHSA</v>
      </c>
    </row>
    <row r="586" spans="1:5" x14ac:dyDescent="0.35">
      <c r="A586" s="20">
        <v>43926</v>
      </c>
      <c r="B586" s="8">
        <v>92065</v>
      </c>
      <c r="C586" s="8">
        <v>8</v>
      </c>
      <c r="E586" s="8" t="str">
        <f t="shared" si="9"/>
        <v>San Diego HHSA</v>
      </c>
    </row>
    <row r="587" spans="1:5" x14ac:dyDescent="0.35">
      <c r="A587" s="20">
        <v>43926</v>
      </c>
      <c r="B587" s="8">
        <v>92066</v>
      </c>
      <c r="C587" s="8">
        <v>2</v>
      </c>
      <c r="E587" s="8" t="str">
        <f t="shared" si="9"/>
        <v>San Diego HHSA</v>
      </c>
    </row>
    <row r="588" spans="1:5" x14ac:dyDescent="0.35">
      <c r="A588" s="20">
        <v>43926</v>
      </c>
      <c r="B588" s="8">
        <v>92067</v>
      </c>
      <c r="C588" s="8">
        <v>12</v>
      </c>
      <c r="E588" s="8" t="str">
        <f t="shared" si="9"/>
        <v>San Diego HHSA</v>
      </c>
    </row>
    <row r="589" spans="1:5" x14ac:dyDescent="0.35">
      <c r="A589" s="20">
        <v>43926</v>
      </c>
      <c r="B589" s="8">
        <v>92069</v>
      </c>
      <c r="C589" s="8">
        <v>9</v>
      </c>
      <c r="E589" s="8" t="str">
        <f t="shared" si="9"/>
        <v>San Diego HHSA</v>
      </c>
    </row>
    <row r="590" spans="1:5" x14ac:dyDescent="0.35">
      <c r="A590" s="20">
        <v>43926</v>
      </c>
      <c r="B590" s="8">
        <v>92071</v>
      </c>
      <c r="C590" s="8">
        <v>15</v>
      </c>
      <c r="E590" s="8" t="str">
        <f t="shared" si="9"/>
        <v>San Diego HHSA</v>
      </c>
    </row>
    <row r="591" spans="1:5" x14ac:dyDescent="0.35">
      <c r="A591" s="20">
        <v>43926</v>
      </c>
      <c r="B591" s="8">
        <v>92075</v>
      </c>
      <c r="C591" s="8">
        <v>4</v>
      </c>
      <c r="E591" s="8" t="str">
        <f t="shared" si="9"/>
        <v>San Diego HHSA</v>
      </c>
    </row>
    <row r="592" spans="1:5" x14ac:dyDescent="0.35">
      <c r="A592" s="20">
        <v>43926</v>
      </c>
      <c r="B592" s="8">
        <v>92078</v>
      </c>
      <c r="C592" s="8">
        <v>12</v>
      </c>
      <c r="E592" s="8" t="str">
        <f t="shared" si="9"/>
        <v>San Diego HHSA</v>
      </c>
    </row>
    <row r="593" spans="1:5" x14ac:dyDescent="0.35">
      <c r="A593" s="20">
        <v>43926</v>
      </c>
      <c r="B593" s="8">
        <v>92081</v>
      </c>
      <c r="C593" s="8">
        <v>10</v>
      </c>
      <c r="E593" s="8" t="str">
        <f t="shared" si="9"/>
        <v>San Diego HHSA</v>
      </c>
    </row>
    <row r="594" spans="1:5" x14ac:dyDescent="0.35">
      <c r="A594" s="20">
        <v>43926</v>
      </c>
      <c r="B594" s="8">
        <v>92082</v>
      </c>
      <c r="C594" s="8">
        <v>3</v>
      </c>
      <c r="E594" s="8" t="str">
        <f t="shared" si="9"/>
        <v>San Diego HHSA</v>
      </c>
    </row>
    <row r="595" spans="1:5" x14ac:dyDescent="0.35">
      <c r="A595" s="20">
        <v>43926</v>
      </c>
      <c r="B595" s="8">
        <v>92083</v>
      </c>
      <c r="C595" s="8">
        <v>6</v>
      </c>
      <c r="E595" s="8" t="str">
        <f t="shared" si="9"/>
        <v>San Diego HHSA</v>
      </c>
    </row>
    <row r="596" spans="1:5" x14ac:dyDescent="0.35">
      <c r="A596" s="20">
        <v>43926</v>
      </c>
      <c r="B596" s="8">
        <v>92084</v>
      </c>
      <c r="C596" s="8">
        <v>10</v>
      </c>
      <c r="E596" s="8" t="str">
        <f t="shared" si="9"/>
        <v>San Diego HHSA</v>
      </c>
    </row>
    <row r="597" spans="1:5" x14ac:dyDescent="0.35">
      <c r="A597" s="20">
        <v>43926</v>
      </c>
      <c r="B597" s="8">
        <v>92085</v>
      </c>
      <c r="C597" s="8">
        <v>1</v>
      </c>
      <c r="E597" s="8" t="str">
        <f t="shared" si="9"/>
        <v>San Diego HHSA</v>
      </c>
    </row>
    <row r="598" spans="1:5" x14ac:dyDescent="0.35">
      <c r="A598" s="20">
        <v>43926</v>
      </c>
      <c r="B598" s="8">
        <v>92091</v>
      </c>
      <c r="C598" s="8">
        <v>2</v>
      </c>
      <c r="E598" s="8" t="str">
        <f t="shared" si="9"/>
        <v>San Diego HHSA</v>
      </c>
    </row>
    <row r="599" spans="1:5" x14ac:dyDescent="0.35">
      <c r="A599" s="20">
        <v>43926</v>
      </c>
      <c r="B599" s="8">
        <v>92093</v>
      </c>
      <c r="C599" s="8">
        <v>4</v>
      </c>
      <c r="E599" s="8" t="str">
        <f t="shared" si="9"/>
        <v>San Diego HHSA</v>
      </c>
    </row>
    <row r="600" spans="1:5" x14ac:dyDescent="0.35">
      <c r="A600" s="20">
        <v>43926</v>
      </c>
      <c r="B600" s="8">
        <v>92101</v>
      </c>
      <c r="C600" s="8">
        <v>34</v>
      </c>
      <c r="E600" s="8" t="str">
        <f t="shared" si="9"/>
        <v>San Diego HHSA</v>
      </c>
    </row>
    <row r="601" spans="1:5" x14ac:dyDescent="0.35">
      <c r="A601" s="20">
        <v>43926</v>
      </c>
      <c r="B601" s="8">
        <v>92102</v>
      </c>
      <c r="C601" s="8">
        <v>17</v>
      </c>
      <c r="E601" s="8" t="str">
        <f t="shared" si="9"/>
        <v>San Diego HHSA</v>
      </c>
    </row>
    <row r="602" spans="1:5" x14ac:dyDescent="0.35">
      <c r="A602" s="20">
        <v>43926</v>
      </c>
      <c r="B602" s="8">
        <v>92103</v>
      </c>
      <c r="C602" s="8">
        <v>66</v>
      </c>
      <c r="E602" s="8" t="str">
        <f t="shared" si="9"/>
        <v>San Diego HHSA</v>
      </c>
    </row>
    <row r="603" spans="1:5" x14ac:dyDescent="0.35">
      <c r="A603" s="20">
        <v>43926</v>
      </c>
      <c r="B603" s="8">
        <v>92104</v>
      </c>
      <c r="C603" s="8">
        <v>33</v>
      </c>
      <c r="E603" s="8" t="str">
        <f t="shared" si="9"/>
        <v>San Diego HHSA</v>
      </c>
    </row>
    <row r="604" spans="1:5" x14ac:dyDescent="0.35">
      <c r="A604" s="20">
        <v>43926</v>
      </c>
      <c r="B604" s="8">
        <v>92105</v>
      </c>
      <c r="C604" s="8">
        <v>31</v>
      </c>
      <c r="E604" s="8" t="str">
        <f t="shared" si="9"/>
        <v>San Diego HHSA</v>
      </c>
    </row>
    <row r="605" spans="1:5" x14ac:dyDescent="0.35">
      <c r="A605" s="20">
        <v>43926</v>
      </c>
      <c r="B605" s="8">
        <v>92106</v>
      </c>
      <c r="C605" s="8">
        <v>9</v>
      </c>
      <c r="E605" s="8" t="str">
        <f t="shared" si="9"/>
        <v>San Diego HHSA</v>
      </c>
    </row>
    <row r="606" spans="1:5" x14ac:dyDescent="0.35">
      <c r="A606" s="20">
        <v>43926</v>
      </c>
      <c r="B606" s="8">
        <v>92107</v>
      </c>
      <c r="C606" s="8">
        <v>3</v>
      </c>
      <c r="E606" s="8" t="str">
        <f t="shared" si="9"/>
        <v>San Diego HHSA</v>
      </c>
    </row>
    <row r="607" spans="1:5" x14ac:dyDescent="0.35">
      <c r="A607" s="20">
        <v>43926</v>
      </c>
      <c r="B607" s="8">
        <v>92108</v>
      </c>
      <c r="C607" s="8">
        <v>15</v>
      </c>
      <c r="E607" s="8" t="str">
        <f t="shared" si="9"/>
        <v>San Diego HHSA</v>
      </c>
    </row>
    <row r="608" spans="1:5" x14ac:dyDescent="0.35">
      <c r="A608" s="20">
        <v>43926</v>
      </c>
      <c r="B608" s="8">
        <v>92109</v>
      </c>
      <c r="C608" s="8">
        <v>25</v>
      </c>
      <c r="E608" s="8" t="str">
        <f t="shared" si="9"/>
        <v>San Diego HHSA</v>
      </c>
    </row>
    <row r="609" spans="1:5" x14ac:dyDescent="0.35">
      <c r="A609" s="20">
        <v>43926</v>
      </c>
      <c r="B609" s="8">
        <v>92110</v>
      </c>
      <c r="C609" s="8">
        <v>15</v>
      </c>
      <c r="E609" s="8" t="str">
        <f t="shared" si="9"/>
        <v>San Diego HHSA</v>
      </c>
    </row>
    <row r="610" spans="1:5" x14ac:dyDescent="0.35">
      <c r="A610" s="20">
        <v>43926</v>
      </c>
      <c r="B610" s="8">
        <v>92111</v>
      </c>
      <c r="C610" s="8">
        <v>18</v>
      </c>
      <c r="E610" s="8" t="str">
        <f t="shared" si="9"/>
        <v>San Diego HHSA</v>
      </c>
    </row>
    <row r="611" spans="1:5" x14ac:dyDescent="0.35">
      <c r="A611" s="20">
        <v>43926</v>
      </c>
      <c r="B611" s="8">
        <v>92113</v>
      </c>
      <c r="C611" s="8">
        <v>35</v>
      </c>
      <c r="E611" s="8" t="str">
        <f t="shared" si="9"/>
        <v>San Diego HHSA</v>
      </c>
    </row>
    <row r="612" spans="1:5" x14ac:dyDescent="0.35">
      <c r="A612" s="20">
        <v>43926</v>
      </c>
      <c r="B612" s="8">
        <v>92114</v>
      </c>
      <c r="C612" s="8">
        <v>27</v>
      </c>
      <c r="E612" s="8" t="str">
        <f t="shared" si="9"/>
        <v>San Diego HHSA</v>
      </c>
    </row>
    <row r="613" spans="1:5" x14ac:dyDescent="0.35">
      <c r="A613" s="20">
        <v>43926</v>
      </c>
      <c r="B613" s="8">
        <v>92115</v>
      </c>
      <c r="C613" s="8">
        <v>25</v>
      </c>
      <c r="E613" s="8" t="str">
        <f t="shared" si="9"/>
        <v>San Diego HHSA</v>
      </c>
    </row>
    <row r="614" spans="1:5" x14ac:dyDescent="0.35">
      <c r="A614" s="20">
        <v>43926</v>
      </c>
      <c r="B614" s="8">
        <v>92116</v>
      </c>
      <c r="C614" s="8">
        <v>34</v>
      </c>
      <c r="E614" s="8" t="str">
        <f t="shared" si="9"/>
        <v>San Diego HHSA</v>
      </c>
    </row>
    <row r="615" spans="1:5" x14ac:dyDescent="0.35">
      <c r="A615" s="20">
        <v>43926</v>
      </c>
      <c r="B615" s="8">
        <v>92117</v>
      </c>
      <c r="C615" s="8">
        <v>19</v>
      </c>
      <c r="E615" s="8" t="str">
        <f t="shared" si="9"/>
        <v>San Diego HHSA</v>
      </c>
    </row>
    <row r="616" spans="1:5" x14ac:dyDescent="0.35">
      <c r="A616" s="20">
        <v>43926</v>
      </c>
      <c r="B616" s="8">
        <v>92118</v>
      </c>
      <c r="C616" s="8">
        <v>4</v>
      </c>
      <c r="E616" s="8" t="str">
        <f t="shared" si="9"/>
        <v>San Diego HHSA</v>
      </c>
    </row>
    <row r="617" spans="1:5" x14ac:dyDescent="0.35">
      <c r="A617" s="20">
        <v>43926</v>
      </c>
      <c r="B617" s="8">
        <v>92119</v>
      </c>
      <c r="C617" s="8">
        <v>8</v>
      </c>
      <c r="E617" s="8" t="str">
        <f t="shared" si="9"/>
        <v>San Diego HHSA</v>
      </c>
    </row>
    <row r="618" spans="1:5" x14ac:dyDescent="0.35">
      <c r="A618" s="20">
        <v>43926</v>
      </c>
      <c r="B618" s="8">
        <v>92120</v>
      </c>
      <c r="C618" s="8">
        <v>20</v>
      </c>
      <c r="E618" s="8" t="str">
        <f t="shared" si="9"/>
        <v>San Diego HHSA</v>
      </c>
    </row>
    <row r="619" spans="1:5" x14ac:dyDescent="0.35">
      <c r="A619" s="20">
        <v>43926</v>
      </c>
      <c r="B619" s="8">
        <v>92121</v>
      </c>
      <c r="C619" s="8">
        <v>3</v>
      </c>
      <c r="E619" s="8" t="str">
        <f t="shared" si="9"/>
        <v>San Diego HHSA</v>
      </c>
    </row>
    <row r="620" spans="1:5" x14ac:dyDescent="0.35">
      <c r="A620" s="20">
        <v>43926</v>
      </c>
      <c r="B620" s="8">
        <v>92122</v>
      </c>
      <c r="C620" s="8">
        <v>14</v>
      </c>
      <c r="E620" s="8" t="str">
        <f t="shared" si="9"/>
        <v>San Diego HHSA</v>
      </c>
    </row>
    <row r="621" spans="1:5" x14ac:dyDescent="0.35">
      <c r="A621" s="20">
        <v>43926</v>
      </c>
      <c r="B621" s="8">
        <v>92123</v>
      </c>
      <c r="C621" s="8">
        <v>17</v>
      </c>
      <c r="E621" s="8" t="str">
        <f t="shared" si="9"/>
        <v>San Diego HHSA</v>
      </c>
    </row>
    <row r="622" spans="1:5" x14ac:dyDescent="0.35">
      <c r="A622" s="20">
        <v>43926</v>
      </c>
      <c r="B622" s="8">
        <v>92124</v>
      </c>
      <c r="C622" s="8">
        <v>14</v>
      </c>
      <c r="E622" s="8" t="str">
        <f t="shared" si="9"/>
        <v>San Diego HHSA</v>
      </c>
    </row>
    <row r="623" spans="1:5" x14ac:dyDescent="0.35">
      <c r="A623" s="20">
        <v>43926</v>
      </c>
      <c r="B623" s="8">
        <v>92126</v>
      </c>
      <c r="C623" s="8">
        <v>26</v>
      </c>
      <c r="E623" s="8" t="str">
        <f t="shared" si="9"/>
        <v>San Diego HHSA</v>
      </c>
    </row>
    <row r="624" spans="1:5" x14ac:dyDescent="0.35">
      <c r="A624" s="20">
        <v>43926</v>
      </c>
      <c r="B624" s="8">
        <v>92127</v>
      </c>
      <c r="C624" s="8">
        <v>20</v>
      </c>
      <c r="E624" s="8" t="str">
        <f t="shared" si="9"/>
        <v>San Diego HHSA</v>
      </c>
    </row>
    <row r="625" spans="1:5" x14ac:dyDescent="0.35">
      <c r="A625" s="20">
        <v>43926</v>
      </c>
      <c r="B625" s="8">
        <v>92128</v>
      </c>
      <c r="C625" s="8">
        <v>26</v>
      </c>
      <c r="E625" s="8" t="str">
        <f t="shared" si="9"/>
        <v>San Diego HHSA</v>
      </c>
    </row>
    <row r="626" spans="1:5" x14ac:dyDescent="0.35">
      <c r="A626" s="20">
        <v>43926</v>
      </c>
      <c r="B626" s="8">
        <v>92129</v>
      </c>
      <c r="C626" s="8">
        <v>18</v>
      </c>
      <c r="E626" s="8" t="str">
        <f t="shared" si="9"/>
        <v>San Diego HHSA</v>
      </c>
    </row>
    <row r="627" spans="1:5" x14ac:dyDescent="0.35">
      <c r="A627" s="20">
        <v>43926</v>
      </c>
      <c r="B627" s="8">
        <v>92130</v>
      </c>
      <c r="C627" s="8">
        <v>22</v>
      </c>
      <c r="E627" s="8" t="str">
        <f t="shared" si="9"/>
        <v>San Diego HHSA</v>
      </c>
    </row>
    <row r="628" spans="1:5" x14ac:dyDescent="0.35">
      <c r="A628" s="20">
        <v>43926</v>
      </c>
      <c r="B628" s="8">
        <v>92131</v>
      </c>
      <c r="C628" s="8">
        <v>6</v>
      </c>
      <c r="E628" s="8" t="str">
        <f t="shared" si="9"/>
        <v>San Diego HHSA</v>
      </c>
    </row>
    <row r="629" spans="1:5" x14ac:dyDescent="0.35">
      <c r="A629" s="20">
        <v>43926</v>
      </c>
      <c r="B629" s="8">
        <v>92136</v>
      </c>
      <c r="C629" s="8">
        <v>2</v>
      </c>
      <c r="E629" s="8" t="str">
        <f t="shared" si="9"/>
        <v>San Diego HHSA</v>
      </c>
    </row>
    <row r="630" spans="1:5" x14ac:dyDescent="0.35">
      <c r="A630" s="20">
        <v>43926</v>
      </c>
      <c r="B630" s="8">
        <v>92139</v>
      </c>
      <c r="C630" s="8">
        <v>20</v>
      </c>
      <c r="E630" s="8" t="str">
        <f t="shared" si="9"/>
        <v>San Diego HHSA</v>
      </c>
    </row>
    <row r="631" spans="1:5" x14ac:dyDescent="0.35">
      <c r="A631" s="20">
        <v>43926</v>
      </c>
      <c r="B631" s="8">
        <v>92145</v>
      </c>
      <c r="C631" s="8">
        <v>1</v>
      </c>
      <c r="E631" s="8" t="str">
        <f t="shared" si="9"/>
        <v>San Diego HHSA</v>
      </c>
    </row>
    <row r="632" spans="1:5" x14ac:dyDescent="0.35">
      <c r="A632" s="20">
        <v>43926</v>
      </c>
      <c r="B632" s="8">
        <v>92154</v>
      </c>
      <c r="C632" s="8">
        <v>32</v>
      </c>
      <c r="E632" s="8" t="str">
        <f t="shared" si="9"/>
        <v>San Diego HHSA</v>
      </c>
    </row>
    <row r="633" spans="1:5" x14ac:dyDescent="0.35">
      <c r="A633" s="20">
        <v>43926</v>
      </c>
      <c r="B633" s="8">
        <v>92161</v>
      </c>
      <c r="C633" s="8">
        <v>2</v>
      </c>
      <c r="E633" s="8" t="str">
        <f t="shared" si="9"/>
        <v>San Diego HHSA</v>
      </c>
    </row>
    <row r="634" spans="1:5" x14ac:dyDescent="0.35">
      <c r="A634" s="20">
        <v>43926</v>
      </c>
      <c r="B634" s="8">
        <v>92168</v>
      </c>
      <c r="C634" s="8">
        <v>1</v>
      </c>
      <c r="E634" s="8" t="str">
        <f t="shared" si="9"/>
        <v>San Diego HHSA</v>
      </c>
    </row>
    <row r="635" spans="1:5" x14ac:dyDescent="0.35">
      <c r="A635" s="20">
        <v>43926</v>
      </c>
      <c r="B635" s="8">
        <v>92173</v>
      </c>
      <c r="C635" s="8">
        <v>17</v>
      </c>
      <c r="E635" s="8" t="str">
        <f t="shared" si="9"/>
        <v>San Diego HHSA</v>
      </c>
    </row>
    <row r="636" spans="1:5" x14ac:dyDescent="0.35">
      <c r="A636" s="20">
        <v>43926</v>
      </c>
      <c r="B636" s="8">
        <v>92196</v>
      </c>
      <c r="C636" s="8">
        <v>1</v>
      </c>
      <c r="E636" s="8" t="str">
        <f t="shared" si="9"/>
        <v>San Diego HHSA</v>
      </c>
    </row>
    <row r="637" spans="1:5" x14ac:dyDescent="0.35">
      <c r="A637" s="20">
        <v>43926</v>
      </c>
      <c r="B637" s="8" t="s">
        <v>24</v>
      </c>
      <c r="C637" s="8">
        <v>76</v>
      </c>
      <c r="E637" s="8" t="str">
        <f t="shared" si="9"/>
        <v>San Diego HHSA</v>
      </c>
    </row>
    <row r="638" spans="1:5" x14ac:dyDescent="0.35">
      <c r="A638" s="20">
        <v>43927</v>
      </c>
      <c r="B638" s="8">
        <v>91901</v>
      </c>
      <c r="C638" s="8">
        <v>1</v>
      </c>
      <c r="E638" s="8" t="str">
        <f t="shared" si="9"/>
        <v>San Diego HHSA</v>
      </c>
    </row>
    <row r="639" spans="1:5" x14ac:dyDescent="0.35">
      <c r="A639" s="20">
        <v>43927</v>
      </c>
      <c r="B639" s="8">
        <v>91902</v>
      </c>
      <c r="C639" s="8">
        <v>14</v>
      </c>
      <c r="E639" s="8" t="str">
        <f t="shared" si="9"/>
        <v>San Diego HHSA</v>
      </c>
    </row>
    <row r="640" spans="1:5" x14ac:dyDescent="0.35">
      <c r="A640" s="20">
        <v>43927</v>
      </c>
      <c r="B640" s="8">
        <v>91909</v>
      </c>
      <c r="C640" s="8">
        <v>1</v>
      </c>
      <c r="E640" s="8" t="str">
        <f t="shared" si="9"/>
        <v>San Diego HHSA</v>
      </c>
    </row>
    <row r="641" spans="1:5" x14ac:dyDescent="0.35">
      <c r="A641" s="20">
        <v>43927</v>
      </c>
      <c r="B641" s="8">
        <v>91910</v>
      </c>
      <c r="C641" s="8">
        <v>34</v>
      </c>
      <c r="E641" s="8" t="str">
        <f t="shared" si="9"/>
        <v>San Diego HHSA</v>
      </c>
    </row>
    <row r="642" spans="1:5" x14ac:dyDescent="0.35">
      <c r="A642" s="20">
        <v>43927</v>
      </c>
      <c r="B642" s="8">
        <v>91911</v>
      </c>
      <c r="C642" s="8">
        <v>35</v>
      </c>
      <c r="E642" s="8" t="str">
        <f t="shared" ref="E642:E705" si="10">"San Diego HHSA"</f>
        <v>San Diego HHSA</v>
      </c>
    </row>
    <row r="643" spans="1:5" x14ac:dyDescent="0.35">
      <c r="A643" s="20">
        <v>43927</v>
      </c>
      <c r="B643" s="8">
        <v>91913</v>
      </c>
      <c r="C643" s="8">
        <v>26</v>
      </c>
      <c r="E643" s="8" t="str">
        <f t="shared" si="10"/>
        <v>San Diego HHSA</v>
      </c>
    </row>
    <row r="644" spans="1:5" x14ac:dyDescent="0.35">
      <c r="A644" s="20">
        <v>43927</v>
      </c>
      <c r="B644" s="8">
        <v>91914</v>
      </c>
      <c r="C644" s="8">
        <v>6</v>
      </c>
      <c r="E644" s="8" t="str">
        <f t="shared" si="10"/>
        <v>San Diego HHSA</v>
      </c>
    </row>
    <row r="645" spans="1:5" x14ac:dyDescent="0.35">
      <c r="A645" s="20">
        <v>43927</v>
      </c>
      <c r="B645" s="8">
        <v>91915</v>
      </c>
      <c r="C645" s="8">
        <v>14</v>
      </c>
      <c r="E645" s="8" t="str">
        <f t="shared" si="10"/>
        <v>San Diego HHSA</v>
      </c>
    </row>
    <row r="646" spans="1:5" x14ac:dyDescent="0.35">
      <c r="A646" s="20">
        <v>43927</v>
      </c>
      <c r="B646" s="8">
        <v>91916</v>
      </c>
      <c r="C646" s="8">
        <v>1</v>
      </c>
      <c r="E646" s="8" t="str">
        <f t="shared" si="10"/>
        <v>San Diego HHSA</v>
      </c>
    </row>
    <row r="647" spans="1:5" x14ac:dyDescent="0.35">
      <c r="A647" s="20">
        <v>43927</v>
      </c>
      <c r="B647" s="8">
        <v>91932</v>
      </c>
      <c r="C647" s="8">
        <v>7</v>
      </c>
      <c r="E647" s="8" t="str">
        <f t="shared" si="10"/>
        <v>San Diego HHSA</v>
      </c>
    </row>
    <row r="648" spans="1:5" x14ac:dyDescent="0.35">
      <c r="A648" s="20">
        <v>43927</v>
      </c>
      <c r="B648" s="8">
        <v>91935</v>
      </c>
      <c r="C648" s="8">
        <v>3</v>
      </c>
      <c r="E648" s="8" t="str">
        <f t="shared" si="10"/>
        <v>San Diego HHSA</v>
      </c>
    </row>
    <row r="649" spans="1:5" x14ac:dyDescent="0.35">
      <c r="A649" s="20">
        <v>43927</v>
      </c>
      <c r="B649" s="8">
        <v>91941</v>
      </c>
      <c r="C649" s="8">
        <v>8</v>
      </c>
      <c r="E649" s="8" t="str">
        <f t="shared" si="10"/>
        <v>San Diego HHSA</v>
      </c>
    </row>
    <row r="650" spans="1:5" x14ac:dyDescent="0.35">
      <c r="A650" s="20">
        <v>43927</v>
      </c>
      <c r="B650" s="8">
        <v>91942</v>
      </c>
      <c r="C650" s="8">
        <v>19</v>
      </c>
      <c r="E650" s="8" t="str">
        <f t="shared" si="10"/>
        <v>San Diego HHSA</v>
      </c>
    </row>
    <row r="651" spans="1:5" x14ac:dyDescent="0.35">
      <c r="A651" s="20">
        <v>43927</v>
      </c>
      <c r="B651" s="8">
        <v>91945</v>
      </c>
      <c r="C651" s="8">
        <v>14</v>
      </c>
      <c r="E651" s="8" t="str">
        <f t="shared" si="10"/>
        <v>San Diego HHSA</v>
      </c>
    </row>
    <row r="652" spans="1:5" x14ac:dyDescent="0.35">
      <c r="A652" s="20">
        <v>43927</v>
      </c>
      <c r="B652" s="8">
        <v>91950</v>
      </c>
      <c r="C652" s="8">
        <v>25</v>
      </c>
      <c r="E652" s="8" t="str">
        <f t="shared" si="10"/>
        <v>San Diego HHSA</v>
      </c>
    </row>
    <row r="653" spans="1:5" x14ac:dyDescent="0.35">
      <c r="A653" s="20">
        <v>43927</v>
      </c>
      <c r="B653" s="8">
        <v>91977</v>
      </c>
      <c r="C653" s="8">
        <v>30</v>
      </c>
      <c r="E653" s="8" t="str">
        <f t="shared" si="10"/>
        <v>San Diego HHSA</v>
      </c>
    </row>
    <row r="654" spans="1:5" x14ac:dyDescent="0.35">
      <c r="A654" s="20">
        <v>43927</v>
      </c>
      <c r="B654" s="8">
        <v>91978</v>
      </c>
      <c r="C654" s="8">
        <v>4</v>
      </c>
      <c r="E654" s="8" t="str">
        <f t="shared" si="10"/>
        <v>San Diego HHSA</v>
      </c>
    </row>
    <row r="655" spans="1:5" x14ac:dyDescent="0.35">
      <c r="A655" s="20">
        <v>43927</v>
      </c>
      <c r="B655" s="8">
        <v>92004</v>
      </c>
      <c r="C655" s="8">
        <v>1</v>
      </c>
      <c r="E655" s="8" t="str">
        <f t="shared" si="10"/>
        <v>San Diego HHSA</v>
      </c>
    </row>
    <row r="656" spans="1:5" x14ac:dyDescent="0.35">
      <c r="A656" s="20">
        <v>43927</v>
      </c>
      <c r="B656" s="8">
        <v>92007</v>
      </c>
      <c r="C656" s="8">
        <v>4</v>
      </c>
      <c r="E656" s="8" t="str">
        <f t="shared" si="10"/>
        <v>San Diego HHSA</v>
      </c>
    </row>
    <row r="657" spans="1:5" x14ac:dyDescent="0.35">
      <c r="A657" s="20">
        <v>43927</v>
      </c>
      <c r="B657" s="8">
        <v>92008</v>
      </c>
      <c r="C657" s="8">
        <v>8</v>
      </c>
      <c r="E657" s="8" t="str">
        <f t="shared" si="10"/>
        <v>San Diego HHSA</v>
      </c>
    </row>
    <row r="658" spans="1:5" x14ac:dyDescent="0.35">
      <c r="A658" s="20">
        <v>43927</v>
      </c>
      <c r="B658" s="8">
        <v>92009</v>
      </c>
      <c r="C658" s="8">
        <v>17</v>
      </c>
      <c r="E658" s="8" t="str">
        <f t="shared" si="10"/>
        <v>San Diego HHSA</v>
      </c>
    </row>
    <row r="659" spans="1:5" x14ac:dyDescent="0.35">
      <c r="A659" s="20">
        <v>43927</v>
      </c>
      <c r="B659" s="8">
        <v>92010</v>
      </c>
      <c r="C659" s="8">
        <v>9</v>
      </c>
      <c r="E659" s="8" t="str">
        <f t="shared" si="10"/>
        <v>San Diego HHSA</v>
      </c>
    </row>
    <row r="660" spans="1:5" x14ac:dyDescent="0.35">
      <c r="A660" s="20">
        <v>43927</v>
      </c>
      <c r="B660" s="8">
        <v>92011</v>
      </c>
      <c r="C660" s="8">
        <v>8</v>
      </c>
      <c r="E660" s="8" t="str">
        <f t="shared" si="10"/>
        <v>San Diego HHSA</v>
      </c>
    </row>
    <row r="661" spans="1:5" x14ac:dyDescent="0.35">
      <c r="A661" s="20">
        <v>43927</v>
      </c>
      <c r="B661" s="8">
        <v>92014</v>
      </c>
      <c r="C661" s="8">
        <v>13</v>
      </c>
      <c r="E661" s="8" t="str">
        <f t="shared" si="10"/>
        <v>San Diego HHSA</v>
      </c>
    </row>
    <row r="662" spans="1:5" x14ac:dyDescent="0.35">
      <c r="A662" s="20">
        <v>43927</v>
      </c>
      <c r="B662" s="8">
        <v>92019</v>
      </c>
      <c r="C662" s="8">
        <v>32</v>
      </c>
      <c r="E662" s="8" t="str">
        <f t="shared" si="10"/>
        <v>San Diego HHSA</v>
      </c>
    </row>
    <row r="663" spans="1:5" x14ac:dyDescent="0.35">
      <c r="A663" s="20">
        <v>43927</v>
      </c>
      <c r="B663" s="8">
        <v>92020</v>
      </c>
      <c r="C663" s="8">
        <v>47</v>
      </c>
      <c r="E663" s="8" t="str">
        <f t="shared" si="10"/>
        <v>San Diego HHSA</v>
      </c>
    </row>
    <row r="664" spans="1:5" x14ac:dyDescent="0.35">
      <c r="A664" s="20">
        <v>43927</v>
      </c>
      <c r="B664" s="8">
        <v>92021</v>
      </c>
      <c r="C664" s="8">
        <v>42</v>
      </c>
      <c r="E664" s="8" t="str">
        <f t="shared" si="10"/>
        <v>San Diego HHSA</v>
      </c>
    </row>
    <row r="665" spans="1:5" x14ac:dyDescent="0.35">
      <c r="A665" s="20">
        <v>43927</v>
      </c>
      <c r="B665" s="8">
        <v>92024</v>
      </c>
      <c r="C665" s="8">
        <v>26</v>
      </c>
      <c r="E665" s="8" t="str">
        <f t="shared" si="10"/>
        <v>San Diego HHSA</v>
      </c>
    </row>
    <row r="666" spans="1:5" x14ac:dyDescent="0.35">
      <c r="A666" s="20">
        <v>43927</v>
      </c>
      <c r="B666" s="8">
        <v>92025</v>
      </c>
      <c r="C666" s="8">
        <v>13</v>
      </c>
      <c r="E666" s="8" t="str">
        <f t="shared" si="10"/>
        <v>San Diego HHSA</v>
      </c>
    </row>
    <row r="667" spans="1:5" x14ac:dyDescent="0.35">
      <c r="A667" s="20">
        <v>43927</v>
      </c>
      <c r="B667" s="8">
        <v>92026</v>
      </c>
      <c r="C667" s="8">
        <v>9</v>
      </c>
      <c r="E667" s="8" t="str">
        <f t="shared" si="10"/>
        <v>San Diego HHSA</v>
      </c>
    </row>
    <row r="668" spans="1:5" x14ac:dyDescent="0.35">
      <c r="A668" s="20">
        <v>43927</v>
      </c>
      <c r="B668" s="8">
        <v>92027</v>
      </c>
      <c r="C668" s="8">
        <v>9</v>
      </c>
      <c r="E668" s="8" t="str">
        <f t="shared" si="10"/>
        <v>San Diego HHSA</v>
      </c>
    </row>
    <row r="669" spans="1:5" x14ac:dyDescent="0.35">
      <c r="A669" s="20">
        <v>43927</v>
      </c>
      <c r="B669" s="8">
        <v>92028</v>
      </c>
      <c r="C669" s="8">
        <v>6</v>
      </c>
      <c r="E669" s="8" t="str">
        <f t="shared" si="10"/>
        <v>San Diego HHSA</v>
      </c>
    </row>
    <row r="670" spans="1:5" x14ac:dyDescent="0.35">
      <c r="A670" s="20">
        <v>43927</v>
      </c>
      <c r="B670" s="8">
        <v>92029</v>
      </c>
      <c r="C670" s="8">
        <v>11</v>
      </c>
      <c r="E670" s="8" t="str">
        <f t="shared" si="10"/>
        <v>San Diego HHSA</v>
      </c>
    </row>
    <row r="671" spans="1:5" x14ac:dyDescent="0.35">
      <c r="A671" s="20">
        <v>43927</v>
      </c>
      <c r="B671" s="8">
        <v>92037</v>
      </c>
      <c r="C671" s="8">
        <v>32</v>
      </c>
      <c r="E671" s="8" t="str">
        <f t="shared" si="10"/>
        <v>San Diego HHSA</v>
      </c>
    </row>
    <row r="672" spans="1:5" x14ac:dyDescent="0.35">
      <c r="A672" s="20">
        <v>43927</v>
      </c>
      <c r="B672" s="8">
        <v>92039</v>
      </c>
      <c r="C672" s="8">
        <v>1</v>
      </c>
      <c r="E672" s="8" t="str">
        <f t="shared" si="10"/>
        <v>San Diego HHSA</v>
      </c>
    </row>
    <row r="673" spans="1:5" x14ac:dyDescent="0.35">
      <c r="A673" s="20">
        <v>43927</v>
      </c>
      <c r="B673" s="8">
        <v>92040</v>
      </c>
      <c r="C673" s="8">
        <v>14</v>
      </c>
      <c r="E673" s="8" t="str">
        <f t="shared" si="10"/>
        <v>San Diego HHSA</v>
      </c>
    </row>
    <row r="674" spans="1:5" x14ac:dyDescent="0.35">
      <c r="A674" s="20">
        <v>43927</v>
      </c>
      <c r="B674" s="8">
        <v>92054</v>
      </c>
      <c r="C674" s="8">
        <v>8</v>
      </c>
      <c r="E674" s="8" t="str">
        <f t="shared" si="10"/>
        <v>San Diego HHSA</v>
      </c>
    </row>
    <row r="675" spans="1:5" x14ac:dyDescent="0.35">
      <c r="A675" s="20">
        <v>43927</v>
      </c>
      <c r="B675" s="8">
        <v>92056</v>
      </c>
      <c r="C675" s="8">
        <v>11</v>
      </c>
      <c r="E675" s="8" t="str">
        <f t="shared" si="10"/>
        <v>San Diego HHSA</v>
      </c>
    </row>
    <row r="676" spans="1:5" x14ac:dyDescent="0.35">
      <c r="A676" s="20">
        <v>43927</v>
      </c>
      <c r="B676" s="8">
        <v>92057</v>
      </c>
      <c r="C676" s="8">
        <v>8</v>
      </c>
      <c r="E676" s="8" t="str">
        <f t="shared" si="10"/>
        <v>San Diego HHSA</v>
      </c>
    </row>
    <row r="677" spans="1:5" x14ac:dyDescent="0.35">
      <c r="A677" s="20">
        <v>43927</v>
      </c>
      <c r="B677" s="8">
        <v>92058</v>
      </c>
      <c r="C677" s="8">
        <v>6</v>
      </c>
      <c r="E677" s="8" t="str">
        <f t="shared" si="10"/>
        <v>San Diego HHSA</v>
      </c>
    </row>
    <row r="678" spans="1:5" x14ac:dyDescent="0.35">
      <c r="A678" s="20">
        <v>43927</v>
      </c>
      <c r="B678" s="8">
        <v>92061</v>
      </c>
      <c r="C678" s="8">
        <v>2</v>
      </c>
      <c r="E678" s="8" t="str">
        <f t="shared" si="10"/>
        <v>San Diego HHSA</v>
      </c>
    </row>
    <row r="679" spans="1:5" x14ac:dyDescent="0.35">
      <c r="A679" s="20">
        <v>43927</v>
      </c>
      <c r="B679" s="8">
        <v>92064</v>
      </c>
      <c r="C679" s="8">
        <v>15</v>
      </c>
      <c r="E679" s="8" t="str">
        <f t="shared" si="10"/>
        <v>San Diego HHSA</v>
      </c>
    </row>
    <row r="680" spans="1:5" x14ac:dyDescent="0.35">
      <c r="A680" s="20">
        <v>43927</v>
      </c>
      <c r="B680" s="8">
        <v>92065</v>
      </c>
      <c r="C680" s="8">
        <v>9</v>
      </c>
      <c r="E680" s="8" t="str">
        <f t="shared" si="10"/>
        <v>San Diego HHSA</v>
      </c>
    </row>
    <row r="681" spans="1:5" x14ac:dyDescent="0.35">
      <c r="A681" s="20">
        <v>43927</v>
      </c>
      <c r="B681" s="8">
        <v>92066</v>
      </c>
      <c r="C681" s="8">
        <v>2</v>
      </c>
      <c r="E681" s="8" t="str">
        <f t="shared" si="10"/>
        <v>San Diego HHSA</v>
      </c>
    </row>
    <row r="682" spans="1:5" x14ac:dyDescent="0.35">
      <c r="A682" s="20">
        <v>43927</v>
      </c>
      <c r="B682" s="8">
        <v>92067</v>
      </c>
      <c r="C682" s="8">
        <v>12</v>
      </c>
      <c r="E682" s="8" t="str">
        <f t="shared" si="10"/>
        <v>San Diego HHSA</v>
      </c>
    </row>
    <row r="683" spans="1:5" x14ac:dyDescent="0.35">
      <c r="A683" s="20">
        <v>43927</v>
      </c>
      <c r="B683" s="8">
        <v>92069</v>
      </c>
      <c r="C683" s="8">
        <v>10</v>
      </c>
      <c r="E683" s="8" t="str">
        <f t="shared" si="10"/>
        <v>San Diego HHSA</v>
      </c>
    </row>
    <row r="684" spans="1:5" x14ac:dyDescent="0.35">
      <c r="A684" s="20">
        <v>43927</v>
      </c>
      <c r="B684" s="8">
        <v>92071</v>
      </c>
      <c r="C684" s="8">
        <v>15</v>
      </c>
      <c r="E684" s="8" t="str">
        <f t="shared" si="10"/>
        <v>San Diego HHSA</v>
      </c>
    </row>
    <row r="685" spans="1:5" x14ac:dyDescent="0.35">
      <c r="A685" s="20">
        <v>43927</v>
      </c>
      <c r="B685" s="8">
        <v>92075</v>
      </c>
      <c r="C685" s="8">
        <v>4</v>
      </c>
      <c r="E685" s="8" t="str">
        <f t="shared" si="10"/>
        <v>San Diego HHSA</v>
      </c>
    </row>
    <row r="686" spans="1:5" x14ac:dyDescent="0.35">
      <c r="A686" s="20">
        <v>43927</v>
      </c>
      <c r="B686" s="8">
        <v>92078</v>
      </c>
      <c r="C686" s="8">
        <v>12</v>
      </c>
      <c r="E686" s="8" t="str">
        <f t="shared" si="10"/>
        <v>San Diego HHSA</v>
      </c>
    </row>
    <row r="687" spans="1:5" x14ac:dyDescent="0.35">
      <c r="A687" s="20">
        <v>43927</v>
      </c>
      <c r="B687" s="8">
        <v>92081</v>
      </c>
      <c r="C687" s="8">
        <v>10</v>
      </c>
      <c r="E687" s="8" t="str">
        <f t="shared" si="10"/>
        <v>San Diego HHSA</v>
      </c>
    </row>
    <row r="688" spans="1:5" x14ac:dyDescent="0.35">
      <c r="A688" s="20">
        <v>43927</v>
      </c>
      <c r="B688" s="8">
        <v>92082</v>
      </c>
      <c r="C688" s="8">
        <v>3</v>
      </c>
      <c r="E688" s="8" t="str">
        <f t="shared" si="10"/>
        <v>San Diego HHSA</v>
      </c>
    </row>
    <row r="689" spans="1:5" x14ac:dyDescent="0.35">
      <c r="A689" s="20">
        <v>43927</v>
      </c>
      <c r="B689" s="8">
        <v>92083</v>
      </c>
      <c r="C689" s="8">
        <v>6</v>
      </c>
      <c r="E689" s="8" t="str">
        <f t="shared" si="10"/>
        <v>San Diego HHSA</v>
      </c>
    </row>
    <row r="690" spans="1:5" x14ac:dyDescent="0.35">
      <c r="A690" s="20">
        <v>43927</v>
      </c>
      <c r="B690" s="8">
        <v>92084</v>
      </c>
      <c r="C690" s="8">
        <v>10</v>
      </c>
      <c r="E690" s="8" t="str">
        <f t="shared" si="10"/>
        <v>San Diego HHSA</v>
      </c>
    </row>
    <row r="691" spans="1:5" x14ac:dyDescent="0.35">
      <c r="A691" s="20">
        <v>43927</v>
      </c>
      <c r="B691" s="8">
        <v>92085</v>
      </c>
      <c r="C691" s="8">
        <v>1</v>
      </c>
      <c r="E691" s="8" t="str">
        <f t="shared" si="10"/>
        <v>San Diego HHSA</v>
      </c>
    </row>
    <row r="692" spans="1:5" x14ac:dyDescent="0.35">
      <c r="A692" s="20">
        <v>43927</v>
      </c>
      <c r="B692" s="8">
        <v>92091</v>
      </c>
      <c r="C692" s="8">
        <v>2</v>
      </c>
      <c r="E692" s="8" t="str">
        <f t="shared" si="10"/>
        <v>San Diego HHSA</v>
      </c>
    </row>
    <row r="693" spans="1:5" x14ac:dyDescent="0.35">
      <c r="A693" s="20">
        <v>43927</v>
      </c>
      <c r="B693" s="8">
        <v>92093</v>
      </c>
      <c r="C693" s="8">
        <v>4</v>
      </c>
      <c r="E693" s="8" t="str">
        <f t="shared" si="10"/>
        <v>San Diego HHSA</v>
      </c>
    </row>
    <row r="694" spans="1:5" x14ac:dyDescent="0.35">
      <c r="A694" s="20">
        <v>43927</v>
      </c>
      <c r="B694" s="8">
        <v>92101</v>
      </c>
      <c r="C694" s="8">
        <v>37</v>
      </c>
      <c r="E694" s="8" t="str">
        <f t="shared" si="10"/>
        <v>San Diego HHSA</v>
      </c>
    </row>
    <row r="695" spans="1:5" x14ac:dyDescent="0.35">
      <c r="A695" s="20">
        <v>43927</v>
      </c>
      <c r="B695" s="8">
        <v>92102</v>
      </c>
      <c r="C695" s="8">
        <v>20</v>
      </c>
      <c r="E695" s="8" t="str">
        <f t="shared" si="10"/>
        <v>San Diego HHSA</v>
      </c>
    </row>
    <row r="696" spans="1:5" x14ac:dyDescent="0.35">
      <c r="A696" s="20">
        <v>43927</v>
      </c>
      <c r="B696" s="8">
        <v>92103</v>
      </c>
      <c r="C696" s="8">
        <v>67</v>
      </c>
      <c r="E696" s="8" t="str">
        <f t="shared" si="10"/>
        <v>San Diego HHSA</v>
      </c>
    </row>
    <row r="697" spans="1:5" x14ac:dyDescent="0.35">
      <c r="A697" s="20">
        <v>43927</v>
      </c>
      <c r="B697" s="8">
        <v>92104</v>
      </c>
      <c r="C697" s="8">
        <v>36</v>
      </c>
      <c r="E697" s="8" t="str">
        <f t="shared" si="10"/>
        <v>San Diego HHSA</v>
      </c>
    </row>
    <row r="698" spans="1:5" x14ac:dyDescent="0.35">
      <c r="A698" s="20">
        <v>43927</v>
      </c>
      <c r="B698" s="8">
        <v>92105</v>
      </c>
      <c r="C698" s="8">
        <v>37</v>
      </c>
      <c r="E698" s="8" t="str">
        <f t="shared" si="10"/>
        <v>San Diego HHSA</v>
      </c>
    </row>
    <row r="699" spans="1:5" x14ac:dyDescent="0.35">
      <c r="A699" s="20">
        <v>43927</v>
      </c>
      <c r="B699" s="8">
        <v>92106</v>
      </c>
      <c r="C699" s="8">
        <v>9</v>
      </c>
      <c r="E699" s="8" t="str">
        <f t="shared" si="10"/>
        <v>San Diego HHSA</v>
      </c>
    </row>
    <row r="700" spans="1:5" x14ac:dyDescent="0.35">
      <c r="A700" s="20">
        <v>43927</v>
      </c>
      <c r="B700" s="8">
        <v>92107</v>
      </c>
      <c r="C700" s="8">
        <v>3</v>
      </c>
      <c r="E700" s="8" t="str">
        <f t="shared" si="10"/>
        <v>San Diego HHSA</v>
      </c>
    </row>
    <row r="701" spans="1:5" x14ac:dyDescent="0.35">
      <c r="A701" s="20">
        <v>43927</v>
      </c>
      <c r="B701" s="8">
        <v>92108</v>
      </c>
      <c r="C701" s="8">
        <v>15</v>
      </c>
      <c r="E701" s="8" t="str">
        <f t="shared" si="10"/>
        <v>San Diego HHSA</v>
      </c>
    </row>
    <row r="702" spans="1:5" x14ac:dyDescent="0.35">
      <c r="A702" s="20">
        <v>43927</v>
      </c>
      <c r="B702" s="8">
        <v>92109</v>
      </c>
      <c r="C702" s="8">
        <v>25</v>
      </c>
      <c r="E702" s="8" t="str">
        <f t="shared" si="10"/>
        <v>San Diego HHSA</v>
      </c>
    </row>
    <row r="703" spans="1:5" x14ac:dyDescent="0.35">
      <c r="A703" s="20">
        <v>43927</v>
      </c>
      <c r="B703" s="8">
        <v>92110</v>
      </c>
      <c r="C703" s="8">
        <v>17</v>
      </c>
      <c r="E703" s="8" t="str">
        <f t="shared" si="10"/>
        <v>San Diego HHSA</v>
      </c>
    </row>
    <row r="704" spans="1:5" x14ac:dyDescent="0.35">
      <c r="A704" s="20">
        <v>43927</v>
      </c>
      <c r="B704" s="8">
        <v>92111</v>
      </c>
      <c r="C704" s="8">
        <v>18</v>
      </c>
      <c r="E704" s="8" t="str">
        <f t="shared" si="10"/>
        <v>San Diego HHSA</v>
      </c>
    </row>
    <row r="705" spans="1:5" x14ac:dyDescent="0.35">
      <c r="A705" s="20">
        <v>43927</v>
      </c>
      <c r="B705" s="8">
        <v>92113</v>
      </c>
      <c r="C705" s="8">
        <v>38</v>
      </c>
      <c r="E705" s="8" t="str">
        <f t="shared" si="10"/>
        <v>San Diego HHSA</v>
      </c>
    </row>
    <row r="706" spans="1:5" x14ac:dyDescent="0.35">
      <c r="A706" s="20">
        <v>43927</v>
      </c>
      <c r="B706" s="8">
        <v>92114</v>
      </c>
      <c r="C706" s="8">
        <v>30</v>
      </c>
      <c r="E706" s="8" t="str">
        <f t="shared" ref="E706:E769" si="11">"San Diego HHSA"</f>
        <v>San Diego HHSA</v>
      </c>
    </row>
    <row r="707" spans="1:5" x14ac:dyDescent="0.35">
      <c r="A707" s="20">
        <v>43927</v>
      </c>
      <c r="B707" s="8">
        <v>92115</v>
      </c>
      <c r="C707" s="8">
        <v>28</v>
      </c>
      <c r="E707" s="8" t="str">
        <f t="shared" si="11"/>
        <v>San Diego HHSA</v>
      </c>
    </row>
    <row r="708" spans="1:5" x14ac:dyDescent="0.35">
      <c r="A708" s="20">
        <v>43927</v>
      </c>
      <c r="B708" s="8">
        <v>92116</v>
      </c>
      <c r="C708" s="8">
        <v>35</v>
      </c>
      <c r="E708" s="8" t="str">
        <f t="shared" si="11"/>
        <v>San Diego HHSA</v>
      </c>
    </row>
    <row r="709" spans="1:5" x14ac:dyDescent="0.35">
      <c r="A709" s="20">
        <v>43927</v>
      </c>
      <c r="B709" s="8">
        <v>92117</v>
      </c>
      <c r="C709" s="8">
        <v>21</v>
      </c>
      <c r="E709" s="8" t="str">
        <f t="shared" si="11"/>
        <v>San Diego HHSA</v>
      </c>
    </row>
    <row r="710" spans="1:5" x14ac:dyDescent="0.35">
      <c r="A710" s="20">
        <v>43927</v>
      </c>
      <c r="B710" s="8">
        <v>92118</v>
      </c>
      <c r="C710" s="8">
        <v>4</v>
      </c>
      <c r="E710" s="8" t="str">
        <f t="shared" si="11"/>
        <v>San Diego HHSA</v>
      </c>
    </row>
    <row r="711" spans="1:5" x14ac:dyDescent="0.35">
      <c r="A711" s="20">
        <v>43927</v>
      </c>
      <c r="B711" s="8">
        <v>92119</v>
      </c>
      <c r="C711" s="8">
        <v>8</v>
      </c>
      <c r="E711" s="8" t="str">
        <f t="shared" si="11"/>
        <v>San Diego HHSA</v>
      </c>
    </row>
    <row r="712" spans="1:5" x14ac:dyDescent="0.35">
      <c r="A712" s="20">
        <v>43927</v>
      </c>
      <c r="B712" s="8">
        <v>92120</v>
      </c>
      <c r="C712" s="8">
        <v>20</v>
      </c>
      <c r="E712" s="8" t="str">
        <f t="shared" si="11"/>
        <v>San Diego HHSA</v>
      </c>
    </row>
    <row r="713" spans="1:5" x14ac:dyDescent="0.35">
      <c r="A713" s="20">
        <v>43927</v>
      </c>
      <c r="B713" s="8">
        <v>92121</v>
      </c>
      <c r="C713" s="8">
        <v>3</v>
      </c>
      <c r="E713" s="8" t="str">
        <f t="shared" si="11"/>
        <v>San Diego HHSA</v>
      </c>
    </row>
    <row r="714" spans="1:5" x14ac:dyDescent="0.35">
      <c r="A714" s="20">
        <v>43927</v>
      </c>
      <c r="B714" s="8">
        <v>92122</v>
      </c>
      <c r="C714" s="8">
        <v>14</v>
      </c>
      <c r="E714" s="8" t="str">
        <f t="shared" si="11"/>
        <v>San Diego HHSA</v>
      </c>
    </row>
    <row r="715" spans="1:5" x14ac:dyDescent="0.35">
      <c r="A715" s="20">
        <v>43927</v>
      </c>
      <c r="B715" s="8">
        <v>92123</v>
      </c>
      <c r="C715" s="8">
        <v>17</v>
      </c>
      <c r="E715" s="8" t="str">
        <f t="shared" si="11"/>
        <v>San Diego HHSA</v>
      </c>
    </row>
    <row r="716" spans="1:5" x14ac:dyDescent="0.35">
      <c r="A716" s="20">
        <v>43927</v>
      </c>
      <c r="B716" s="8">
        <v>92124</v>
      </c>
      <c r="C716" s="8">
        <v>14</v>
      </c>
      <c r="E716" s="8" t="str">
        <f t="shared" si="11"/>
        <v>San Diego HHSA</v>
      </c>
    </row>
    <row r="717" spans="1:5" x14ac:dyDescent="0.35">
      <c r="A717" s="20">
        <v>43927</v>
      </c>
      <c r="B717" s="8">
        <v>92126</v>
      </c>
      <c r="C717" s="8">
        <v>28</v>
      </c>
      <c r="E717" s="8" t="str">
        <f t="shared" si="11"/>
        <v>San Diego HHSA</v>
      </c>
    </row>
    <row r="718" spans="1:5" x14ac:dyDescent="0.35">
      <c r="A718" s="20">
        <v>43927</v>
      </c>
      <c r="B718" s="8">
        <v>92127</v>
      </c>
      <c r="C718" s="8">
        <v>20</v>
      </c>
      <c r="E718" s="8" t="str">
        <f t="shared" si="11"/>
        <v>San Diego HHSA</v>
      </c>
    </row>
    <row r="719" spans="1:5" x14ac:dyDescent="0.35">
      <c r="A719" s="20">
        <v>43927</v>
      </c>
      <c r="B719" s="8">
        <v>92128</v>
      </c>
      <c r="C719" s="8">
        <v>26</v>
      </c>
      <c r="E719" s="8" t="str">
        <f t="shared" si="11"/>
        <v>San Diego HHSA</v>
      </c>
    </row>
    <row r="720" spans="1:5" x14ac:dyDescent="0.35">
      <c r="A720" s="20">
        <v>43927</v>
      </c>
      <c r="B720" s="8">
        <v>92129</v>
      </c>
      <c r="C720" s="8">
        <v>18</v>
      </c>
      <c r="E720" s="8" t="str">
        <f t="shared" si="11"/>
        <v>San Diego HHSA</v>
      </c>
    </row>
    <row r="721" spans="1:5" x14ac:dyDescent="0.35">
      <c r="A721" s="20">
        <v>43927</v>
      </c>
      <c r="B721" s="8">
        <v>92130</v>
      </c>
      <c r="C721" s="8">
        <v>22</v>
      </c>
      <c r="E721" s="8" t="str">
        <f t="shared" si="11"/>
        <v>San Diego HHSA</v>
      </c>
    </row>
    <row r="722" spans="1:5" x14ac:dyDescent="0.35">
      <c r="A722" s="20">
        <v>43927</v>
      </c>
      <c r="B722" s="8">
        <v>92131</v>
      </c>
      <c r="C722" s="8">
        <v>6</v>
      </c>
      <c r="E722" s="8" t="str">
        <f t="shared" si="11"/>
        <v>San Diego HHSA</v>
      </c>
    </row>
    <row r="723" spans="1:5" x14ac:dyDescent="0.35">
      <c r="A723" s="20">
        <v>43927</v>
      </c>
      <c r="B723" s="8">
        <v>92136</v>
      </c>
      <c r="C723" s="8">
        <v>2</v>
      </c>
      <c r="E723" s="8" t="str">
        <f t="shared" si="11"/>
        <v>San Diego HHSA</v>
      </c>
    </row>
    <row r="724" spans="1:5" x14ac:dyDescent="0.35">
      <c r="A724" s="20">
        <v>43927</v>
      </c>
      <c r="B724" s="8">
        <v>92139</v>
      </c>
      <c r="C724" s="8">
        <v>20</v>
      </c>
      <c r="E724" s="8" t="str">
        <f t="shared" si="11"/>
        <v>San Diego HHSA</v>
      </c>
    </row>
    <row r="725" spans="1:5" x14ac:dyDescent="0.35">
      <c r="A725" s="20">
        <v>43927</v>
      </c>
      <c r="B725" s="8">
        <v>92145</v>
      </c>
      <c r="C725" s="8">
        <v>1</v>
      </c>
      <c r="E725" s="8" t="str">
        <f t="shared" si="11"/>
        <v>San Diego HHSA</v>
      </c>
    </row>
    <row r="726" spans="1:5" x14ac:dyDescent="0.35">
      <c r="A726" s="20">
        <v>43927</v>
      </c>
      <c r="B726" s="8">
        <v>92154</v>
      </c>
      <c r="C726" s="8">
        <v>41</v>
      </c>
      <c r="E726" s="8" t="str">
        <f t="shared" si="11"/>
        <v>San Diego HHSA</v>
      </c>
    </row>
    <row r="727" spans="1:5" x14ac:dyDescent="0.35">
      <c r="A727" s="20">
        <v>43927</v>
      </c>
      <c r="B727" s="8">
        <v>92161</v>
      </c>
      <c r="C727" s="8">
        <v>2</v>
      </c>
      <c r="E727" s="8" t="str">
        <f t="shared" si="11"/>
        <v>San Diego HHSA</v>
      </c>
    </row>
    <row r="728" spans="1:5" x14ac:dyDescent="0.35">
      <c r="A728" s="20">
        <v>43927</v>
      </c>
      <c r="B728" s="8">
        <v>92168</v>
      </c>
      <c r="C728" s="8">
        <v>1</v>
      </c>
      <c r="E728" s="8" t="str">
        <f t="shared" si="11"/>
        <v>San Diego HHSA</v>
      </c>
    </row>
    <row r="729" spans="1:5" x14ac:dyDescent="0.35">
      <c r="A729" s="20">
        <v>43927</v>
      </c>
      <c r="B729" s="8">
        <v>92173</v>
      </c>
      <c r="C729" s="8">
        <v>18</v>
      </c>
      <c r="E729" s="8" t="str">
        <f t="shared" si="11"/>
        <v>San Diego HHSA</v>
      </c>
    </row>
    <row r="730" spans="1:5" x14ac:dyDescent="0.35">
      <c r="A730" s="20">
        <v>43927</v>
      </c>
      <c r="B730" s="8">
        <v>92196</v>
      </c>
      <c r="C730" s="8">
        <v>1</v>
      </c>
      <c r="E730" s="8" t="str">
        <f t="shared" si="11"/>
        <v>San Diego HHSA</v>
      </c>
    </row>
    <row r="731" spans="1:5" x14ac:dyDescent="0.35">
      <c r="A731" s="20">
        <v>43927</v>
      </c>
      <c r="B731" s="8" t="s">
        <v>24</v>
      </c>
      <c r="C731" s="8">
        <v>38</v>
      </c>
      <c r="E731" s="8" t="str">
        <f t="shared" si="11"/>
        <v>San Diego HHSA</v>
      </c>
    </row>
    <row r="732" spans="1:5" x14ac:dyDescent="0.35">
      <c r="A732" s="20">
        <v>43928</v>
      </c>
      <c r="B732" s="8">
        <v>91901</v>
      </c>
      <c r="C732" s="8">
        <v>1</v>
      </c>
      <c r="E732" s="8" t="str">
        <f t="shared" si="11"/>
        <v>San Diego HHSA</v>
      </c>
    </row>
    <row r="733" spans="1:5" x14ac:dyDescent="0.35">
      <c r="A733" s="20">
        <v>43928</v>
      </c>
      <c r="B733" s="8">
        <v>91902</v>
      </c>
      <c r="C733" s="8">
        <v>16</v>
      </c>
      <c r="E733" s="8" t="str">
        <f t="shared" si="11"/>
        <v>San Diego HHSA</v>
      </c>
    </row>
    <row r="734" spans="1:5" x14ac:dyDescent="0.35">
      <c r="A734" s="20">
        <v>43928</v>
      </c>
      <c r="B734" s="8">
        <v>91910</v>
      </c>
      <c r="C734" s="8">
        <v>39</v>
      </c>
      <c r="E734" s="8" t="str">
        <f t="shared" si="11"/>
        <v>San Diego HHSA</v>
      </c>
    </row>
    <row r="735" spans="1:5" x14ac:dyDescent="0.35">
      <c r="A735" s="20">
        <v>43928</v>
      </c>
      <c r="B735" s="8">
        <v>91911</v>
      </c>
      <c r="C735" s="8">
        <v>38</v>
      </c>
      <c r="E735" s="8" t="str">
        <f t="shared" si="11"/>
        <v>San Diego HHSA</v>
      </c>
    </row>
    <row r="736" spans="1:5" x14ac:dyDescent="0.35">
      <c r="A736" s="20">
        <v>43928</v>
      </c>
      <c r="B736" s="8">
        <v>91913</v>
      </c>
      <c r="C736" s="8">
        <v>28</v>
      </c>
      <c r="E736" s="8" t="str">
        <f t="shared" si="11"/>
        <v>San Diego HHSA</v>
      </c>
    </row>
    <row r="737" spans="1:5" x14ac:dyDescent="0.35">
      <c r="A737" s="20">
        <v>43928</v>
      </c>
      <c r="B737" s="8">
        <v>91914</v>
      </c>
      <c r="C737" s="8">
        <v>7</v>
      </c>
      <c r="E737" s="8" t="str">
        <f t="shared" si="11"/>
        <v>San Diego HHSA</v>
      </c>
    </row>
    <row r="738" spans="1:5" x14ac:dyDescent="0.35">
      <c r="A738" s="20">
        <v>43928</v>
      </c>
      <c r="B738" s="8">
        <v>91915</v>
      </c>
      <c r="C738" s="8">
        <v>16</v>
      </c>
      <c r="E738" s="8" t="str">
        <f t="shared" si="11"/>
        <v>San Diego HHSA</v>
      </c>
    </row>
    <row r="739" spans="1:5" x14ac:dyDescent="0.35">
      <c r="A739" s="20">
        <v>43928</v>
      </c>
      <c r="B739" s="8">
        <v>91916</v>
      </c>
      <c r="C739" s="8">
        <v>1</v>
      </c>
      <c r="E739" s="8" t="str">
        <f t="shared" si="11"/>
        <v>San Diego HHSA</v>
      </c>
    </row>
    <row r="740" spans="1:5" x14ac:dyDescent="0.35">
      <c r="A740" s="20">
        <v>43928</v>
      </c>
      <c r="B740" s="8">
        <v>91932</v>
      </c>
      <c r="C740" s="8">
        <v>9</v>
      </c>
      <c r="E740" s="8" t="str">
        <f t="shared" si="11"/>
        <v>San Diego HHSA</v>
      </c>
    </row>
    <row r="741" spans="1:5" x14ac:dyDescent="0.35">
      <c r="A741" s="20">
        <v>43928</v>
      </c>
      <c r="B741" s="8">
        <v>91935</v>
      </c>
      <c r="C741" s="8">
        <v>3</v>
      </c>
      <c r="E741" s="8" t="str">
        <f t="shared" si="11"/>
        <v>San Diego HHSA</v>
      </c>
    </row>
    <row r="742" spans="1:5" x14ac:dyDescent="0.35">
      <c r="A742" s="20">
        <v>43928</v>
      </c>
      <c r="B742" s="8">
        <v>91941</v>
      </c>
      <c r="C742" s="8">
        <v>9</v>
      </c>
      <c r="E742" s="8" t="str">
        <f t="shared" si="11"/>
        <v>San Diego HHSA</v>
      </c>
    </row>
    <row r="743" spans="1:5" x14ac:dyDescent="0.35">
      <c r="A743" s="20">
        <v>43928</v>
      </c>
      <c r="B743" s="8">
        <v>91942</v>
      </c>
      <c r="C743" s="8">
        <v>20</v>
      </c>
      <c r="E743" s="8" t="str">
        <f t="shared" si="11"/>
        <v>San Diego HHSA</v>
      </c>
    </row>
    <row r="744" spans="1:5" x14ac:dyDescent="0.35">
      <c r="A744" s="20">
        <v>43928</v>
      </c>
      <c r="B744" s="8">
        <v>91945</v>
      </c>
      <c r="C744" s="8">
        <v>14</v>
      </c>
      <c r="E744" s="8" t="str">
        <f t="shared" si="11"/>
        <v>San Diego HHSA</v>
      </c>
    </row>
    <row r="745" spans="1:5" x14ac:dyDescent="0.35">
      <c r="A745" s="20">
        <v>43928</v>
      </c>
      <c r="B745" s="8">
        <v>91950</v>
      </c>
      <c r="C745" s="8">
        <v>28</v>
      </c>
      <c r="E745" s="8" t="str">
        <f t="shared" si="11"/>
        <v>San Diego HHSA</v>
      </c>
    </row>
    <row r="746" spans="1:5" x14ac:dyDescent="0.35">
      <c r="A746" s="20">
        <v>43928</v>
      </c>
      <c r="B746" s="8">
        <v>91977</v>
      </c>
      <c r="C746" s="8">
        <v>32</v>
      </c>
      <c r="E746" s="8" t="str">
        <f t="shared" si="11"/>
        <v>San Diego HHSA</v>
      </c>
    </row>
    <row r="747" spans="1:5" x14ac:dyDescent="0.35">
      <c r="A747" s="20">
        <v>43928</v>
      </c>
      <c r="B747" s="8">
        <v>91978</v>
      </c>
      <c r="C747" s="8">
        <v>5</v>
      </c>
      <c r="E747" s="8" t="str">
        <f t="shared" si="11"/>
        <v>San Diego HHSA</v>
      </c>
    </row>
    <row r="748" spans="1:5" x14ac:dyDescent="0.35">
      <c r="A748" s="20">
        <v>43928</v>
      </c>
      <c r="B748" s="8">
        <v>92004</v>
      </c>
      <c r="C748" s="8">
        <v>1</v>
      </c>
      <c r="E748" s="8" t="str">
        <f t="shared" si="11"/>
        <v>San Diego HHSA</v>
      </c>
    </row>
    <row r="749" spans="1:5" x14ac:dyDescent="0.35">
      <c r="A749" s="20">
        <v>43928</v>
      </c>
      <c r="B749" s="8">
        <v>92007</v>
      </c>
      <c r="C749" s="8">
        <v>4</v>
      </c>
      <c r="E749" s="8" t="str">
        <f t="shared" si="11"/>
        <v>San Diego HHSA</v>
      </c>
    </row>
    <row r="750" spans="1:5" x14ac:dyDescent="0.35">
      <c r="A750" s="20">
        <v>43928</v>
      </c>
      <c r="B750" s="8">
        <v>92008</v>
      </c>
      <c r="C750" s="8">
        <v>8</v>
      </c>
      <c r="E750" s="8" t="str">
        <f t="shared" si="11"/>
        <v>San Diego HHSA</v>
      </c>
    </row>
    <row r="751" spans="1:5" x14ac:dyDescent="0.35">
      <c r="A751" s="20">
        <v>43928</v>
      </c>
      <c r="B751" s="8">
        <v>92009</v>
      </c>
      <c r="C751" s="8">
        <v>17</v>
      </c>
      <c r="E751" s="8" t="str">
        <f t="shared" si="11"/>
        <v>San Diego HHSA</v>
      </c>
    </row>
    <row r="752" spans="1:5" x14ac:dyDescent="0.35">
      <c r="A752" s="20">
        <v>43928</v>
      </c>
      <c r="B752" s="8">
        <v>92010</v>
      </c>
      <c r="C752" s="8">
        <v>10</v>
      </c>
      <c r="E752" s="8" t="str">
        <f t="shared" si="11"/>
        <v>San Diego HHSA</v>
      </c>
    </row>
    <row r="753" spans="1:5" x14ac:dyDescent="0.35">
      <c r="A753" s="20">
        <v>43928</v>
      </c>
      <c r="B753" s="8">
        <v>92011</v>
      </c>
      <c r="C753" s="8">
        <v>8</v>
      </c>
      <c r="E753" s="8" t="str">
        <f t="shared" si="11"/>
        <v>San Diego HHSA</v>
      </c>
    </row>
    <row r="754" spans="1:5" x14ac:dyDescent="0.35">
      <c r="A754" s="20">
        <v>43928</v>
      </c>
      <c r="B754" s="8">
        <v>92014</v>
      </c>
      <c r="C754" s="8">
        <v>13</v>
      </c>
      <c r="E754" s="8" t="str">
        <f t="shared" si="11"/>
        <v>San Diego HHSA</v>
      </c>
    </row>
    <row r="755" spans="1:5" x14ac:dyDescent="0.35">
      <c r="A755" s="20">
        <v>43928</v>
      </c>
      <c r="B755" s="8">
        <v>92019</v>
      </c>
      <c r="C755" s="8">
        <v>35</v>
      </c>
      <c r="E755" s="8" t="str">
        <f t="shared" si="11"/>
        <v>San Diego HHSA</v>
      </c>
    </row>
    <row r="756" spans="1:5" x14ac:dyDescent="0.35">
      <c r="A756" s="20">
        <v>43928</v>
      </c>
      <c r="B756" s="8">
        <v>92020</v>
      </c>
      <c r="C756" s="8">
        <v>50</v>
      </c>
      <c r="E756" s="8" t="str">
        <f t="shared" si="11"/>
        <v>San Diego HHSA</v>
      </c>
    </row>
    <row r="757" spans="1:5" x14ac:dyDescent="0.35">
      <c r="A757" s="20">
        <v>43928</v>
      </c>
      <c r="B757" s="8">
        <v>92021</v>
      </c>
      <c r="C757" s="8">
        <v>45</v>
      </c>
      <c r="E757" s="8" t="str">
        <f t="shared" si="11"/>
        <v>San Diego HHSA</v>
      </c>
    </row>
    <row r="758" spans="1:5" x14ac:dyDescent="0.35">
      <c r="A758" s="20">
        <v>43928</v>
      </c>
      <c r="B758" s="8">
        <v>92024</v>
      </c>
      <c r="C758" s="8">
        <v>28</v>
      </c>
      <c r="E758" s="8" t="str">
        <f t="shared" si="11"/>
        <v>San Diego HHSA</v>
      </c>
    </row>
    <row r="759" spans="1:5" x14ac:dyDescent="0.35">
      <c r="A759" s="20">
        <v>43928</v>
      </c>
      <c r="B759" s="8">
        <v>92025</v>
      </c>
      <c r="C759" s="8">
        <v>13</v>
      </c>
      <c r="E759" s="8" t="str">
        <f t="shared" si="11"/>
        <v>San Diego HHSA</v>
      </c>
    </row>
    <row r="760" spans="1:5" x14ac:dyDescent="0.35">
      <c r="A760" s="20">
        <v>43928</v>
      </c>
      <c r="B760" s="8">
        <v>92026</v>
      </c>
      <c r="C760" s="8">
        <v>9</v>
      </c>
      <c r="E760" s="8" t="str">
        <f t="shared" si="11"/>
        <v>San Diego HHSA</v>
      </c>
    </row>
    <row r="761" spans="1:5" x14ac:dyDescent="0.35">
      <c r="A761" s="20">
        <v>43928</v>
      </c>
      <c r="B761" s="8">
        <v>92027</v>
      </c>
      <c r="C761" s="8">
        <v>13</v>
      </c>
      <c r="E761" s="8" t="str">
        <f t="shared" si="11"/>
        <v>San Diego HHSA</v>
      </c>
    </row>
    <row r="762" spans="1:5" x14ac:dyDescent="0.35">
      <c r="A762" s="20">
        <v>43928</v>
      </c>
      <c r="B762" s="8">
        <v>92028</v>
      </c>
      <c r="C762" s="8">
        <v>6</v>
      </c>
      <c r="E762" s="8" t="str">
        <f t="shared" si="11"/>
        <v>San Diego HHSA</v>
      </c>
    </row>
    <row r="763" spans="1:5" x14ac:dyDescent="0.35">
      <c r="A763" s="20">
        <v>43928</v>
      </c>
      <c r="B763" s="8">
        <v>92029</v>
      </c>
      <c r="C763" s="8">
        <v>12</v>
      </c>
      <c r="E763" s="8" t="str">
        <f t="shared" si="11"/>
        <v>San Diego HHSA</v>
      </c>
    </row>
    <row r="764" spans="1:5" x14ac:dyDescent="0.35">
      <c r="A764" s="20">
        <v>43928</v>
      </c>
      <c r="B764" s="8">
        <v>92037</v>
      </c>
      <c r="C764" s="8">
        <v>33</v>
      </c>
      <c r="E764" s="8" t="str">
        <f t="shared" si="11"/>
        <v>San Diego HHSA</v>
      </c>
    </row>
    <row r="765" spans="1:5" x14ac:dyDescent="0.35">
      <c r="A765" s="20">
        <v>43928</v>
      </c>
      <c r="B765" s="8">
        <v>92040</v>
      </c>
      <c r="C765" s="8">
        <v>14</v>
      </c>
      <c r="E765" s="8" t="str">
        <f t="shared" si="11"/>
        <v>San Diego HHSA</v>
      </c>
    </row>
    <row r="766" spans="1:5" x14ac:dyDescent="0.35">
      <c r="A766" s="20">
        <v>43928</v>
      </c>
      <c r="B766" s="8">
        <v>92054</v>
      </c>
      <c r="C766" s="8">
        <v>8</v>
      </c>
      <c r="E766" s="8" t="str">
        <f t="shared" si="11"/>
        <v>San Diego HHSA</v>
      </c>
    </row>
    <row r="767" spans="1:5" x14ac:dyDescent="0.35">
      <c r="A767" s="20">
        <v>43928</v>
      </c>
      <c r="B767" s="8">
        <v>92056</v>
      </c>
      <c r="C767" s="8">
        <v>12</v>
      </c>
      <c r="E767" s="8" t="str">
        <f t="shared" si="11"/>
        <v>San Diego HHSA</v>
      </c>
    </row>
    <row r="768" spans="1:5" x14ac:dyDescent="0.35">
      <c r="A768" s="20">
        <v>43928</v>
      </c>
      <c r="B768" s="8">
        <v>92057</v>
      </c>
      <c r="C768" s="8">
        <v>9</v>
      </c>
      <c r="E768" s="8" t="str">
        <f t="shared" si="11"/>
        <v>San Diego HHSA</v>
      </c>
    </row>
    <row r="769" spans="1:5" x14ac:dyDescent="0.35">
      <c r="A769" s="20">
        <v>43928</v>
      </c>
      <c r="B769" s="8">
        <v>92058</v>
      </c>
      <c r="C769" s="8">
        <v>7</v>
      </c>
      <c r="E769" s="8" t="str">
        <f t="shared" si="11"/>
        <v>San Diego HHSA</v>
      </c>
    </row>
    <row r="770" spans="1:5" x14ac:dyDescent="0.35">
      <c r="A770" s="20">
        <v>43928</v>
      </c>
      <c r="B770" s="8">
        <v>92061</v>
      </c>
      <c r="C770" s="8">
        <v>2</v>
      </c>
      <c r="E770" s="8" t="str">
        <f t="shared" ref="E770:E833" si="12">"San Diego HHSA"</f>
        <v>San Diego HHSA</v>
      </c>
    </row>
    <row r="771" spans="1:5" x14ac:dyDescent="0.35">
      <c r="A771" s="20">
        <v>43928</v>
      </c>
      <c r="B771" s="8">
        <v>92064</v>
      </c>
      <c r="C771" s="8">
        <v>16</v>
      </c>
      <c r="E771" s="8" t="str">
        <f t="shared" si="12"/>
        <v>San Diego HHSA</v>
      </c>
    </row>
    <row r="772" spans="1:5" x14ac:dyDescent="0.35">
      <c r="A772" s="20">
        <v>43928</v>
      </c>
      <c r="B772" s="8">
        <v>92065</v>
      </c>
      <c r="C772" s="8">
        <v>10</v>
      </c>
      <c r="E772" s="8" t="str">
        <f t="shared" si="12"/>
        <v>San Diego HHSA</v>
      </c>
    </row>
    <row r="773" spans="1:5" x14ac:dyDescent="0.35">
      <c r="A773" s="20">
        <v>43928</v>
      </c>
      <c r="B773" s="8">
        <v>92066</v>
      </c>
      <c r="C773" s="8">
        <v>2</v>
      </c>
      <c r="E773" s="8" t="str">
        <f t="shared" si="12"/>
        <v>San Diego HHSA</v>
      </c>
    </row>
    <row r="774" spans="1:5" x14ac:dyDescent="0.35">
      <c r="A774" s="20">
        <v>43928</v>
      </c>
      <c r="B774" s="8">
        <v>92067</v>
      </c>
      <c r="C774" s="8">
        <v>12</v>
      </c>
      <c r="E774" s="8" t="str">
        <f t="shared" si="12"/>
        <v>San Diego HHSA</v>
      </c>
    </row>
    <row r="775" spans="1:5" x14ac:dyDescent="0.35">
      <c r="A775" s="20">
        <v>43928</v>
      </c>
      <c r="B775" s="8">
        <v>92069</v>
      </c>
      <c r="C775" s="8">
        <v>10</v>
      </c>
      <c r="E775" s="8" t="str">
        <f t="shared" si="12"/>
        <v>San Diego HHSA</v>
      </c>
    </row>
    <row r="776" spans="1:5" x14ac:dyDescent="0.35">
      <c r="A776" s="20">
        <v>43928</v>
      </c>
      <c r="B776" s="8">
        <v>92071</v>
      </c>
      <c r="C776" s="8">
        <v>15</v>
      </c>
      <c r="E776" s="8" t="str">
        <f t="shared" si="12"/>
        <v>San Diego HHSA</v>
      </c>
    </row>
    <row r="777" spans="1:5" x14ac:dyDescent="0.35">
      <c r="A777" s="20">
        <v>43928</v>
      </c>
      <c r="B777" s="8">
        <v>92075</v>
      </c>
      <c r="C777" s="8">
        <v>4</v>
      </c>
      <c r="E777" s="8" t="str">
        <f t="shared" si="12"/>
        <v>San Diego HHSA</v>
      </c>
    </row>
    <row r="778" spans="1:5" x14ac:dyDescent="0.35">
      <c r="A778" s="20">
        <v>43928</v>
      </c>
      <c r="B778" s="8">
        <v>92078</v>
      </c>
      <c r="C778" s="8">
        <v>13</v>
      </c>
      <c r="E778" s="8" t="str">
        <f t="shared" si="12"/>
        <v>San Diego HHSA</v>
      </c>
    </row>
    <row r="779" spans="1:5" x14ac:dyDescent="0.35">
      <c r="A779" s="20">
        <v>43928</v>
      </c>
      <c r="B779" s="8">
        <v>92081</v>
      </c>
      <c r="C779" s="8">
        <v>11</v>
      </c>
      <c r="E779" s="8" t="str">
        <f t="shared" si="12"/>
        <v>San Diego HHSA</v>
      </c>
    </row>
    <row r="780" spans="1:5" x14ac:dyDescent="0.35">
      <c r="A780" s="20">
        <v>43928</v>
      </c>
      <c r="B780" s="8">
        <v>92082</v>
      </c>
      <c r="C780" s="8">
        <v>3</v>
      </c>
      <c r="E780" s="8" t="str">
        <f t="shared" si="12"/>
        <v>San Diego HHSA</v>
      </c>
    </row>
    <row r="781" spans="1:5" x14ac:dyDescent="0.35">
      <c r="A781" s="20">
        <v>43928</v>
      </c>
      <c r="B781" s="8">
        <v>92083</v>
      </c>
      <c r="C781" s="8">
        <v>9</v>
      </c>
      <c r="E781" s="8" t="str">
        <f t="shared" si="12"/>
        <v>San Diego HHSA</v>
      </c>
    </row>
    <row r="782" spans="1:5" x14ac:dyDescent="0.35">
      <c r="A782" s="20">
        <v>43928</v>
      </c>
      <c r="B782" s="8">
        <v>92084</v>
      </c>
      <c r="C782" s="8">
        <v>10</v>
      </c>
      <c r="E782" s="8" t="str">
        <f t="shared" si="12"/>
        <v>San Diego HHSA</v>
      </c>
    </row>
    <row r="783" spans="1:5" x14ac:dyDescent="0.35">
      <c r="A783" s="20">
        <v>43928</v>
      </c>
      <c r="B783" s="8">
        <v>92091</v>
      </c>
      <c r="C783" s="8">
        <v>2</v>
      </c>
      <c r="E783" s="8" t="str">
        <f t="shared" si="12"/>
        <v>San Diego HHSA</v>
      </c>
    </row>
    <row r="784" spans="1:5" x14ac:dyDescent="0.35">
      <c r="A784" s="20">
        <v>43928</v>
      </c>
      <c r="B784" s="8">
        <v>92093</v>
      </c>
      <c r="C784" s="8">
        <v>4</v>
      </c>
      <c r="E784" s="8" t="str">
        <f t="shared" si="12"/>
        <v>San Diego HHSA</v>
      </c>
    </row>
    <row r="785" spans="1:5" x14ac:dyDescent="0.35">
      <c r="A785" s="20">
        <v>43928</v>
      </c>
      <c r="B785" s="8">
        <v>92101</v>
      </c>
      <c r="C785" s="8">
        <v>38</v>
      </c>
      <c r="E785" s="8" t="str">
        <f t="shared" si="12"/>
        <v>San Diego HHSA</v>
      </c>
    </row>
    <row r="786" spans="1:5" x14ac:dyDescent="0.35">
      <c r="A786" s="20">
        <v>43928</v>
      </c>
      <c r="B786" s="8">
        <v>92102</v>
      </c>
      <c r="C786" s="8">
        <v>21</v>
      </c>
      <c r="E786" s="8" t="str">
        <f t="shared" si="12"/>
        <v>San Diego HHSA</v>
      </c>
    </row>
    <row r="787" spans="1:5" x14ac:dyDescent="0.35">
      <c r="A787" s="20">
        <v>43928</v>
      </c>
      <c r="B787" s="8">
        <v>92103</v>
      </c>
      <c r="C787" s="8">
        <v>70</v>
      </c>
      <c r="E787" s="8" t="str">
        <f t="shared" si="12"/>
        <v>San Diego HHSA</v>
      </c>
    </row>
    <row r="788" spans="1:5" x14ac:dyDescent="0.35">
      <c r="A788" s="20">
        <v>43928</v>
      </c>
      <c r="B788" s="8">
        <v>92104</v>
      </c>
      <c r="C788" s="8">
        <v>36</v>
      </c>
      <c r="E788" s="8" t="str">
        <f t="shared" si="12"/>
        <v>San Diego HHSA</v>
      </c>
    </row>
    <row r="789" spans="1:5" x14ac:dyDescent="0.35">
      <c r="A789" s="20">
        <v>43928</v>
      </c>
      <c r="B789" s="8">
        <v>92105</v>
      </c>
      <c r="C789" s="8">
        <v>41</v>
      </c>
      <c r="E789" s="8" t="str">
        <f t="shared" si="12"/>
        <v>San Diego HHSA</v>
      </c>
    </row>
    <row r="790" spans="1:5" x14ac:dyDescent="0.35">
      <c r="A790" s="20">
        <v>43928</v>
      </c>
      <c r="B790" s="8">
        <v>92106</v>
      </c>
      <c r="C790" s="8">
        <v>9</v>
      </c>
      <c r="E790" s="8" t="str">
        <f t="shared" si="12"/>
        <v>San Diego HHSA</v>
      </c>
    </row>
    <row r="791" spans="1:5" x14ac:dyDescent="0.35">
      <c r="A791" s="20">
        <v>43928</v>
      </c>
      <c r="B791" s="8">
        <v>92107</v>
      </c>
      <c r="C791" s="8">
        <v>3</v>
      </c>
      <c r="E791" s="8" t="str">
        <f t="shared" si="12"/>
        <v>San Diego HHSA</v>
      </c>
    </row>
    <row r="792" spans="1:5" x14ac:dyDescent="0.35">
      <c r="A792" s="20">
        <v>43928</v>
      </c>
      <c r="B792" s="8">
        <v>92108</v>
      </c>
      <c r="C792" s="8">
        <v>17</v>
      </c>
      <c r="E792" s="8" t="str">
        <f t="shared" si="12"/>
        <v>San Diego HHSA</v>
      </c>
    </row>
    <row r="793" spans="1:5" x14ac:dyDescent="0.35">
      <c r="A793" s="20">
        <v>43928</v>
      </c>
      <c r="B793" s="8">
        <v>92109</v>
      </c>
      <c r="C793" s="8">
        <v>27</v>
      </c>
      <c r="E793" s="8" t="str">
        <f t="shared" si="12"/>
        <v>San Diego HHSA</v>
      </c>
    </row>
    <row r="794" spans="1:5" x14ac:dyDescent="0.35">
      <c r="A794" s="20">
        <v>43928</v>
      </c>
      <c r="B794" s="8">
        <v>92110</v>
      </c>
      <c r="C794" s="8">
        <v>17</v>
      </c>
      <c r="E794" s="8" t="str">
        <f t="shared" si="12"/>
        <v>San Diego HHSA</v>
      </c>
    </row>
    <row r="795" spans="1:5" x14ac:dyDescent="0.35">
      <c r="A795" s="20">
        <v>43928</v>
      </c>
      <c r="B795" s="8">
        <v>92111</v>
      </c>
      <c r="C795" s="8">
        <v>19</v>
      </c>
      <c r="E795" s="8" t="str">
        <f t="shared" si="12"/>
        <v>San Diego HHSA</v>
      </c>
    </row>
    <row r="796" spans="1:5" x14ac:dyDescent="0.35">
      <c r="A796" s="20">
        <v>43928</v>
      </c>
      <c r="B796" s="8">
        <v>92113</v>
      </c>
      <c r="C796" s="8">
        <v>40</v>
      </c>
      <c r="E796" s="8" t="str">
        <f t="shared" si="12"/>
        <v>San Diego HHSA</v>
      </c>
    </row>
    <row r="797" spans="1:5" x14ac:dyDescent="0.35">
      <c r="A797" s="20">
        <v>43928</v>
      </c>
      <c r="B797" s="8">
        <v>92114</v>
      </c>
      <c r="C797" s="8">
        <v>31</v>
      </c>
      <c r="E797" s="8" t="str">
        <f t="shared" si="12"/>
        <v>San Diego HHSA</v>
      </c>
    </row>
    <row r="798" spans="1:5" x14ac:dyDescent="0.35">
      <c r="A798" s="20">
        <v>43928</v>
      </c>
      <c r="B798" s="8">
        <v>92115</v>
      </c>
      <c r="C798" s="8">
        <v>31</v>
      </c>
      <c r="E798" s="8" t="str">
        <f t="shared" si="12"/>
        <v>San Diego HHSA</v>
      </c>
    </row>
    <row r="799" spans="1:5" x14ac:dyDescent="0.35">
      <c r="A799" s="20">
        <v>43928</v>
      </c>
      <c r="B799" s="8">
        <v>92116</v>
      </c>
      <c r="C799" s="8">
        <v>34</v>
      </c>
      <c r="E799" s="8" t="str">
        <f t="shared" si="12"/>
        <v>San Diego HHSA</v>
      </c>
    </row>
    <row r="800" spans="1:5" x14ac:dyDescent="0.35">
      <c r="A800" s="20">
        <v>43928</v>
      </c>
      <c r="B800" s="8">
        <v>92117</v>
      </c>
      <c r="C800" s="8">
        <v>21</v>
      </c>
      <c r="E800" s="8" t="str">
        <f t="shared" si="12"/>
        <v>San Diego HHSA</v>
      </c>
    </row>
    <row r="801" spans="1:5" x14ac:dyDescent="0.35">
      <c r="A801" s="20">
        <v>43928</v>
      </c>
      <c r="B801" s="8">
        <v>92118</v>
      </c>
      <c r="C801" s="8">
        <v>4</v>
      </c>
      <c r="E801" s="8" t="str">
        <f t="shared" si="12"/>
        <v>San Diego HHSA</v>
      </c>
    </row>
    <row r="802" spans="1:5" x14ac:dyDescent="0.35">
      <c r="A802" s="20">
        <v>43928</v>
      </c>
      <c r="B802" s="8">
        <v>92119</v>
      </c>
      <c r="C802" s="8">
        <v>9</v>
      </c>
      <c r="E802" s="8" t="str">
        <f t="shared" si="12"/>
        <v>San Diego HHSA</v>
      </c>
    </row>
    <row r="803" spans="1:5" x14ac:dyDescent="0.35">
      <c r="A803" s="20">
        <v>43928</v>
      </c>
      <c r="B803" s="8">
        <v>92120</v>
      </c>
      <c r="C803" s="8">
        <v>20</v>
      </c>
      <c r="E803" s="8" t="str">
        <f t="shared" si="12"/>
        <v>San Diego HHSA</v>
      </c>
    </row>
    <row r="804" spans="1:5" x14ac:dyDescent="0.35">
      <c r="A804" s="20">
        <v>43928</v>
      </c>
      <c r="B804" s="8">
        <v>92121</v>
      </c>
      <c r="C804" s="8">
        <v>3</v>
      </c>
      <c r="E804" s="8" t="str">
        <f t="shared" si="12"/>
        <v>San Diego HHSA</v>
      </c>
    </row>
    <row r="805" spans="1:5" x14ac:dyDescent="0.35">
      <c r="A805" s="20">
        <v>43928</v>
      </c>
      <c r="B805" s="8">
        <v>92122</v>
      </c>
      <c r="C805" s="8">
        <v>15</v>
      </c>
      <c r="E805" s="8" t="str">
        <f t="shared" si="12"/>
        <v>San Diego HHSA</v>
      </c>
    </row>
    <row r="806" spans="1:5" x14ac:dyDescent="0.35">
      <c r="A806" s="20">
        <v>43928</v>
      </c>
      <c r="B806" s="8">
        <v>92123</v>
      </c>
      <c r="C806" s="8">
        <v>17</v>
      </c>
      <c r="E806" s="8" t="str">
        <f t="shared" si="12"/>
        <v>San Diego HHSA</v>
      </c>
    </row>
    <row r="807" spans="1:5" x14ac:dyDescent="0.35">
      <c r="A807" s="20">
        <v>43928</v>
      </c>
      <c r="B807" s="8">
        <v>92124</v>
      </c>
      <c r="C807" s="8">
        <v>14</v>
      </c>
      <c r="E807" s="8" t="str">
        <f t="shared" si="12"/>
        <v>San Diego HHSA</v>
      </c>
    </row>
    <row r="808" spans="1:5" x14ac:dyDescent="0.35">
      <c r="A808" s="20">
        <v>43928</v>
      </c>
      <c r="B808" s="8">
        <v>92126</v>
      </c>
      <c r="C808" s="8">
        <v>31</v>
      </c>
      <c r="E808" s="8" t="str">
        <f t="shared" si="12"/>
        <v>San Diego HHSA</v>
      </c>
    </row>
    <row r="809" spans="1:5" x14ac:dyDescent="0.35">
      <c r="A809" s="20">
        <v>43928</v>
      </c>
      <c r="B809" s="8">
        <v>92127</v>
      </c>
      <c r="C809" s="8">
        <v>20</v>
      </c>
      <c r="E809" s="8" t="str">
        <f t="shared" si="12"/>
        <v>San Diego HHSA</v>
      </c>
    </row>
    <row r="810" spans="1:5" x14ac:dyDescent="0.35">
      <c r="A810" s="20">
        <v>43928</v>
      </c>
      <c r="B810" s="8">
        <v>92128</v>
      </c>
      <c r="C810" s="8">
        <v>26</v>
      </c>
      <c r="E810" s="8" t="str">
        <f t="shared" si="12"/>
        <v>San Diego HHSA</v>
      </c>
    </row>
    <row r="811" spans="1:5" x14ac:dyDescent="0.35">
      <c r="A811" s="20">
        <v>43928</v>
      </c>
      <c r="B811" s="8">
        <v>92129</v>
      </c>
      <c r="C811" s="8">
        <v>19</v>
      </c>
      <c r="E811" s="8" t="str">
        <f t="shared" si="12"/>
        <v>San Diego HHSA</v>
      </c>
    </row>
    <row r="812" spans="1:5" x14ac:dyDescent="0.35">
      <c r="A812" s="20">
        <v>43928</v>
      </c>
      <c r="B812" s="8">
        <v>92130</v>
      </c>
      <c r="C812" s="8">
        <v>22</v>
      </c>
      <c r="E812" s="8" t="str">
        <f t="shared" si="12"/>
        <v>San Diego HHSA</v>
      </c>
    </row>
    <row r="813" spans="1:5" x14ac:dyDescent="0.35">
      <c r="A813" s="20">
        <v>43928</v>
      </c>
      <c r="B813" s="8">
        <v>92131</v>
      </c>
      <c r="C813" s="8">
        <v>6</v>
      </c>
      <c r="E813" s="8" t="str">
        <f t="shared" si="12"/>
        <v>San Diego HHSA</v>
      </c>
    </row>
    <row r="814" spans="1:5" x14ac:dyDescent="0.35">
      <c r="A814" s="20">
        <v>43928</v>
      </c>
      <c r="B814" s="8">
        <v>92136</v>
      </c>
      <c r="C814" s="8">
        <v>3</v>
      </c>
      <c r="E814" s="8" t="str">
        <f t="shared" si="12"/>
        <v>San Diego HHSA</v>
      </c>
    </row>
    <row r="815" spans="1:5" x14ac:dyDescent="0.35">
      <c r="A815" s="20">
        <v>43928</v>
      </c>
      <c r="B815" s="8">
        <v>92139</v>
      </c>
      <c r="C815" s="8">
        <v>23</v>
      </c>
      <c r="E815" s="8" t="str">
        <f t="shared" si="12"/>
        <v>San Diego HHSA</v>
      </c>
    </row>
    <row r="816" spans="1:5" x14ac:dyDescent="0.35">
      <c r="A816" s="20">
        <v>43928</v>
      </c>
      <c r="B816" s="8">
        <v>92154</v>
      </c>
      <c r="C816" s="8">
        <v>48</v>
      </c>
      <c r="E816" s="8" t="str">
        <f t="shared" si="12"/>
        <v>San Diego HHSA</v>
      </c>
    </row>
    <row r="817" spans="1:5" x14ac:dyDescent="0.35">
      <c r="A817" s="20">
        <v>43928</v>
      </c>
      <c r="B817" s="8">
        <v>92161</v>
      </c>
      <c r="C817" s="8">
        <v>2</v>
      </c>
      <c r="E817" s="8" t="str">
        <f t="shared" si="12"/>
        <v>San Diego HHSA</v>
      </c>
    </row>
    <row r="818" spans="1:5" x14ac:dyDescent="0.35">
      <c r="A818" s="20">
        <v>43928</v>
      </c>
      <c r="B818" s="8">
        <v>92173</v>
      </c>
      <c r="C818" s="8">
        <v>20</v>
      </c>
      <c r="E818" s="8" t="str">
        <f t="shared" si="12"/>
        <v>San Diego HHSA</v>
      </c>
    </row>
    <row r="819" spans="1:5" x14ac:dyDescent="0.35">
      <c r="A819" s="20">
        <v>43928</v>
      </c>
      <c r="B819" s="8" t="s">
        <v>116</v>
      </c>
      <c r="C819" s="8">
        <v>29</v>
      </c>
      <c r="E819" s="8" t="str">
        <f t="shared" si="12"/>
        <v>San Diego HHSA</v>
      </c>
    </row>
    <row r="820" spans="1:5" x14ac:dyDescent="0.35">
      <c r="A820" s="20">
        <v>43929</v>
      </c>
      <c r="B820" s="8">
        <v>91901</v>
      </c>
      <c r="C820" s="8">
        <v>1</v>
      </c>
      <c r="E820" s="8" t="str">
        <f t="shared" si="12"/>
        <v>San Diego HHSA</v>
      </c>
    </row>
    <row r="821" spans="1:5" x14ac:dyDescent="0.35">
      <c r="A821" s="20">
        <v>43929</v>
      </c>
      <c r="B821" s="8">
        <v>91902</v>
      </c>
      <c r="C821" s="8">
        <v>16</v>
      </c>
      <c r="E821" s="8" t="str">
        <f t="shared" si="12"/>
        <v>San Diego HHSA</v>
      </c>
    </row>
    <row r="822" spans="1:5" x14ac:dyDescent="0.35">
      <c r="A822" s="20">
        <v>43929</v>
      </c>
      <c r="B822" s="8">
        <v>91905</v>
      </c>
      <c r="C822" s="8">
        <v>1</v>
      </c>
      <c r="E822" s="8" t="str">
        <f t="shared" si="12"/>
        <v>San Diego HHSA</v>
      </c>
    </row>
    <row r="823" spans="1:5" x14ac:dyDescent="0.35">
      <c r="A823" s="20">
        <v>43929</v>
      </c>
      <c r="B823" s="8">
        <v>91910</v>
      </c>
      <c r="C823" s="8">
        <v>43</v>
      </c>
      <c r="E823" s="8" t="str">
        <f t="shared" si="12"/>
        <v>San Diego HHSA</v>
      </c>
    </row>
    <row r="824" spans="1:5" x14ac:dyDescent="0.35">
      <c r="A824" s="20">
        <v>43929</v>
      </c>
      <c r="B824" s="8">
        <v>91911</v>
      </c>
      <c r="C824" s="8">
        <v>47</v>
      </c>
      <c r="E824" s="8" t="str">
        <f t="shared" si="12"/>
        <v>San Diego HHSA</v>
      </c>
    </row>
    <row r="825" spans="1:5" x14ac:dyDescent="0.35">
      <c r="A825" s="20">
        <v>43929</v>
      </c>
      <c r="B825" s="8">
        <v>91913</v>
      </c>
      <c r="C825" s="8">
        <v>32</v>
      </c>
      <c r="E825" s="8" t="str">
        <f t="shared" si="12"/>
        <v>San Diego HHSA</v>
      </c>
    </row>
    <row r="826" spans="1:5" x14ac:dyDescent="0.35">
      <c r="A826" s="20">
        <v>43929</v>
      </c>
      <c r="B826" s="8">
        <v>91914</v>
      </c>
      <c r="C826" s="8">
        <v>8</v>
      </c>
      <c r="E826" s="8" t="str">
        <f t="shared" si="12"/>
        <v>San Diego HHSA</v>
      </c>
    </row>
    <row r="827" spans="1:5" x14ac:dyDescent="0.35">
      <c r="A827" s="20">
        <v>43929</v>
      </c>
      <c r="B827" s="8">
        <v>91915</v>
      </c>
      <c r="C827" s="8">
        <v>19</v>
      </c>
      <c r="E827" s="8" t="str">
        <f t="shared" si="12"/>
        <v>San Diego HHSA</v>
      </c>
    </row>
    <row r="828" spans="1:5" x14ac:dyDescent="0.35">
      <c r="A828" s="20">
        <v>43929</v>
      </c>
      <c r="B828" s="8">
        <v>91916</v>
      </c>
      <c r="C828" s="8">
        <v>1</v>
      </c>
      <c r="E828" s="8" t="str">
        <f t="shared" si="12"/>
        <v>San Diego HHSA</v>
      </c>
    </row>
    <row r="829" spans="1:5" x14ac:dyDescent="0.35">
      <c r="A829" s="20">
        <v>43929</v>
      </c>
      <c r="B829" s="8">
        <v>91932</v>
      </c>
      <c r="C829" s="8">
        <v>10</v>
      </c>
      <c r="E829" s="8" t="str">
        <f t="shared" si="12"/>
        <v>San Diego HHSA</v>
      </c>
    </row>
    <row r="830" spans="1:5" x14ac:dyDescent="0.35">
      <c r="A830" s="20">
        <v>43929</v>
      </c>
      <c r="B830" s="8">
        <v>91935</v>
      </c>
      <c r="C830" s="8">
        <v>4</v>
      </c>
      <c r="E830" s="8" t="str">
        <f t="shared" si="12"/>
        <v>San Diego HHSA</v>
      </c>
    </row>
    <row r="831" spans="1:5" x14ac:dyDescent="0.35">
      <c r="A831" s="20">
        <v>43929</v>
      </c>
      <c r="B831" s="8">
        <v>91941</v>
      </c>
      <c r="C831" s="8">
        <v>12</v>
      </c>
      <c r="E831" s="8" t="str">
        <f t="shared" si="12"/>
        <v>San Diego HHSA</v>
      </c>
    </row>
    <row r="832" spans="1:5" x14ac:dyDescent="0.35">
      <c r="A832" s="20">
        <v>43929</v>
      </c>
      <c r="B832" s="8">
        <v>91942</v>
      </c>
      <c r="C832" s="8">
        <v>22</v>
      </c>
      <c r="E832" s="8" t="str">
        <f t="shared" si="12"/>
        <v>San Diego HHSA</v>
      </c>
    </row>
    <row r="833" spans="1:5" x14ac:dyDescent="0.35">
      <c r="A833" s="20">
        <v>43929</v>
      </c>
      <c r="B833" s="8">
        <v>91945</v>
      </c>
      <c r="C833" s="8">
        <v>14</v>
      </c>
      <c r="E833" s="8" t="str">
        <f t="shared" si="12"/>
        <v>San Diego HHSA</v>
      </c>
    </row>
    <row r="834" spans="1:5" x14ac:dyDescent="0.35">
      <c r="A834" s="20">
        <v>43929</v>
      </c>
      <c r="B834" s="8">
        <v>91950</v>
      </c>
      <c r="C834" s="8">
        <v>32</v>
      </c>
      <c r="E834" s="8" t="str">
        <f t="shared" ref="E834:E897" si="13">"San Diego HHSA"</f>
        <v>San Diego HHSA</v>
      </c>
    </row>
    <row r="835" spans="1:5" x14ac:dyDescent="0.35">
      <c r="A835" s="20">
        <v>43929</v>
      </c>
      <c r="B835" s="8">
        <v>91977</v>
      </c>
      <c r="C835" s="8">
        <v>34</v>
      </c>
      <c r="E835" s="8" t="str">
        <f t="shared" si="13"/>
        <v>San Diego HHSA</v>
      </c>
    </row>
    <row r="836" spans="1:5" x14ac:dyDescent="0.35">
      <c r="A836" s="20">
        <v>43929</v>
      </c>
      <c r="B836" s="8">
        <v>91978</v>
      </c>
      <c r="C836" s="8">
        <v>5</v>
      </c>
      <c r="E836" s="8" t="str">
        <f t="shared" si="13"/>
        <v>San Diego HHSA</v>
      </c>
    </row>
    <row r="837" spans="1:5" x14ac:dyDescent="0.35">
      <c r="A837" s="20">
        <v>43929</v>
      </c>
      <c r="B837" s="8">
        <v>92004</v>
      </c>
      <c r="C837" s="8">
        <v>1</v>
      </c>
      <c r="E837" s="8" t="str">
        <f t="shared" si="13"/>
        <v>San Diego HHSA</v>
      </c>
    </row>
    <row r="838" spans="1:5" x14ac:dyDescent="0.35">
      <c r="A838" s="20">
        <v>43929</v>
      </c>
      <c r="B838" s="8">
        <v>92007</v>
      </c>
      <c r="C838" s="8">
        <v>4</v>
      </c>
      <c r="E838" s="8" t="str">
        <f t="shared" si="13"/>
        <v>San Diego HHSA</v>
      </c>
    </row>
    <row r="839" spans="1:5" x14ac:dyDescent="0.35">
      <c r="A839" s="20">
        <v>43929</v>
      </c>
      <c r="B839" s="8">
        <v>92008</v>
      </c>
      <c r="C839" s="8">
        <v>8</v>
      </c>
      <c r="E839" s="8" t="str">
        <f t="shared" si="13"/>
        <v>San Diego HHSA</v>
      </c>
    </row>
    <row r="840" spans="1:5" x14ac:dyDescent="0.35">
      <c r="A840" s="20">
        <v>43929</v>
      </c>
      <c r="B840" s="8">
        <v>92009</v>
      </c>
      <c r="C840" s="8">
        <v>17</v>
      </c>
      <c r="E840" s="8" t="str">
        <f t="shared" si="13"/>
        <v>San Diego HHSA</v>
      </c>
    </row>
    <row r="841" spans="1:5" x14ac:dyDescent="0.35">
      <c r="A841" s="20">
        <v>43929</v>
      </c>
      <c r="B841" s="8">
        <v>92010</v>
      </c>
      <c r="C841" s="8">
        <v>10</v>
      </c>
      <c r="E841" s="8" t="str">
        <f t="shared" si="13"/>
        <v>San Diego HHSA</v>
      </c>
    </row>
    <row r="842" spans="1:5" x14ac:dyDescent="0.35">
      <c r="A842" s="20">
        <v>43929</v>
      </c>
      <c r="B842" s="8">
        <v>92011</v>
      </c>
      <c r="C842" s="8">
        <v>8</v>
      </c>
      <c r="E842" s="8" t="str">
        <f t="shared" si="13"/>
        <v>San Diego HHSA</v>
      </c>
    </row>
    <row r="843" spans="1:5" x14ac:dyDescent="0.35">
      <c r="A843" s="20">
        <v>43929</v>
      </c>
      <c r="B843" s="8">
        <v>92014</v>
      </c>
      <c r="C843" s="8">
        <v>13</v>
      </c>
      <c r="E843" s="8" t="str">
        <f t="shared" si="13"/>
        <v>San Diego HHSA</v>
      </c>
    </row>
    <row r="844" spans="1:5" x14ac:dyDescent="0.35">
      <c r="A844" s="20">
        <v>43929</v>
      </c>
      <c r="B844" s="8">
        <v>92019</v>
      </c>
      <c r="C844" s="8">
        <v>37</v>
      </c>
      <c r="E844" s="8" t="str">
        <f t="shared" si="13"/>
        <v>San Diego HHSA</v>
      </c>
    </row>
    <row r="845" spans="1:5" x14ac:dyDescent="0.35">
      <c r="A845" s="20">
        <v>43929</v>
      </c>
      <c r="B845" s="8">
        <v>92020</v>
      </c>
      <c r="C845" s="8">
        <v>53</v>
      </c>
      <c r="E845" s="8" t="str">
        <f t="shared" si="13"/>
        <v>San Diego HHSA</v>
      </c>
    </row>
    <row r="846" spans="1:5" x14ac:dyDescent="0.35">
      <c r="A846" s="20">
        <v>43929</v>
      </c>
      <c r="B846" s="8">
        <v>92021</v>
      </c>
      <c r="C846" s="8">
        <v>51</v>
      </c>
      <c r="E846" s="8" t="str">
        <f t="shared" si="13"/>
        <v>San Diego HHSA</v>
      </c>
    </row>
    <row r="847" spans="1:5" x14ac:dyDescent="0.35">
      <c r="A847" s="20">
        <v>43929</v>
      </c>
      <c r="B847" s="8">
        <v>92024</v>
      </c>
      <c r="C847" s="8">
        <v>28</v>
      </c>
      <c r="E847" s="8" t="str">
        <f t="shared" si="13"/>
        <v>San Diego HHSA</v>
      </c>
    </row>
    <row r="848" spans="1:5" x14ac:dyDescent="0.35">
      <c r="A848" s="20">
        <v>43929</v>
      </c>
      <c r="B848" s="8">
        <v>92025</v>
      </c>
      <c r="C848" s="8">
        <v>14</v>
      </c>
      <c r="E848" s="8" t="str">
        <f t="shared" si="13"/>
        <v>San Diego HHSA</v>
      </c>
    </row>
    <row r="849" spans="1:5" x14ac:dyDescent="0.35">
      <c r="A849" s="20">
        <v>43929</v>
      </c>
      <c r="B849" s="8">
        <v>92026</v>
      </c>
      <c r="C849" s="8">
        <v>10</v>
      </c>
      <c r="E849" s="8" t="str">
        <f t="shared" si="13"/>
        <v>San Diego HHSA</v>
      </c>
    </row>
    <row r="850" spans="1:5" x14ac:dyDescent="0.35">
      <c r="A850" s="20">
        <v>43929</v>
      </c>
      <c r="B850" s="8">
        <v>92027</v>
      </c>
      <c r="C850" s="8">
        <v>15</v>
      </c>
      <c r="E850" s="8" t="str">
        <f t="shared" si="13"/>
        <v>San Diego HHSA</v>
      </c>
    </row>
    <row r="851" spans="1:5" x14ac:dyDescent="0.35">
      <c r="A851" s="20">
        <v>43929</v>
      </c>
      <c r="B851" s="8">
        <v>92028</v>
      </c>
      <c r="C851" s="8">
        <v>7</v>
      </c>
      <c r="E851" s="8" t="str">
        <f t="shared" si="13"/>
        <v>San Diego HHSA</v>
      </c>
    </row>
    <row r="852" spans="1:5" x14ac:dyDescent="0.35">
      <c r="A852" s="20">
        <v>43929</v>
      </c>
      <c r="B852" s="8">
        <v>92029</v>
      </c>
      <c r="C852" s="8">
        <v>12</v>
      </c>
      <c r="E852" s="8" t="str">
        <f t="shared" si="13"/>
        <v>San Diego HHSA</v>
      </c>
    </row>
    <row r="853" spans="1:5" x14ac:dyDescent="0.35">
      <c r="A853" s="20">
        <v>43929</v>
      </c>
      <c r="B853" s="8">
        <v>92037</v>
      </c>
      <c r="C853" s="8">
        <v>33</v>
      </c>
      <c r="E853" s="8" t="str">
        <f t="shared" si="13"/>
        <v>San Diego HHSA</v>
      </c>
    </row>
    <row r="854" spans="1:5" x14ac:dyDescent="0.35">
      <c r="A854" s="20">
        <v>43929</v>
      </c>
      <c r="B854" s="8">
        <v>92040</v>
      </c>
      <c r="C854" s="8">
        <v>13</v>
      </c>
      <c r="E854" s="8" t="str">
        <f t="shared" si="13"/>
        <v>San Diego HHSA</v>
      </c>
    </row>
    <row r="855" spans="1:5" x14ac:dyDescent="0.35">
      <c r="A855" s="20">
        <v>43929</v>
      </c>
      <c r="B855" s="8">
        <v>92054</v>
      </c>
      <c r="C855" s="8">
        <v>8</v>
      </c>
      <c r="E855" s="8" t="str">
        <f t="shared" si="13"/>
        <v>San Diego HHSA</v>
      </c>
    </row>
    <row r="856" spans="1:5" x14ac:dyDescent="0.35">
      <c r="A856" s="20">
        <v>43929</v>
      </c>
      <c r="B856" s="8">
        <v>92056</v>
      </c>
      <c r="C856" s="8">
        <v>12</v>
      </c>
      <c r="E856" s="8" t="str">
        <f t="shared" si="13"/>
        <v>San Diego HHSA</v>
      </c>
    </row>
    <row r="857" spans="1:5" x14ac:dyDescent="0.35">
      <c r="A857" s="20">
        <v>43929</v>
      </c>
      <c r="B857" s="8">
        <v>92057</v>
      </c>
      <c r="C857" s="8">
        <v>9</v>
      </c>
      <c r="E857" s="8" t="str">
        <f t="shared" si="13"/>
        <v>San Diego HHSA</v>
      </c>
    </row>
    <row r="858" spans="1:5" x14ac:dyDescent="0.35">
      <c r="A858" s="20">
        <v>43929</v>
      </c>
      <c r="B858" s="8">
        <v>92058</v>
      </c>
      <c r="C858" s="8">
        <v>7</v>
      </c>
      <c r="E858" s="8" t="str">
        <f t="shared" si="13"/>
        <v>San Diego HHSA</v>
      </c>
    </row>
    <row r="859" spans="1:5" x14ac:dyDescent="0.35">
      <c r="A859" s="20">
        <v>43929</v>
      </c>
      <c r="B859" s="8">
        <v>92061</v>
      </c>
      <c r="C859" s="8">
        <v>2</v>
      </c>
      <c r="E859" s="8" t="str">
        <f t="shared" si="13"/>
        <v>San Diego HHSA</v>
      </c>
    </row>
    <row r="860" spans="1:5" x14ac:dyDescent="0.35">
      <c r="A860" s="20">
        <v>43929</v>
      </c>
      <c r="B860" s="8">
        <v>92064</v>
      </c>
      <c r="C860" s="8">
        <v>16</v>
      </c>
      <c r="E860" s="8" t="str">
        <f t="shared" si="13"/>
        <v>San Diego HHSA</v>
      </c>
    </row>
    <row r="861" spans="1:5" x14ac:dyDescent="0.35">
      <c r="A861" s="20">
        <v>43929</v>
      </c>
      <c r="B861" s="8">
        <v>92065</v>
      </c>
      <c r="C861" s="8">
        <v>10</v>
      </c>
      <c r="E861" s="8" t="str">
        <f t="shared" si="13"/>
        <v>San Diego HHSA</v>
      </c>
    </row>
    <row r="862" spans="1:5" x14ac:dyDescent="0.35">
      <c r="A862" s="20">
        <v>43929</v>
      </c>
      <c r="B862" s="8">
        <v>92066</v>
      </c>
      <c r="C862" s="8">
        <v>2</v>
      </c>
      <c r="E862" s="8" t="str">
        <f t="shared" si="13"/>
        <v>San Diego HHSA</v>
      </c>
    </row>
    <row r="863" spans="1:5" x14ac:dyDescent="0.35">
      <c r="A863" s="20">
        <v>43929</v>
      </c>
      <c r="B863" s="8">
        <v>92067</v>
      </c>
      <c r="C863" s="8">
        <v>12</v>
      </c>
      <c r="E863" s="8" t="str">
        <f t="shared" si="13"/>
        <v>San Diego HHSA</v>
      </c>
    </row>
    <row r="864" spans="1:5" x14ac:dyDescent="0.35">
      <c r="A864" s="20">
        <v>43929</v>
      </c>
      <c r="B864" s="8">
        <v>92069</v>
      </c>
      <c r="C864" s="8">
        <v>10</v>
      </c>
      <c r="E864" s="8" t="str">
        <f t="shared" si="13"/>
        <v>San Diego HHSA</v>
      </c>
    </row>
    <row r="865" spans="1:5" x14ac:dyDescent="0.35">
      <c r="A865" s="20">
        <v>43929</v>
      </c>
      <c r="B865" s="8">
        <v>92071</v>
      </c>
      <c r="C865" s="8">
        <v>16</v>
      </c>
      <c r="E865" s="8" t="str">
        <f t="shared" si="13"/>
        <v>San Diego HHSA</v>
      </c>
    </row>
    <row r="866" spans="1:5" x14ac:dyDescent="0.35">
      <c r="A866" s="20">
        <v>43929</v>
      </c>
      <c r="B866" s="8">
        <v>92075</v>
      </c>
      <c r="C866" s="8">
        <v>4</v>
      </c>
      <c r="E866" s="8" t="str">
        <f t="shared" si="13"/>
        <v>San Diego HHSA</v>
      </c>
    </row>
    <row r="867" spans="1:5" x14ac:dyDescent="0.35">
      <c r="A867" s="20">
        <v>43929</v>
      </c>
      <c r="B867" s="8">
        <v>92078</v>
      </c>
      <c r="C867" s="8">
        <v>14</v>
      </c>
      <c r="E867" s="8" t="str">
        <f t="shared" si="13"/>
        <v>San Diego HHSA</v>
      </c>
    </row>
    <row r="868" spans="1:5" x14ac:dyDescent="0.35">
      <c r="A868" s="20">
        <v>43929</v>
      </c>
      <c r="B868" s="8">
        <v>92081</v>
      </c>
      <c r="C868" s="8">
        <v>11</v>
      </c>
      <c r="E868" s="8" t="str">
        <f t="shared" si="13"/>
        <v>San Diego HHSA</v>
      </c>
    </row>
    <row r="869" spans="1:5" x14ac:dyDescent="0.35">
      <c r="A869" s="20">
        <v>43929</v>
      </c>
      <c r="B869" s="8">
        <v>92082</v>
      </c>
      <c r="C869" s="8">
        <v>3</v>
      </c>
      <c r="E869" s="8" t="str">
        <f t="shared" si="13"/>
        <v>San Diego HHSA</v>
      </c>
    </row>
    <row r="870" spans="1:5" x14ac:dyDescent="0.35">
      <c r="A870" s="20">
        <v>43929</v>
      </c>
      <c r="B870" s="8">
        <v>92083</v>
      </c>
      <c r="C870" s="8">
        <v>10</v>
      </c>
      <c r="E870" s="8" t="str">
        <f t="shared" si="13"/>
        <v>San Diego HHSA</v>
      </c>
    </row>
    <row r="871" spans="1:5" x14ac:dyDescent="0.35">
      <c r="A871" s="20">
        <v>43929</v>
      </c>
      <c r="B871" s="8">
        <v>92084</v>
      </c>
      <c r="C871" s="8">
        <v>11</v>
      </c>
      <c r="E871" s="8" t="str">
        <f t="shared" si="13"/>
        <v>San Diego HHSA</v>
      </c>
    </row>
    <row r="872" spans="1:5" x14ac:dyDescent="0.35">
      <c r="A872" s="20">
        <v>43929</v>
      </c>
      <c r="B872" s="8">
        <v>92091</v>
      </c>
      <c r="C872" s="8">
        <v>2</v>
      </c>
      <c r="E872" s="8" t="str">
        <f t="shared" si="13"/>
        <v>San Diego HHSA</v>
      </c>
    </row>
    <row r="873" spans="1:5" x14ac:dyDescent="0.35">
      <c r="A873" s="20">
        <v>43929</v>
      </c>
      <c r="B873" s="8">
        <v>92093</v>
      </c>
      <c r="C873" s="8">
        <v>4</v>
      </c>
      <c r="E873" s="8" t="str">
        <f t="shared" si="13"/>
        <v>San Diego HHSA</v>
      </c>
    </row>
    <row r="874" spans="1:5" x14ac:dyDescent="0.35">
      <c r="A874" s="20">
        <v>43929</v>
      </c>
      <c r="B874" s="8">
        <v>92101</v>
      </c>
      <c r="C874" s="8">
        <v>38</v>
      </c>
      <c r="E874" s="8" t="str">
        <f t="shared" si="13"/>
        <v>San Diego HHSA</v>
      </c>
    </row>
    <row r="875" spans="1:5" x14ac:dyDescent="0.35">
      <c r="A875" s="20">
        <v>43929</v>
      </c>
      <c r="B875" s="8">
        <v>92102</v>
      </c>
      <c r="C875" s="8">
        <v>22</v>
      </c>
      <c r="E875" s="8" t="str">
        <f t="shared" si="13"/>
        <v>San Diego HHSA</v>
      </c>
    </row>
    <row r="876" spans="1:5" x14ac:dyDescent="0.35">
      <c r="A876" s="20">
        <v>43929</v>
      </c>
      <c r="B876" s="8">
        <v>92103</v>
      </c>
      <c r="C876" s="8">
        <v>70</v>
      </c>
      <c r="E876" s="8" t="str">
        <f t="shared" si="13"/>
        <v>San Diego HHSA</v>
      </c>
    </row>
    <row r="877" spans="1:5" x14ac:dyDescent="0.35">
      <c r="A877" s="20">
        <v>43929</v>
      </c>
      <c r="B877" s="8">
        <v>92104</v>
      </c>
      <c r="C877" s="8">
        <v>36</v>
      </c>
      <c r="E877" s="8" t="str">
        <f t="shared" si="13"/>
        <v>San Diego HHSA</v>
      </c>
    </row>
    <row r="878" spans="1:5" x14ac:dyDescent="0.35">
      <c r="A878" s="20">
        <v>43929</v>
      </c>
      <c r="B878" s="8">
        <v>92105</v>
      </c>
      <c r="C878" s="8">
        <v>44</v>
      </c>
      <c r="E878" s="8" t="str">
        <f t="shared" si="13"/>
        <v>San Diego HHSA</v>
      </c>
    </row>
    <row r="879" spans="1:5" x14ac:dyDescent="0.35">
      <c r="A879" s="20">
        <v>43929</v>
      </c>
      <c r="B879" s="8">
        <v>92106</v>
      </c>
      <c r="C879" s="8">
        <v>9</v>
      </c>
      <c r="E879" s="8" t="str">
        <f t="shared" si="13"/>
        <v>San Diego HHSA</v>
      </c>
    </row>
    <row r="880" spans="1:5" x14ac:dyDescent="0.35">
      <c r="A880" s="20">
        <v>43929</v>
      </c>
      <c r="B880" s="8">
        <v>92107</v>
      </c>
      <c r="C880" s="8">
        <v>3</v>
      </c>
      <c r="E880" s="8" t="str">
        <f t="shared" si="13"/>
        <v>San Diego HHSA</v>
      </c>
    </row>
    <row r="881" spans="1:5" x14ac:dyDescent="0.35">
      <c r="A881" s="20">
        <v>43929</v>
      </c>
      <c r="B881" s="8">
        <v>92108</v>
      </c>
      <c r="C881" s="8">
        <v>20</v>
      </c>
      <c r="E881" s="8" t="str">
        <f t="shared" si="13"/>
        <v>San Diego HHSA</v>
      </c>
    </row>
    <row r="882" spans="1:5" x14ac:dyDescent="0.35">
      <c r="A882" s="20">
        <v>43929</v>
      </c>
      <c r="B882" s="8">
        <v>92109</v>
      </c>
      <c r="C882" s="8">
        <v>28</v>
      </c>
      <c r="E882" s="8" t="str">
        <f t="shared" si="13"/>
        <v>San Diego HHSA</v>
      </c>
    </row>
    <row r="883" spans="1:5" x14ac:dyDescent="0.35">
      <c r="A883" s="20">
        <v>43929</v>
      </c>
      <c r="B883" s="8">
        <v>92110</v>
      </c>
      <c r="C883" s="8">
        <v>17</v>
      </c>
      <c r="E883" s="8" t="str">
        <f t="shared" si="13"/>
        <v>San Diego HHSA</v>
      </c>
    </row>
    <row r="884" spans="1:5" x14ac:dyDescent="0.35">
      <c r="A884" s="20">
        <v>43929</v>
      </c>
      <c r="B884" s="8">
        <v>92111</v>
      </c>
      <c r="C884" s="8">
        <v>20</v>
      </c>
      <c r="E884" s="8" t="str">
        <f t="shared" si="13"/>
        <v>San Diego HHSA</v>
      </c>
    </row>
    <row r="885" spans="1:5" x14ac:dyDescent="0.35">
      <c r="A885" s="20">
        <v>43929</v>
      </c>
      <c r="B885" s="8">
        <v>92113</v>
      </c>
      <c r="C885" s="8">
        <v>41</v>
      </c>
      <c r="E885" s="8" t="str">
        <f t="shared" si="13"/>
        <v>San Diego HHSA</v>
      </c>
    </row>
    <row r="886" spans="1:5" x14ac:dyDescent="0.35">
      <c r="A886" s="20">
        <v>43929</v>
      </c>
      <c r="B886" s="8">
        <v>92114</v>
      </c>
      <c r="C886" s="8">
        <v>42</v>
      </c>
      <c r="E886" s="8" t="str">
        <f t="shared" si="13"/>
        <v>San Diego HHSA</v>
      </c>
    </row>
    <row r="887" spans="1:5" x14ac:dyDescent="0.35">
      <c r="A887" s="20">
        <v>43929</v>
      </c>
      <c r="B887" s="8">
        <v>92115</v>
      </c>
      <c r="C887" s="8">
        <v>35</v>
      </c>
      <c r="E887" s="8" t="str">
        <f t="shared" si="13"/>
        <v>San Diego HHSA</v>
      </c>
    </row>
    <row r="888" spans="1:5" x14ac:dyDescent="0.35">
      <c r="A888" s="20">
        <v>43929</v>
      </c>
      <c r="B888" s="8">
        <v>92116</v>
      </c>
      <c r="C888" s="8">
        <v>34</v>
      </c>
      <c r="E888" s="8" t="str">
        <f t="shared" si="13"/>
        <v>San Diego HHSA</v>
      </c>
    </row>
    <row r="889" spans="1:5" x14ac:dyDescent="0.35">
      <c r="A889" s="20">
        <v>43929</v>
      </c>
      <c r="B889" s="8">
        <v>92117</v>
      </c>
      <c r="C889" s="8">
        <v>23</v>
      </c>
      <c r="E889" s="8" t="str">
        <f t="shared" si="13"/>
        <v>San Diego HHSA</v>
      </c>
    </row>
    <row r="890" spans="1:5" x14ac:dyDescent="0.35">
      <c r="A890" s="20">
        <v>43929</v>
      </c>
      <c r="B890" s="8">
        <v>92118</v>
      </c>
      <c r="C890" s="8">
        <v>5</v>
      </c>
      <c r="E890" s="8" t="str">
        <f t="shared" si="13"/>
        <v>San Diego HHSA</v>
      </c>
    </row>
    <row r="891" spans="1:5" x14ac:dyDescent="0.35">
      <c r="A891" s="20">
        <v>43929</v>
      </c>
      <c r="B891" s="8">
        <v>92119</v>
      </c>
      <c r="C891" s="8">
        <v>9</v>
      </c>
      <c r="E891" s="8" t="str">
        <f t="shared" si="13"/>
        <v>San Diego HHSA</v>
      </c>
    </row>
    <row r="892" spans="1:5" x14ac:dyDescent="0.35">
      <c r="A892" s="20">
        <v>43929</v>
      </c>
      <c r="B892" s="8">
        <v>92120</v>
      </c>
      <c r="C892" s="8">
        <v>20</v>
      </c>
      <c r="E892" s="8" t="str">
        <f t="shared" si="13"/>
        <v>San Diego HHSA</v>
      </c>
    </row>
    <row r="893" spans="1:5" x14ac:dyDescent="0.35">
      <c r="A893" s="20">
        <v>43929</v>
      </c>
      <c r="B893" s="8">
        <v>92121</v>
      </c>
      <c r="C893" s="8">
        <v>3</v>
      </c>
      <c r="E893" s="8" t="str">
        <f t="shared" si="13"/>
        <v>San Diego HHSA</v>
      </c>
    </row>
    <row r="894" spans="1:5" x14ac:dyDescent="0.35">
      <c r="A894" s="20">
        <v>43929</v>
      </c>
      <c r="B894" s="8">
        <v>92122</v>
      </c>
      <c r="C894" s="8">
        <v>15</v>
      </c>
      <c r="E894" s="8" t="str">
        <f t="shared" si="13"/>
        <v>San Diego HHSA</v>
      </c>
    </row>
    <row r="895" spans="1:5" x14ac:dyDescent="0.35">
      <c r="A895" s="20">
        <v>43929</v>
      </c>
      <c r="B895" s="8">
        <v>92123</v>
      </c>
      <c r="C895" s="8">
        <v>17</v>
      </c>
      <c r="E895" s="8" t="str">
        <f t="shared" si="13"/>
        <v>San Diego HHSA</v>
      </c>
    </row>
    <row r="896" spans="1:5" x14ac:dyDescent="0.35">
      <c r="A896" s="20">
        <v>43929</v>
      </c>
      <c r="B896" s="8">
        <v>92124</v>
      </c>
      <c r="C896" s="8">
        <v>15</v>
      </c>
      <c r="E896" s="8" t="str">
        <f t="shared" si="13"/>
        <v>San Diego HHSA</v>
      </c>
    </row>
    <row r="897" spans="1:5" x14ac:dyDescent="0.35">
      <c r="A897" s="20">
        <v>43929</v>
      </c>
      <c r="B897" s="8">
        <v>92126</v>
      </c>
      <c r="C897" s="8">
        <v>32</v>
      </c>
      <c r="E897" s="8" t="str">
        <f t="shared" si="13"/>
        <v>San Diego HHSA</v>
      </c>
    </row>
    <row r="898" spans="1:5" x14ac:dyDescent="0.35">
      <c r="A898" s="20">
        <v>43929</v>
      </c>
      <c r="B898" s="8">
        <v>92127</v>
      </c>
      <c r="C898" s="8">
        <v>20</v>
      </c>
      <c r="E898" s="8" t="str">
        <f t="shared" ref="E898:E961" si="14">"San Diego HHSA"</f>
        <v>San Diego HHSA</v>
      </c>
    </row>
    <row r="899" spans="1:5" x14ac:dyDescent="0.35">
      <c r="A899" s="20">
        <v>43929</v>
      </c>
      <c r="B899" s="8">
        <v>92128</v>
      </c>
      <c r="C899" s="8">
        <v>26</v>
      </c>
      <c r="E899" s="8" t="str">
        <f t="shared" si="14"/>
        <v>San Diego HHSA</v>
      </c>
    </row>
    <row r="900" spans="1:5" x14ac:dyDescent="0.35">
      <c r="A900" s="20">
        <v>43929</v>
      </c>
      <c r="B900" s="8">
        <v>92129</v>
      </c>
      <c r="C900" s="8">
        <v>19</v>
      </c>
      <c r="E900" s="8" t="str">
        <f t="shared" si="14"/>
        <v>San Diego HHSA</v>
      </c>
    </row>
    <row r="901" spans="1:5" x14ac:dyDescent="0.35">
      <c r="A901" s="20">
        <v>43929</v>
      </c>
      <c r="B901" s="8">
        <v>92130</v>
      </c>
      <c r="C901" s="8">
        <v>23</v>
      </c>
      <c r="E901" s="8" t="str">
        <f t="shared" si="14"/>
        <v>San Diego HHSA</v>
      </c>
    </row>
    <row r="902" spans="1:5" x14ac:dyDescent="0.35">
      <c r="A902" s="20">
        <v>43929</v>
      </c>
      <c r="B902" s="8">
        <v>92131</v>
      </c>
      <c r="C902" s="8">
        <v>6</v>
      </c>
      <c r="E902" s="8" t="str">
        <f t="shared" si="14"/>
        <v>San Diego HHSA</v>
      </c>
    </row>
    <row r="903" spans="1:5" x14ac:dyDescent="0.35">
      <c r="A903" s="20">
        <v>43929</v>
      </c>
      <c r="B903" s="8">
        <v>92136</v>
      </c>
      <c r="C903" s="8">
        <v>3</v>
      </c>
      <c r="E903" s="8" t="str">
        <f t="shared" si="14"/>
        <v>San Diego HHSA</v>
      </c>
    </row>
    <row r="904" spans="1:5" x14ac:dyDescent="0.35">
      <c r="A904" s="20">
        <v>43929</v>
      </c>
      <c r="B904" s="8">
        <v>92139</v>
      </c>
      <c r="C904" s="8">
        <v>27</v>
      </c>
      <c r="E904" s="8" t="str">
        <f t="shared" si="14"/>
        <v>San Diego HHSA</v>
      </c>
    </row>
    <row r="905" spans="1:5" x14ac:dyDescent="0.35">
      <c r="A905" s="20">
        <v>43929</v>
      </c>
      <c r="B905" s="8">
        <v>92154</v>
      </c>
      <c r="C905" s="8">
        <v>56</v>
      </c>
      <c r="E905" s="8" t="str">
        <f t="shared" si="14"/>
        <v>San Diego HHSA</v>
      </c>
    </row>
    <row r="906" spans="1:5" x14ac:dyDescent="0.35">
      <c r="A906" s="20">
        <v>43929</v>
      </c>
      <c r="B906" s="8">
        <v>92161</v>
      </c>
      <c r="C906" s="8">
        <v>2</v>
      </c>
      <c r="E906" s="8" t="str">
        <f t="shared" si="14"/>
        <v>San Diego HHSA</v>
      </c>
    </row>
    <row r="907" spans="1:5" x14ac:dyDescent="0.35">
      <c r="A907" s="20">
        <v>43929</v>
      </c>
      <c r="B907" s="8">
        <v>92173</v>
      </c>
      <c r="C907" s="8">
        <v>21</v>
      </c>
      <c r="E907" s="8" t="str">
        <f t="shared" si="14"/>
        <v>San Diego HHSA</v>
      </c>
    </row>
    <row r="908" spans="1:5" x14ac:dyDescent="0.35">
      <c r="A908" s="20">
        <v>43929</v>
      </c>
      <c r="B908" s="8" t="s">
        <v>116</v>
      </c>
      <c r="C908" s="8">
        <v>29</v>
      </c>
      <c r="E908" s="8" t="str">
        <f t="shared" si="14"/>
        <v>San Diego HHSA</v>
      </c>
    </row>
    <row r="909" spans="1:5" x14ac:dyDescent="0.35">
      <c r="A909" s="20">
        <v>43930</v>
      </c>
      <c r="B909" s="8">
        <v>91901</v>
      </c>
      <c r="C909" s="8">
        <v>1</v>
      </c>
      <c r="E909" s="8" t="str">
        <f t="shared" si="14"/>
        <v>San Diego HHSA</v>
      </c>
    </row>
    <row r="910" spans="1:5" x14ac:dyDescent="0.35">
      <c r="A910" s="20">
        <v>43930</v>
      </c>
      <c r="B910" s="8">
        <v>91902</v>
      </c>
      <c r="C910" s="8">
        <v>16</v>
      </c>
      <c r="E910" s="8" t="str">
        <f t="shared" si="14"/>
        <v>San Diego HHSA</v>
      </c>
    </row>
    <row r="911" spans="1:5" x14ac:dyDescent="0.35">
      <c r="A911" s="20">
        <v>43930</v>
      </c>
      <c r="B911" s="8">
        <v>91905</v>
      </c>
      <c r="C911" s="8">
        <v>1</v>
      </c>
      <c r="E911" s="8" t="str">
        <f t="shared" si="14"/>
        <v>San Diego HHSA</v>
      </c>
    </row>
    <row r="912" spans="1:5" x14ac:dyDescent="0.35">
      <c r="A912" s="20">
        <v>43930</v>
      </c>
      <c r="B912" s="8">
        <v>91910</v>
      </c>
      <c r="C912" s="8">
        <v>44</v>
      </c>
      <c r="E912" s="8" t="str">
        <f t="shared" si="14"/>
        <v>San Diego HHSA</v>
      </c>
    </row>
    <row r="913" spans="1:5" x14ac:dyDescent="0.35">
      <c r="A913" s="20">
        <v>43930</v>
      </c>
      <c r="B913" s="8">
        <v>91911</v>
      </c>
      <c r="C913" s="8">
        <v>52</v>
      </c>
      <c r="E913" s="8" t="str">
        <f t="shared" si="14"/>
        <v>San Diego HHSA</v>
      </c>
    </row>
    <row r="914" spans="1:5" x14ac:dyDescent="0.35">
      <c r="A914" s="20">
        <v>43930</v>
      </c>
      <c r="B914" s="8">
        <v>91913</v>
      </c>
      <c r="C914" s="8">
        <v>34</v>
      </c>
      <c r="E914" s="8" t="str">
        <f t="shared" si="14"/>
        <v>San Diego HHSA</v>
      </c>
    </row>
    <row r="915" spans="1:5" x14ac:dyDescent="0.35">
      <c r="A915" s="20">
        <v>43930</v>
      </c>
      <c r="B915" s="8">
        <v>91914</v>
      </c>
      <c r="C915" s="8">
        <v>8</v>
      </c>
      <c r="E915" s="8" t="str">
        <f t="shared" si="14"/>
        <v>San Diego HHSA</v>
      </c>
    </row>
    <row r="916" spans="1:5" x14ac:dyDescent="0.35">
      <c r="A916" s="20">
        <v>43930</v>
      </c>
      <c r="B916" s="8">
        <v>91915</v>
      </c>
      <c r="C916" s="8">
        <v>20</v>
      </c>
      <c r="E916" s="8" t="str">
        <f t="shared" si="14"/>
        <v>San Diego HHSA</v>
      </c>
    </row>
    <row r="917" spans="1:5" x14ac:dyDescent="0.35">
      <c r="A917" s="20">
        <v>43930</v>
      </c>
      <c r="B917" s="8">
        <v>91916</v>
      </c>
      <c r="C917" s="8">
        <v>1</v>
      </c>
      <c r="E917" s="8" t="str">
        <f t="shared" si="14"/>
        <v>San Diego HHSA</v>
      </c>
    </row>
    <row r="918" spans="1:5" x14ac:dyDescent="0.35">
      <c r="A918" s="20">
        <v>43930</v>
      </c>
      <c r="B918" s="8">
        <v>91932</v>
      </c>
      <c r="C918" s="8">
        <v>10</v>
      </c>
      <c r="E918" s="8" t="str">
        <f t="shared" si="14"/>
        <v>San Diego HHSA</v>
      </c>
    </row>
    <row r="919" spans="1:5" x14ac:dyDescent="0.35">
      <c r="A919" s="20">
        <v>43930</v>
      </c>
      <c r="B919" s="8">
        <v>91935</v>
      </c>
      <c r="C919" s="8">
        <v>4</v>
      </c>
      <c r="E919" s="8" t="str">
        <f t="shared" si="14"/>
        <v>San Diego HHSA</v>
      </c>
    </row>
    <row r="920" spans="1:5" x14ac:dyDescent="0.35">
      <c r="A920" s="20">
        <v>43930</v>
      </c>
      <c r="B920" s="8">
        <v>91941</v>
      </c>
      <c r="C920" s="8">
        <v>12</v>
      </c>
      <c r="E920" s="8" t="str">
        <f t="shared" si="14"/>
        <v>San Diego HHSA</v>
      </c>
    </row>
    <row r="921" spans="1:5" x14ac:dyDescent="0.35">
      <c r="A921" s="20">
        <v>43930</v>
      </c>
      <c r="B921" s="8">
        <v>91942</v>
      </c>
      <c r="C921" s="8">
        <v>25</v>
      </c>
      <c r="E921" s="8" t="str">
        <f t="shared" si="14"/>
        <v>San Diego HHSA</v>
      </c>
    </row>
    <row r="922" spans="1:5" x14ac:dyDescent="0.35">
      <c r="A922" s="20">
        <v>43930</v>
      </c>
      <c r="B922" s="8">
        <v>91945</v>
      </c>
      <c r="C922" s="8">
        <v>14</v>
      </c>
      <c r="E922" s="8" t="str">
        <f t="shared" si="14"/>
        <v>San Diego HHSA</v>
      </c>
    </row>
    <row r="923" spans="1:5" x14ac:dyDescent="0.35">
      <c r="A923" s="20">
        <v>43930</v>
      </c>
      <c r="B923" s="8">
        <v>91950</v>
      </c>
      <c r="C923" s="8">
        <v>33</v>
      </c>
      <c r="E923" s="8" t="str">
        <f t="shared" si="14"/>
        <v>San Diego HHSA</v>
      </c>
    </row>
    <row r="924" spans="1:5" x14ac:dyDescent="0.35">
      <c r="A924" s="20">
        <v>43930</v>
      </c>
      <c r="B924" s="8">
        <v>91977</v>
      </c>
      <c r="C924" s="8">
        <v>37</v>
      </c>
      <c r="E924" s="8" t="str">
        <f t="shared" si="14"/>
        <v>San Diego HHSA</v>
      </c>
    </row>
    <row r="925" spans="1:5" x14ac:dyDescent="0.35">
      <c r="A925" s="20">
        <v>43930</v>
      </c>
      <c r="B925" s="8">
        <v>91978</v>
      </c>
      <c r="C925" s="8">
        <v>5</v>
      </c>
      <c r="E925" s="8" t="str">
        <f t="shared" si="14"/>
        <v>San Diego HHSA</v>
      </c>
    </row>
    <row r="926" spans="1:5" x14ac:dyDescent="0.35">
      <c r="A926" s="20">
        <v>43930</v>
      </c>
      <c r="B926" s="8">
        <v>92004</v>
      </c>
      <c r="C926" s="8">
        <v>1</v>
      </c>
      <c r="E926" s="8" t="str">
        <f t="shared" si="14"/>
        <v>San Diego HHSA</v>
      </c>
    </row>
    <row r="927" spans="1:5" x14ac:dyDescent="0.35">
      <c r="A927" s="20">
        <v>43930</v>
      </c>
      <c r="B927" s="8">
        <v>92007</v>
      </c>
      <c r="C927" s="8">
        <v>4</v>
      </c>
      <c r="E927" s="8" t="str">
        <f t="shared" si="14"/>
        <v>San Diego HHSA</v>
      </c>
    </row>
    <row r="928" spans="1:5" x14ac:dyDescent="0.35">
      <c r="A928" s="20">
        <v>43930</v>
      </c>
      <c r="B928" s="8">
        <v>92008</v>
      </c>
      <c r="C928" s="8">
        <v>9</v>
      </c>
      <c r="E928" s="8" t="str">
        <f t="shared" si="14"/>
        <v>San Diego HHSA</v>
      </c>
    </row>
    <row r="929" spans="1:5" x14ac:dyDescent="0.35">
      <c r="A929" s="20">
        <v>43930</v>
      </c>
      <c r="B929" s="8">
        <v>92009</v>
      </c>
      <c r="C929" s="8">
        <v>17</v>
      </c>
      <c r="E929" s="8" t="str">
        <f t="shared" si="14"/>
        <v>San Diego HHSA</v>
      </c>
    </row>
    <row r="930" spans="1:5" x14ac:dyDescent="0.35">
      <c r="A930" s="20">
        <v>43930</v>
      </c>
      <c r="B930" s="8">
        <v>92010</v>
      </c>
      <c r="C930" s="8">
        <v>13</v>
      </c>
      <c r="E930" s="8" t="str">
        <f t="shared" si="14"/>
        <v>San Diego HHSA</v>
      </c>
    </row>
    <row r="931" spans="1:5" x14ac:dyDescent="0.35">
      <c r="A931" s="20">
        <v>43930</v>
      </c>
      <c r="B931" s="8">
        <v>92011</v>
      </c>
      <c r="C931" s="8">
        <v>9</v>
      </c>
      <c r="E931" s="8" t="str">
        <f t="shared" si="14"/>
        <v>San Diego HHSA</v>
      </c>
    </row>
    <row r="932" spans="1:5" x14ac:dyDescent="0.35">
      <c r="A932" s="20">
        <v>43930</v>
      </c>
      <c r="B932" s="8">
        <v>92014</v>
      </c>
      <c r="C932" s="8">
        <v>13</v>
      </c>
      <c r="E932" s="8" t="str">
        <f t="shared" si="14"/>
        <v>San Diego HHSA</v>
      </c>
    </row>
    <row r="933" spans="1:5" x14ac:dyDescent="0.35">
      <c r="A933" s="20">
        <v>43930</v>
      </c>
      <c r="B933" s="8">
        <v>92019</v>
      </c>
      <c r="C933" s="8">
        <v>39</v>
      </c>
      <c r="E933" s="8" t="str">
        <f t="shared" si="14"/>
        <v>San Diego HHSA</v>
      </c>
    </row>
    <row r="934" spans="1:5" x14ac:dyDescent="0.35">
      <c r="A934" s="20">
        <v>43930</v>
      </c>
      <c r="B934" s="8">
        <v>92020</v>
      </c>
      <c r="C934" s="8">
        <v>56</v>
      </c>
      <c r="E934" s="8" t="str">
        <f t="shared" si="14"/>
        <v>San Diego HHSA</v>
      </c>
    </row>
    <row r="935" spans="1:5" x14ac:dyDescent="0.35">
      <c r="A935" s="20">
        <v>43930</v>
      </c>
      <c r="B935" s="8">
        <v>92021</v>
      </c>
      <c r="C935" s="8">
        <v>55</v>
      </c>
      <c r="E935" s="8" t="str">
        <f t="shared" si="14"/>
        <v>San Diego HHSA</v>
      </c>
    </row>
    <row r="936" spans="1:5" x14ac:dyDescent="0.35">
      <c r="A936" s="20">
        <v>43930</v>
      </c>
      <c r="B936" s="8">
        <v>92024</v>
      </c>
      <c r="C936" s="8">
        <v>29</v>
      </c>
      <c r="E936" s="8" t="str">
        <f t="shared" si="14"/>
        <v>San Diego HHSA</v>
      </c>
    </row>
    <row r="937" spans="1:5" x14ac:dyDescent="0.35">
      <c r="A937" s="20">
        <v>43930</v>
      </c>
      <c r="B937" s="8">
        <v>92025</v>
      </c>
      <c r="C937" s="8">
        <v>20</v>
      </c>
      <c r="E937" s="8" t="str">
        <f t="shared" si="14"/>
        <v>San Diego HHSA</v>
      </c>
    </row>
    <row r="938" spans="1:5" x14ac:dyDescent="0.35">
      <c r="A938" s="20">
        <v>43930</v>
      </c>
      <c r="B938" s="8">
        <v>92026</v>
      </c>
      <c r="C938" s="8">
        <v>10</v>
      </c>
      <c r="E938" s="8" t="str">
        <f t="shared" si="14"/>
        <v>San Diego HHSA</v>
      </c>
    </row>
    <row r="939" spans="1:5" x14ac:dyDescent="0.35">
      <c r="A939" s="20">
        <v>43930</v>
      </c>
      <c r="B939" s="8">
        <v>92027</v>
      </c>
      <c r="C939" s="8">
        <v>16</v>
      </c>
      <c r="E939" s="8" t="str">
        <f t="shared" si="14"/>
        <v>San Diego HHSA</v>
      </c>
    </row>
    <row r="940" spans="1:5" x14ac:dyDescent="0.35">
      <c r="A940" s="20">
        <v>43930</v>
      </c>
      <c r="B940" s="8">
        <v>92028</v>
      </c>
      <c r="C940" s="8">
        <v>8</v>
      </c>
      <c r="E940" s="8" t="str">
        <f t="shared" si="14"/>
        <v>San Diego HHSA</v>
      </c>
    </row>
    <row r="941" spans="1:5" x14ac:dyDescent="0.35">
      <c r="A941" s="20">
        <v>43930</v>
      </c>
      <c r="B941" s="8">
        <v>92029</v>
      </c>
      <c r="C941" s="8">
        <v>12</v>
      </c>
      <c r="E941" s="8" t="str">
        <f t="shared" si="14"/>
        <v>San Diego HHSA</v>
      </c>
    </row>
    <row r="942" spans="1:5" x14ac:dyDescent="0.35">
      <c r="A942" s="20">
        <v>43930</v>
      </c>
      <c r="B942" s="8">
        <v>92037</v>
      </c>
      <c r="C942" s="8">
        <v>34</v>
      </c>
      <c r="E942" s="8" t="str">
        <f t="shared" si="14"/>
        <v>San Diego HHSA</v>
      </c>
    </row>
    <row r="943" spans="1:5" x14ac:dyDescent="0.35">
      <c r="A943" s="20">
        <v>43930</v>
      </c>
      <c r="B943" s="8">
        <v>92040</v>
      </c>
      <c r="C943" s="8">
        <v>14</v>
      </c>
      <c r="E943" s="8" t="str">
        <f t="shared" si="14"/>
        <v>San Diego HHSA</v>
      </c>
    </row>
    <row r="944" spans="1:5" x14ac:dyDescent="0.35">
      <c r="A944" s="20">
        <v>43930</v>
      </c>
      <c r="B944" s="8">
        <v>92054</v>
      </c>
      <c r="C944" s="8">
        <v>8</v>
      </c>
      <c r="E944" s="8" t="str">
        <f t="shared" si="14"/>
        <v>San Diego HHSA</v>
      </c>
    </row>
    <row r="945" spans="1:5" x14ac:dyDescent="0.35">
      <c r="A945" s="20">
        <v>43930</v>
      </c>
      <c r="B945" s="8">
        <v>92056</v>
      </c>
      <c r="C945" s="8">
        <v>13</v>
      </c>
      <c r="E945" s="8" t="str">
        <f t="shared" si="14"/>
        <v>San Diego HHSA</v>
      </c>
    </row>
    <row r="946" spans="1:5" x14ac:dyDescent="0.35">
      <c r="A946" s="20">
        <v>43930</v>
      </c>
      <c r="B946" s="8">
        <v>92057</v>
      </c>
      <c r="C946" s="8">
        <v>10</v>
      </c>
      <c r="E946" s="8" t="str">
        <f t="shared" si="14"/>
        <v>San Diego HHSA</v>
      </c>
    </row>
    <row r="947" spans="1:5" x14ac:dyDescent="0.35">
      <c r="A947" s="20">
        <v>43930</v>
      </c>
      <c r="B947" s="8">
        <v>92058</v>
      </c>
      <c r="C947" s="8">
        <v>7</v>
      </c>
      <c r="E947" s="8" t="str">
        <f t="shared" si="14"/>
        <v>San Diego HHSA</v>
      </c>
    </row>
    <row r="948" spans="1:5" x14ac:dyDescent="0.35">
      <c r="A948" s="20">
        <v>43930</v>
      </c>
      <c r="B948" s="8">
        <v>92061</v>
      </c>
      <c r="C948" s="8">
        <v>2</v>
      </c>
      <c r="E948" s="8" t="str">
        <f t="shared" si="14"/>
        <v>San Diego HHSA</v>
      </c>
    </row>
    <row r="949" spans="1:5" x14ac:dyDescent="0.35">
      <c r="A949" s="20">
        <v>43930</v>
      </c>
      <c r="B949" s="8">
        <v>92064</v>
      </c>
      <c r="C949" s="8">
        <v>17</v>
      </c>
      <c r="E949" s="8" t="str">
        <f t="shared" si="14"/>
        <v>San Diego HHSA</v>
      </c>
    </row>
    <row r="950" spans="1:5" x14ac:dyDescent="0.35">
      <c r="A950" s="20">
        <v>43930</v>
      </c>
      <c r="B950" s="8">
        <v>92065</v>
      </c>
      <c r="C950" s="8">
        <v>10</v>
      </c>
      <c r="E950" s="8" t="str">
        <f t="shared" si="14"/>
        <v>San Diego HHSA</v>
      </c>
    </row>
    <row r="951" spans="1:5" x14ac:dyDescent="0.35">
      <c r="A951" s="20">
        <v>43930</v>
      </c>
      <c r="B951" s="8">
        <v>92066</v>
      </c>
      <c r="C951" s="8">
        <v>2</v>
      </c>
      <c r="E951" s="8" t="str">
        <f t="shared" si="14"/>
        <v>San Diego HHSA</v>
      </c>
    </row>
    <row r="952" spans="1:5" x14ac:dyDescent="0.35">
      <c r="A952" s="20">
        <v>43930</v>
      </c>
      <c r="B952" s="8">
        <v>92067</v>
      </c>
      <c r="C952" s="8">
        <v>12</v>
      </c>
      <c r="E952" s="8" t="str">
        <f t="shared" si="14"/>
        <v>San Diego HHSA</v>
      </c>
    </row>
    <row r="953" spans="1:5" x14ac:dyDescent="0.35">
      <c r="A953" s="20">
        <v>43930</v>
      </c>
      <c r="B953" s="8">
        <v>92069</v>
      </c>
      <c r="C953" s="8">
        <v>11</v>
      </c>
      <c r="E953" s="8" t="str">
        <f t="shared" si="14"/>
        <v>San Diego HHSA</v>
      </c>
    </row>
    <row r="954" spans="1:5" x14ac:dyDescent="0.35">
      <c r="A954" s="20">
        <v>43930</v>
      </c>
      <c r="B954" s="8">
        <v>92071</v>
      </c>
      <c r="C954" s="8">
        <v>16</v>
      </c>
      <c r="E954" s="8" t="str">
        <f t="shared" si="14"/>
        <v>San Diego HHSA</v>
      </c>
    </row>
    <row r="955" spans="1:5" x14ac:dyDescent="0.35">
      <c r="A955" s="20">
        <v>43930</v>
      </c>
      <c r="B955" s="8">
        <v>92075</v>
      </c>
      <c r="C955" s="8">
        <v>4</v>
      </c>
      <c r="E955" s="8" t="str">
        <f t="shared" si="14"/>
        <v>San Diego HHSA</v>
      </c>
    </row>
    <row r="956" spans="1:5" x14ac:dyDescent="0.35">
      <c r="A956" s="20">
        <v>43930</v>
      </c>
      <c r="B956" s="8">
        <v>92078</v>
      </c>
      <c r="C956" s="8">
        <v>14</v>
      </c>
      <c r="E956" s="8" t="str">
        <f t="shared" si="14"/>
        <v>San Diego HHSA</v>
      </c>
    </row>
    <row r="957" spans="1:5" x14ac:dyDescent="0.35">
      <c r="A957" s="20">
        <v>43930</v>
      </c>
      <c r="B957" s="8">
        <v>92081</v>
      </c>
      <c r="C957" s="8">
        <v>13</v>
      </c>
      <c r="E957" s="8" t="str">
        <f t="shared" si="14"/>
        <v>San Diego HHSA</v>
      </c>
    </row>
    <row r="958" spans="1:5" x14ac:dyDescent="0.35">
      <c r="A958" s="20">
        <v>43930</v>
      </c>
      <c r="B958" s="8">
        <v>92082</v>
      </c>
      <c r="C958" s="8">
        <v>3</v>
      </c>
      <c r="E958" s="8" t="str">
        <f t="shared" si="14"/>
        <v>San Diego HHSA</v>
      </c>
    </row>
    <row r="959" spans="1:5" x14ac:dyDescent="0.35">
      <c r="A959" s="20">
        <v>43930</v>
      </c>
      <c r="B959" s="8">
        <v>92083</v>
      </c>
      <c r="C959" s="8">
        <v>10</v>
      </c>
      <c r="E959" s="8" t="str">
        <f t="shared" si="14"/>
        <v>San Diego HHSA</v>
      </c>
    </row>
    <row r="960" spans="1:5" x14ac:dyDescent="0.35">
      <c r="A960" s="20">
        <v>43930</v>
      </c>
      <c r="B960" s="8">
        <v>92084</v>
      </c>
      <c r="C960" s="8">
        <v>11</v>
      </c>
      <c r="E960" s="8" t="str">
        <f t="shared" si="14"/>
        <v>San Diego HHSA</v>
      </c>
    </row>
    <row r="961" spans="1:5" x14ac:dyDescent="0.35">
      <c r="A961" s="20">
        <v>43930</v>
      </c>
      <c r="B961" s="8">
        <v>92091</v>
      </c>
      <c r="C961" s="8">
        <v>2</v>
      </c>
      <c r="E961" s="8" t="str">
        <f t="shared" si="14"/>
        <v>San Diego HHSA</v>
      </c>
    </row>
    <row r="962" spans="1:5" x14ac:dyDescent="0.35">
      <c r="A962" s="20">
        <v>43930</v>
      </c>
      <c r="B962" s="8">
        <v>92093</v>
      </c>
      <c r="C962" s="8">
        <v>4</v>
      </c>
      <c r="E962" s="8" t="str">
        <f t="shared" ref="E962:E1025" si="15">"San Diego HHSA"</f>
        <v>San Diego HHSA</v>
      </c>
    </row>
    <row r="963" spans="1:5" x14ac:dyDescent="0.35">
      <c r="A963" s="20">
        <v>43930</v>
      </c>
      <c r="B963" s="8">
        <v>92101</v>
      </c>
      <c r="C963" s="8">
        <v>39</v>
      </c>
      <c r="E963" s="8" t="str">
        <f t="shared" si="15"/>
        <v>San Diego HHSA</v>
      </c>
    </row>
    <row r="964" spans="1:5" x14ac:dyDescent="0.35">
      <c r="A964" s="20">
        <v>43930</v>
      </c>
      <c r="B964" s="8">
        <v>92102</v>
      </c>
      <c r="C964" s="8">
        <v>22</v>
      </c>
      <c r="E964" s="8" t="str">
        <f t="shared" si="15"/>
        <v>San Diego HHSA</v>
      </c>
    </row>
    <row r="965" spans="1:5" x14ac:dyDescent="0.35">
      <c r="A965" s="20">
        <v>43930</v>
      </c>
      <c r="B965" s="8">
        <v>92103</v>
      </c>
      <c r="C965" s="8">
        <v>70</v>
      </c>
      <c r="E965" s="8" t="str">
        <f t="shared" si="15"/>
        <v>San Diego HHSA</v>
      </c>
    </row>
    <row r="966" spans="1:5" x14ac:dyDescent="0.35">
      <c r="A966" s="20">
        <v>43930</v>
      </c>
      <c r="B966" s="8">
        <v>92104</v>
      </c>
      <c r="C966" s="8">
        <v>38</v>
      </c>
      <c r="E966" s="8" t="str">
        <f t="shared" si="15"/>
        <v>San Diego HHSA</v>
      </c>
    </row>
    <row r="967" spans="1:5" x14ac:dyDescent="0.35">
      <c r="A967" s="20">
        <v>43930</v>
      </c>
      <c r="B967" s="8">
        <v>92105</v>
      </c>
      <c r="C967" s="8">
        <v>45</v>
      </c>
      <c r="E967" s="8" t="str">
        <f t="shared" si="15"/>
        <v>San Diego HHSA</v>
      </c>
    </row>
    <row r="968" spans="1:5" x14ac:dyDescent="0.35">
      <c r="A968" s="20">
        <v>43930</v>
      </c>
      <c r="B968" s="8">
        <v>92106</v>
      </c>
      <c r="C968" s="8">
        <v>9</v>
      </c>
      <c r="E968" s="8" t="str">
        <f t="shared" si="15"/>
        <v>San Diego HHSA</v>
      </c>
    </row>
    <row r="969" spans="1:5" x14ac:dyDescent="0.35">
      <c r="A969" s="20">
        <v>43930</v>
      </c>
      <c r="B969" s="8">
        <v>92107</v>
      </c>
      <c r="C969" s="8">
        <v>4</v>
      </c>
      <c r="E969" s="8" t="str">
        <f t="shared" si="15"/>
        <v>San Diego HHSA</v>
      </c>
    </row>
    <row r="970" spans="1:5" x14ac:dyDescent="0.35">
      <c r="A970" s="20">
        <v>43930</v>
      </c>
      <c r="B970" s="8">
        <v>92108</v>
      </c>
      <c r="C970" s="8">
        <v>20</v>
      </c>
      <c r="E970" s="8" t="str">
        <f t="shared" si="15"/>
        <v>San Diego HHSA</v>
      </c>
    </row>
    <row r="971" spans="1:5" x14ac:dyDescent="0.35">
      <c r="A971" s="20">
        <v>43930</v>
      </c>
      <c r="B971" s="8">
        <v>92109</v>
      </c>
      <c r="C971" s="8">
        <v>29</v>
      </c>
      <c r="E971" s="8" t="str">
        <f t="shared" si="15"/>
        <v>San Diego HHSA</v>
      </c>
    </row>
    <row r="972" spans="1:5" x14ac:dyDescent="0.35">
      <c r="A972" s="20">
        <v>43930</v>
      </c>
      <c r="B972" s="8">
        <v>92110</v>
      </c>
      <c r="C972" s="8">
        <v>17</v>
      </c>
      <c r="E972" s="8" t="str">
        <f t="shared" si="15"/>
        <v>San Diego HHSA</v>
      </c>
    </row>
    <row r="973" spans="1:5" x14ac:dyDescent="0.35">
      <c r="A973" s="20">
        <v>43930</v>
      </c>
      <c r="B973" s="8">
        <v>92111</v>
      </c>
      <c r="C973" s="8">
        <v>21</v>
      </c>
      <c r="E973" s="8" t="str">
        <f t="shared" si="15"/>
        <v>San Diego HHSA</v>
      </c>
    </row>
    <row r="974" spans="1:5" x14ac:dyDescent="0.35">
      <c r="A974" s="20">
        <v>43930</v>
      </c>
      <c r="B974" s="8">
        <v>92113</v>
      </c>
      <c r="C974" s="8">
        <v>44</v>
      </c>
      <c r="E974" s="8" t="str">
        <f t="shared" si="15"/>
        <v>San Diego HHSA</v>
      </c>
    </row>
    <row r="975" spans="1:5" x14ac:dyDescent="0.35">
      <c r="A975" s="20">
        <v>43930</v>
      </c>
      <c r="B975" s="8">
        <v>92114</v>
      </c>
      <c r="C975" s="8">
        <v>47</v>
      </c>
      <c r="E975" s="8" t="str">
        <f t="shared" si="15"/>
        <v>San Diego HHSA</v>
      </c>
    </row>
    <row r="976" spans="1:5" x14ac:dyDescent="0.35">
      <c r="A976" s="20">
        <v>43930</v>
      </c>
      <c r="B976" s="8">
        <v>92115</v>
      </c>
      <c r="C976" s="8">
        <v>36</v>
      </c>
      <c r="E976" s="8" t="str">
        <f t="shared" si="15"/>
        <v>San Diego HHSA</v>
      </c>
    </row>
    <row r="977" spans="1:5" x14ac:dyDescent="0.35">
      <c r="A977" s="20">
        <v>43930</v>
      </c>
      <c r="B977" s="8">
        <v>92116</v>
      </c>
      <c r="C977" s="8">
        <v>35</v>
      </c>
      <c r="E977" s="8" t="str">
        <f t="shared" si="15"/>
        <v>San Diego HHSA</v>
      </c>
    </row>
    <row r="978" spans="1:5" x14ac:dyDescent="0.35">
      <c r="A978" s="20">
        <v>43930</v>
      </c>
      <c r="B978" s="8">
        <v>92117</v>
      </c>
      <c r="C978" s="8">
        <v>23</v>
      </c>
      <c r="E978" s="8" t="str">
        <f t="shared" si="15"/>
        <v>San Diego HHSA</v>
      </c>
    </row>
    <row r="979" spans="1:5" x14ac:dyDescent="0.35">
      <c r="A979" s="20">
        <v>43930</v>
      </c>
      <c r="B979" s="8">
        <v>92118</v>
      </c>
      <c r="C979" s="8">
        <v>5</v>
      </c>
      <c r="E979" s="8" t="str">
        <f t="shared" si="15"/>
        <v>San Diego HHSA</v>
      </c>
    </row>
    <row r="980" spans="1:5" x14ac:dyDescent="0.35">
      <c r="A980" s="20">
        <v>43930</v>
      </c>
      <c r="B980" s="8">
        <v>92119</v>
      </c>
      <c r="C980" s="8">
        <v>11</v>
      </c>
      <c r="E980" s="8" t="str">
        <f t="shared" si="15"/>
        <v>San Diego HHSA</v>
      </c>
    </row>
    <row r="981" spans="1:5" x14ac:dyDescent="0.35">
      <c r="A981" s="20">
        <v>43930</v>
      </c>
      <c r="B981" s="8">
        <v>92120</v>
      </c>
      <c r="C981" s="8">
        <v>20</v>
      </c>
      <c r="E981" s="8" t="str">
        <f t="shared" si="15"/>
        <v>San Diego HHSA</v>
      </c>
    </row>
    <row r="982" spans="1:5" x14ac:dyDescent="0.35">
      <c r="A982" s="20">
        <v>43930</v>
      </c>
      <c r="B982" s="8">
        <v>92121</v>
      </c>
      <c r="C982" s="8">
        <v>3</v>
      </c>
      <c r="E982" s="8" t="str">
        <f t="shared" si="15"/>
        <v>San Diego HHSA</v>
      </c>
    </row>
    <row r="983" spans="1:5" x14ac:dyDescent="0.35">
      <c r="A983" s="20">
        <v>43930</v>
      </c>
      <c r="B983" s="8">
        <v>92122</v>
      </c>
      <c r="C983" s="8">
        <v>15</v>
      </c>
      <c r="E983" s="8" t="str">
        <f t="shared" si="15"/>
        <v>San Diego HHSA</v>
      </c>
    </row>
    <row r="984" spans="1:5" x14ac:dyDescent="0.35">
      <c r="A984" s="20">
        <v>43930</v>
      </c>
      <c r="B984" s="8">
        <v>92123</v>
      </c>
      <c r="C984" s="8">
        <v>17</v>
      </c>
      <c r="E984" s="8" t="str">
        <f t="shared" si="15"/>
        <v>San Diego HHSA</v>
      </c>
    </row>
    <row r="985" spans="1:5" x14ac:dyDescent="0.35">
      <c r="A985" s="20">
        <v>43930</v>
      </c>
      <c r="B985" s="8">
        <v>92124</v>
      </c>
      <c r="C985" s="8">
        <v>15</v>
      </c>
      <c r="E985" s="8" t="str">
        <f t="shared" si="15"/>
        <v>San Diego HHSA</v>
      </c>
    </row>
    <row r="986" spans="1:5" x14ac:dyDescent="0.35">
      <c r="A986" s="20">
        <v>43930</v>
      </c>
      <c r="B986" s="8">
        <v>92126</v>
      </c>
      <c r="C986" s="8">
        <v>34</v>
      </c>
      <c r="E986" s="8" t="str">
        <f t="shared" si="15"/>
        <v>San Diego HHSA</v>
      </c>
    </row>
    <row r="987" spans="1:5" x14ac:dyDescent="0.35">
      <c r="A987" s="20">
        <v>43930</v>
      </c>
      <c r="B987" s="8">
        <v>92127</v>
      </c>
      <c r="C987" s="8">
        <v>20</v>
      </c>
      <c r="E987" s="8" t="str">
        <f t="shared" si="15"/>
        <v>San Diego HHSA</v>
      </c>
    </row>
    <row r="988" spans="1:5" x14ac:dyDescent="0.35">
      <c r="A988" s="20">
        <v>43930</v>
      </c>
      <c r="B988" s="8">
        <v>92128</v>
      </c>
      <c r="C988" s="8">
        <v>27</v>
      </c>
      <c r="E988" s="8" t="str">
        <f t="shared" si="15"/>
        <v>San Diego HHSA</v>
      </c>
    </row>
    <row r="989" spans="1:5" x14ac:dyDescent="0.35">
      <c r="A989" s="20">
        <v>43930</v>
      </c>
      <c r="B989" s="8">
        <v>92129</v>
      </c>
      <c r="C989" s="8">
        <v>19</v>
      </c>
      <c r="E989" s="8" t="str">
        <f t="shared" si="15"/>
        <v>San Diego HHSA</v>
      </c>
    </row>
    <row r="990" spans="1:5" x14ac:dyDescent="0.35">
      <c r="A990" s="20">
        <v>43930</v>
      </c>
      <c r="B990" s="8">
        <v>92130</v>
      </c>
      <c r="C990" s="8">
        <v>24</v>
      </c>
      <c r="E990" s="8" t="str">
        <f t="shared" si="15"/>
        <v>San Diego HHSA</v>
      </c>
    </row>
    <row r="991" spans="1:5" x14ac:dyDescent="0.35">
      <c r="A991" s="20">
        <v>43930</v>
      </c>
      <c r="B991" s="8">
        <v>92131</v>
      </c>
      <c r="C991" s="8">
        <v>6</v>
      </c>
      <c r="E991" s="8" t="str">
        <f t="shared" si="15"/>
        <v>San Diego HHSA</v>
      </c>
    </row>
    <row r="992" spans="1:5" x14ac:dyDescent="0.35">
      <c r="A992" s="20">
        <v>43930</v>
      </c>
      <c r="B992" s="8">
        <v>92136</v>
      </c>
      <c r="C992" s="8">
        <v>3</v>
      </c>
      <c r="E992" s="8" t="str">
        <f t="shared" si="15"/>
        <v>San Diego HHSA</v>
      </c>
    </row>
    <row r="993" spans="1:5" x14ac:dyDescent="0.35">
      <c r="A993" s="20">
        <v>43930</v>
      </c>
      <c r="B993" s="8">
        <v>92139</v>
      </c>
      <c r="C993" s="8">
        <v>27</v>
      </c>
      <c r="E993" s="8" t="str">
        <f t="shared" si="15"/>
        <v>San Diego HHSA</v>
      </c>
    </row>
    <row r="994" spans="1:5" x14ac:dyDescent="0.35">
      <c r="A994" s="20">
        <v>43930</v>
      </c>
      <c r="B994" s="8">
        <v>92154</v>
      </c>
      <c r="C994" s="8">
        <v>58</v>
      </c>
      <c r="E994" s="8" t="str">
        <f t="shared" si="15"/>
        <v>San Diego HHSA</v>
      </c>
    </row>
    <row r="995" spans="1:5" x14ac:dyDescent="0.35">
      <c r="A995" s="20">
        <v>43930</v>
      </c>
      <c r="B995" s="8">
        <v>92161</v>
      </c>
      <c r="C995" s="8">
        <v>2</v>
      </c>
      <c r="E995" s="8" t="str">
        <f t="shared" si="15"/>
        <v>San Diego HHSA</v>
      </c>
    </row>
    <row r="996" spans="1:5" x14ac:dyDescent="0.35">
      <c r="A996" s="20">
        <v>43930</v>
      </c>
      <c r="B996" s="8">
        <v>92173</v>
      </c>
      <c r="C996" s="8">
        <v>23</v>
      </c>
      <c r="E996" s="8" t="str">
        <f t="shared" si="15"/>
        <v>San Diego HHSA</v>
      </c>
    </row>
    <row r="997" spans="1:5" x14ac:dyDescent="0.35">
      <c r="A997" s="20">
        <v>43930</v>
      </c>
      <c r="B997" s="8" t="s">
        <v>116</v>
      </c>
      <c r="C997" s="8">
        <v>20</v>
      </c>
      <c r="E997" s="8" t="str">
        <f t="shared" si="15"/>
        <v>San Diego HHSA</v>
      </c>
    </row>
    <row r="998" spans="1:5" x14ac:dyDescent="0.35">
      <c r="A998" s="20">
        <v>43931</v>
      </c>
      <c r="B998" s="8">
        <v>91901</v>
      </c>
      <c r="C998" s="8">
        <v>1</v>
      </c>
      <c r="E998" s="8" t="str">
        <f t="shared" si="15"/>
        <v>San Diego HHSA</v>
      </c>
    </row>
    <row r="999" spans="1:5" x14ac:dyDescent="0.35">
      <c r="A999" s="20">
        <v>43931</v>
      </c>
      <c r="B999" s="8">
        <v>91902</v>
      </c>
      <c r="C999" s="8">
        <v>16</v>
      </c>
      <c r="E999" s="8" t="str">
        <f t="shared" si="15"/>
        <v>San Diego HHSA</v>
      </c>
    </row>
    <row r="1000" spans="1:5" x14ac:dyDescent="0.35">
      <c r="A1000" s="20">
        <v>43931</v>
      </c>
      <c r="B1000" s="8">
        <v>91905</v>
      </c>
      <c r="C1000" s="8">
        <v>1</v>
      </c>
      <c r="E1000" s="8" t="str">
        <f t="shared" si="15"/>
        <v>San Diego HHSA</v>
      </c>
    </row>
    <row r="1001" spans="1:5" x14ac:dyDescent="0.35">
      <c r="A1001" s="20">
        <v>43931</v>
      </c>
      <c r="B1001" s="8">
        <v>91910</v>
      </c>
      <c r="C1001" s="8">
        <v>48</v>
      </c>
      <c r="E1001" s="8" t="str">
        <f t="shared" si="15"/>
        <v>San Diego HHSA</v>
      </c>
    </row>
    <row r="1002" spans="1:5" x14ac:dyDescent="0.35">
      <c r="A1002" s="20">
        <v>43931</v>
      </c>
      <c r="B1002" s="8">
        <v>91911</v>
      </c>
      <c r="C1002" s="8">
        <v>56</v>
      </c>
      <c r="E1002" s="8" t="str">
        <f t="shared" si="15"/>
        <v>San Diego HHSA</v>
      </c>
    </row>
    <row r="1003" spans="1:5" x14ac:dyDescent="0.35">
      <c r="A1003" s="20">
        <v>43931</v>
      </c>
      <c r="B1003" s="8">
        <v>91913</v>
      </c>
      <c r="C1003" s="8">
        <v>34</v>
      </c>
      <c r="E1003" s="8" t="str">
        <f t="shared" si="15"/>
        <v>San Diego HHSA</v>
      </c>
    </row>
    <row r="1004" spans="1:5" x14ac:dyDescent="0.35">
      <c r="A1004" s="20">
        <v>43931</v>
      </c>
      <c r="B1004" s="8">
        <v>91914</v>
      </c>
      <c r="C1004" s="8">
        <v>8</v>
      </c>
      <c r="E1004" s="8" t="str">
        <f t="shared" si="15"/>
        <v>San Diego HHSA</v>
      </c>
    </row>
    <row r="1005" spans="1:5" x14ac:dyDescent="0.35">
      <c r="A1005" s="20">
        <v>43931</v>
      </c>
      <c r="B1005" s="8">
        <v>91915</v>
      </c>
      <c r="C1005" s="8">
        <v>20</v>
      </c>
      <c r="E1005" s="8" t="str">
        <f t="shared" si="15"/>
        <v>San Diego HHSA</v>
      </c>
    </row>
    <row r="1006" spans="1:5" x14ac:dyDescent="0.35">
      <c r="A1006" s="20">
        <v>43931</v>
      </c>
      <c r="B1006" s="8">
        <v>91916</v>
      </c>
      <c r="C1006" s="8">
        <v>1</v>
      </c>
      <c r="E1006" s="8" t="str">
        <f t="shared" si="15"/>
        <v>San Diego HHSA</v>
      </c>
    </row>
    <row r="1007" spans="1:5" x14ac:dyDescent="0.35">
      <c r="A1007" s="20">
        <v>43931</v>
      </c>
      <c r="B1007" s="8">
        <v>91932</v>
      </c>
      <c r="C1007" s="8">
        <v>10</v>
      </c>
      <c r="E1007" s="8" t="str">
        <f t="shared" si="15"/>
        <v>San Diego HHSA</v>
      </c>
    </row>
    <row r="1008" spans="1:5" x14ac:dyDescent="0.35">
      <c r="A1008" s="20">
        <v>43931</v>
      </c>
      <c r="B1008" s="8">
        <v>91935</v>
      </c>
      <c r="C1008" s="8">
        <v>4</v>
      </c>
      <c r="E1008" s="8" t="str">
        <f t="shared" si="15"/>
        <v>San Diego HHSA</v>
      </c>
    </row>
    <row r="1009" spans="1:5" x14ac:dyDescent="0.35">
      <c r="A1009" s="20">
        <v>43931</v>
      </c>
      <c r="B1009" s="8">
        <v>91941</v>
      </c>
      <c r="C1009" s="8">
        <v>12</v>
      </c>
      <c r="E1009" s="8" t="str">
        <f t="shared" si="15"/>
        <v>San Diego HHSA</v>
      </c>
    </row>
    <row r="1010" spans="1:5" x14ac:dyDescent="0.35">
      <c r="A1010" s="20">
        <v>43931</v>
      </c>
      <c r="B1010" s="8">
        <v>91942</v>
      </c>
      <c r="C1010" s="8">
        <v>26</v>
      </c>
      <c r="E1010" s="8" t="str">
        <f t="shared" si="15"/>
        <v>San Diego HHSA</v>
      </c>
    </row>
    <row r="1011" spans="1:5" x14ac:dyDescent="0.35">
      <c r="A1011" s="20">
        <v>43931</v>
      </c>
      <c r="B1011" s="8">
        <v>91945</v>
      </c>
      <c r="C1011" s="8">
        <v>15</v>
      </c>
      <c r="E1011" s="8" t="str">
        <f t="shared" si="15"/>
        <v>San Diego HHSA</v>
      </c>
    </row>
    <row r="1012" spans="1:5" x14ac:dyDescent="0.35">
      <c r="A1012" s="20">
        <v>43931</v>
      </c>
      <c r="B1012" s="8">
        <v>91950</v>
      </c>
      <c r="C1012" s="8">
        <v>37</v>
      </c>
      <c r="E1012" s="8" t="str">
        <f t="shared" si="15"/>
        <v>San Diego HHSA</v>
      </c>
    </row>
    <row r="1013" spans="1:5" x14ac:dyDescent="0.35">
      <c r="A1013" s="20">
        <v>43931</v>
      </c>
      <c r="B1013" s="8">
        <v>91977</v>
      </c>
      <c r="C1013" s="8">
        <v>39</v>
      </c>
      <c r="E1013" s="8" t="str">
        <f t="shared" si="15"/>
        <v>San Diego HHSA</v>
      </c>
    </row>
    <row r="1014" spans="1:5" x14ac:dyDescent="0.35">
      <c r="A1014" s="20">
        <v>43931</v>
      </c>
      <c r="B1014" s="8">
        <v>91978</v>
      </c>
      <c r="C1014" s="8">
        <v>6</v>
      </c>
      <c r="E1014" s="8" t="str">
        <f t="shared" si="15"/>
        <v>San Diego HHSA</v>
      </c>
    </row>
    <row r="1015" spans="1:5" x14ac:dyDescent="0.35">
      <c r="A1015" s="20">
        <v>43931</v>
      </c>
      <c r="B1015" s="8">
        <v>92003</v>
      </c>
      <c r="C1015" s="8">
        <v>1</v>
      </c>
      <c r="E1015" s="8" t="str">
        <f t="shared" si="15"/>
        <v>San Diego HHSA</v>
      </c>
    </row>
    <row r="1016" spans="1:5" x14ac:dyDescent="0.35">
      <c r="A1016" s="20">
        <v>43931</v>
      </c>
      <c r="B1016" s="8">
        <v>92004</v>
      </c>
      <c r="C1016" s="8">
        <v>1</v>
      </c>
      <c r="E1016" s="8" t="str">
        <f t="shared" si="15"/>
        <v>San Diego HHSA</v>
      </c>
    </row>
    <row r="1017" spans="1:5" x14ac:dyDescent="0.35">
      <c r="A1017" s="20">
        <v>43931</v>
      </c>
      <c r="B1017" s="8">
        <v>92007</v>
      </c>
      <c r="C1017" s="8">
        <v>4</v>
      </c>
      <c r="E1017" s="8" t="str">
        <f t="shared" si="15"/>
        <v>San Diego HHSA</v>
      </c>
    </row>
    <row r="1018" spans="1:5" x14ac:dyDescent="0.35">
      <c r="A1018" s="20">
        <v>43931</v>
      </c>
      <c r="B1018" s="8">
        <v>92008</v>
      </c>
      <c r="C1018" s="8">
        <v>9</v>
      </c>
      <c r="E1018" s="8" t="str">
        <f t="shared" si="15"/>
        <v>San Diego HHSA</v>
      </c>
    </row>
    <row r="1019" spans="1:5" x14ac:dyDescent="0.35">
      <c r="A1019" s="20">
        <v>43931</v>
      </c>
      <c r="B1019" s="8">
        <v>92009</v>
      </c>
      <c r="C1019" s="8">
        <v>17</v>
      </c>
      <c r="E1019" s="8" t="str">
        <f t="shared" si="15"/>
        <v>San Diego HHSA</v>
      </c>
    </row>
    <row r="1020" spans="1:5" x14ac:dyDescent="0.35">
      <c r="A1020" s="20">
        <v>43931</v>
      </c>
      <c r="B1020" s="8">
        <v>92010</v>
      </c>
      <c r="C1020" s="8">
        <v>13</v>
      </c>
      <c r="E1020" s="8" t="str">
        <f t="shared" si="15"/>
        <v>San Diego HHSA</v>
      </c>
    </row>
    <row r="1021" spans="1:5" x14ac:dyDescent="0.35">
      <c r="A1021" s="20">
        <v>43931</v>
      </c>
      <c r="B1021" s="8">
        <v>92011</v>
      </c>
      <c r="C1021" s="8">
        <v>9</v>
      </c>
      <c r="E1021" s="8" t="str">
        <f t="shared" si="15"/>
        <v>San Diego HHSA</v>
      </c>
    </row>
    <row r="1022" spans="1:5" x14ac:dyDescent="0.35">
      <c r="A1022" s="20">
        <v>43931</v>
      </c>
      <c r="B1022" s="8">
        <v>92014</v>
      </c>
      <c r="C1022" s="8">
        <v>13</v>
      </c>
      <c r="E1022" s="8" t="str">
        <f t="shared" si="15"/>
        <v>San Diego HHSA</v>
      </c>
    </row>
    <row r="1023" spans="1:5" x14ac:dyDescent="0.35">
      <c r="A1023" s="20">
        <v>43931</v>
      </c>
      <c r="B1023" s="8">
        <v>92019</v>
      </c>
      <c r="C1023" s="8">
        <v>41</v>
      </c>
      <c r="E1023" s="8" t="str">
        <f t="shared" si="15"/>
        <v>San Diego HHSA</v>
      </c>
    </row>
    <row r="1024" spans="1:5" x14ac:dyDescent="0.35">
      <c r="A1024" s="20">
        <v>43931</v>
      </c>
      <c r="B1024" s="8">
        <v>92020</v>
      </c>
      <c r="C1024" s="8">
        <v>60</v>
      </c>
      <c r="E1024" s="8" t="str">
        <f t="shared" si="15"/>
        <v>San Diego HHSA</v>
      </c>
    </row>
    <row r="1025" spans="1:5" x14ac:dyDescent="0.35">
      <c r="A1025" s="20">
        <v>43931</v>
      </c>
      <c r="B1025" s="8">
        <v>92021</v>
      </c>
      <c r="C1025" s="8">
        <v>58</v>
      </c>
      <c r="E1025" s="8" t="str">
        <f t="shared" si="15"/>
        <v>San Diego HHSA</v>
      </c>
    </row>
    <row r="1026" spans="1:5" x14ac:dyDescent="0.35">
      <c r="A1026" s="20">
        <v>43931</v>
      </c>
      <c r="B1026" s="8">
        <v>92024</v>
      </c>
      <c r="C1026" s="8">
        <v>30</v>
      </c>
      <c r="E1026" s="8" t="str">
        <f t="shared" ref="E1026:E1089" si="16">"San Diego HHSA"</f>
        <v>San Diego HHSA</v>
      </c>
    </row>
    <row r="1027" spans="1:5" x14ac:dyDescent="0.35">
      <c r="A1027" s="20">
        <v>43931</v>
      </c>
      <c r="B1027" s="8">
        <v>92025</v>
      </c>
      <c r="C1027" s="8">
        <v>22</v>
      </c>
      <c r="E1027" s="8" t="str">
        <f t="shared" si="16"/>
        <v>San Diego HHSA</v>
      </c>
    </row>
    <row r="1028" spans="1:5" x14ac:dyDescent="0.35">
      <c r="A1028" s="20">
        <v>43931</v>
      </c>
      <c r="B1028" s="8">
        <v>92026</v>
      </c>
      <c r="C1028" s="8">
        <v>10</v>
      </c>
      <c r="E1028" s="8" t="str">
        <f t="shared" si="16"/>
        <v>San Diego HHSA</v>
      </c>
    </row>
    <row r="1029" spans="1:5" x14ac:dyDescent="0.35">
      <c r="A1029" s="20">
        <v>43931</v>
      </c>
      <c r="B1029" s="8">
        <v>92027</v>
      </c>
      <c r="C1029" s="8">
        <v>18</v>
      </c>
      <c r="E1029" s="8" t="str">
        <f t="shared" si="16"/>
        <v>San Diego HHSA</v>
      </c>
    </row>
    <row r="1030" spans="1:5" x14ac:dyDescent="0.35">
      <c r="A1030" s="20">
        <v>43931</v>
      </c>
      <c r="B1030" s="8">
        <v>92028</v>
      </c>
      <c r="C1030" s="8">
        <v>9</v>
      </c>
      <c r="E1030" s="8" t="str">
        <f t="shared" si="16"/>
        <v>San Diego HHSA</v>
      </c>
    </row>
    <row r="1031" spans="1:5" x14ac:dyDescent="0.35">
      <c r="A1031" s="20">
        <v>43931</v>
      </c>
      <c r="B1031" s="8">
        <v>92029</v>
      </c>
      <c r="C1031" s="8">
        <v>12</v>
      </c>
      <c r="E1031" s="8" t="str">
        <f t="shared" si="16"/>
        <v>San Diego HHSA</v>
      </c>
    </row>
    <row r="1032" spans="1:5" x14ac:dyDescent="0.35">
      <c r="A1032" s="20">
        <v>43931</v>
      </c>
      <c r="B1032" s="8">
        <v>92037</v>
      </c>
      <c r="C1032" s="8">
        <v>34</v>
      </c>
      <c r="E1032" s="8" t="str">
        <f t="shared" si="16"/>
        <v>San Diego HHSA</v>
      </c>
    </row>
    <row r="1033" spans="1:5" x14ac:dyDescent="0.35">
      <c r="A1033" s="20">
        <v>43931</v>
      </c>
      <c r="B1033" s="8">
        <v>92040</v>
      </c>
      <c r="C1033" s="8">
        <v>14</v>
      </c>
      <c r="E1033" s="8" t="str">
        <f t="shared" si="16"/>
        <v>San Diego HHSA</v>
      </c>
    </row>
    <row r="1034" spans="1:5" x14ac:dyDescent="0.35">
      <c r="A1034" s="20">
        <v>43931</v>
      </c>
      <c r="B1034" s="8">
        <v>92054</v>
      </c>
      <c r="C1034" s="8">
        <v>8</v>
      </c>
      <c r="E1034" s="8" t="str">
        <f t="shared" si="16"/>
        <v>San Diego HHSA</v>
      </c>
    </row>
    <row r="1035" spans="1:5" x14ac:dyDescent="0.35">
      <c r="A1035" s="20">
        <v>43931</v>
      </c>
      <c r="B1035" s="8">
        <v>92056</v>
      </c>
      <c r="C1035" s="8">
        <v>12</v>
      </c>
      <c r="E1035" s="8" t="str">
        <f t="shared" si="16"/>
        <v>San Diego HHSA</v>
      </c>
    </row>
    <row r="1036" spans="1:5" x14ac:dyDescent="0.35">
      <c r="A1036" s="20">
        <v>43931</v>
      </c>
      <c r="B1036" s="8">
        <v>92057</v>
      </c>
      <c r="C1036" s="8">
        <v>10</v>
      </c>
      <c r="E1036" s="8" t="str">
        <f t="shared" si="16"/>
        <v>San Diego HHSA</v>
      </c>
    </row>
    <row r="1037" spans="1:5" x14ac:dyDescent="0.35">
      <c r="A1037" s="20">
        <v>43931</v>
      </c>
      <c r="B1037" s="8">
        <v>92058</v>
      </c>
      <c r="C1037" s="8">
        <v>8</v>
      </c>
      <c r="E1037" s="8" t="str">
        <f t="shared" si="16"/>
        <v>San Diego HHSA</v>
      </c>
    </row>
    <row r="1038" spans="1:5" x14ac:dyDescent="0.35">
      <c r="A1038" s="20">
        <v>43931</v>
      </c>
      <c r="B1038" s="8">
        <v>92061</v>
      </c>
      <c r="C1038" s="8">
        <v>2</v>
      </c>
      <c r="E1038" s="8" t="str">
        <f t="shared" si="16"/>
        <v>San Diego HHSA</v>
      </c>
    </row>
    <row r="1039" spans="1:5" x14ac:dyDescent="0.35">
      <c r="A1039" s="20">
        <v>43931</v>
      </c>
      <c r="B1039" s="8">
        <v>92064</v>
      </c>
      <c r="C1039" s="8">
        <v>18</v>
      </c>
      <c r="E1039" s="8" t="str">
        <f t="shared" si="16"/>
        <v>San Diego HHSA</v>
      </c>
    </row>
    <row r="1040" spans="1:5" x14ac:dyDescent="0.35">
      <c r="A1040" s="20">
        <v>43931</v>
      </c>
      <c r="B1040" s="8">
        <v>92065</v>
      </c>
      <c r="C1040" s="8">
        <v>10</v>
      </c>
      <c r="E1040" s="8" t="str">
        <f t="shared" si="16"/>
        <v>San Diego HHSA</v>
      </c>
    </row>
    <row r="1041" spans="1:5" x14ac:dyDescent="0.35">
      <c r="A1041" s="20">
        <v>43931</v>
      </c>
      <c r="B1041" s="8">
        <v>92066</v>
      </c>
      <c r="C1041" s="8">
        <v>2</v>
      </c>
      <c r="E1041" s="8" t="str">
        <f t="shared" si="16"/>
        <v>San Diego HHSA</v>
      </c>
    </row>
    <row r="1042" spans="1:5" x14ac:dyDescent="0.35">
      <c r="A1042" s="20">
        <v>43931</v>
      </c>
      <c r="B1042" s="8">
        <v>92067</v>
      </c>
      <c r="C1042" s="8">
        <v>12</v>
      </c>
      <c r="E1042" s="8" t="str">
        <f t="shared" si="16"/>
        <v>San Diego HHSA</v>
      </c>
    </row>
    <row r="1043" spans="1:5" x14ac:dyDescent="0.35">
      <c r="A1043" s="20">
        <v>43931</v>
      </c>
      <c r="B1043" s="8">
        <v>92069</v>
      </c>
      <c r="C1043" s="8">
        <v>10</v>
      </c>
      <c r="E1043" s="8" t="str">
        <f t="shared" si="16"/>
        <v>San Diego HHSA</v>
      </c>
    </row>
    <row r="1044" spans="1:5" x14ac:dyDescent="0.35">
      <c r="A1044" s="20">
        <v>43931</v>
      </c>
      <c r="B1044" s="8">
        <v>92071</v>
      </c>
      <c r="C1044" s="8">
        <v>17</v>
      </c>
      <c r="E1044" s="8" t="str">
        <f t="shared" si="16"/>
        <v>San Diego HHSA</v>
      </c>
    </row>
    <row r="1045" spans="1:5" x14ac:dyDescent="0.35">
      <c r="A1045" s="20">
        <v>43931</v>
      </c>
      <c r="B1045" s="8">
        <v>92075</v>
      </c>
      <c r="C1045" s="8">
        <v>4</v>
      </c>
      <c r="E1045" s="8" t="str">
        <f t="shared" si="16"/>
        <v>San Diego HHSA</v>
      </c>
    </row>
    <row r="1046" spans="1:5" x14ac:dyDescent="0.35">
      <c r="A1046" s="20">
        <v>43931</v>
      </c>
      <c r="B1046" s="8">
        <v>92078</v>
      </c>
      <c r="C1046" s="8">
        <v>14</v>
      </c>
      <c r="E1046" s="8" t="str">
        <f t="shared" si="16"/>
        <v>San Diego HHSA</v>
      </c>
    </row>
    <row r="1047" spans="1:5" x14ac:dyDescent="0.35">
      <c r="A1047" s="20">
        <v>43931</v>
      </c>
      <c r="B1047" s="8">
        <v>92081</v>
      </c>
      <c r="C1047" s="8">
        <v>13</v>
      </c>
      <c r="E1047" s="8" t="str">
        <f t="shared" si="16"/>
        <v>San Diego HHSA</v>
      </c>
    </row>
    <row r="1048" spans="1:5" x14ac:dyDescent="0.35">
      <c r="A1048" s="20">
        <v>43931</v>
      </c>
      <c r="B1048" s="8">
        <v>92082</v>
      </c>
      <c r="C1048" s="8">
        <v>3</v>
      </c>
      <c r="E1048" s="8" t="str">
        <f t="shared" si="16"/>
        <v>San Diego HHSA</v>
      </c>
    </row>
    <row r="1049" spans="1:5" x14ac:dyDescent="0.35">
      <c r="A1049" s="20">
        <v>43931</v>
      </c>
      <c r="B1049" s="8">
        <v>92083</v>
      </c>
      <c r="C1049" s="8">
        <v>10</v>
      </c>
      <c r="E1049" s="8" t="str">
        <f t="shared" si="16"/>
        <v>San Diego HHSA</v>
      </c>
    </row>
    <row r="1050" spans="1:5" x14ac:dyDescent="0.35">
      <c r="A1050" s="20">
        <v>43931</v>
      </c>
      <c r="B1050" s="8">
        <v>92084</v>
      </c>
      <c r="C1050" s="8">
        <v>12</v>
      </c>
      <c r="E1050" s="8" t="str">
        <f t="shared" si="16"/>
        <v>San Diego HHSA</v>
      </c>
    </row>
    <row r="1051" spans="1:5" x14ac:dyDescent="0.35">
      <c r="A1051" s="20">
        <v>43931</v>
      </c>
      <c r="B1051" s="8">
        <v>92091</v>
      </c>
      <c r="C1051" s="8">
        <v>2</v>
      </c>
      <c r="E1051" s="8" t="str">
        <f t="shared" si="16"/>
        <v>San Diego HHSA</v>
      </c>
    </row>
    <row r="1052" spans="1:5" x14ac:dyDescent="0.35">
      <c r="A1052" s="20">
        <v>43931</v>
      </c>
      <c r="B1052" s="8">
        <v>92093</v>
      </c>
      <c r="C1052" s="8">
        <v>4</v>
      </c>
      <c r="E1052" s="8" t="str">
        <f t="shared" si="16"/>
        <v>San Diego HHSA</v>
      </c>
    </row>
    <row r="1053" spans="1:5" x14ac:dyDescent="0.35">
      <c r="A1053" s="20">
        <v>43931</v>
      </c>
      <c r="B1053" s="8">
        <v>92101</v>
      </c>
      <c r="C1053" s="8">
        <v>40</v>
      </c>
      <c r="E1053" s="8" t="str">
        <f t="shared" si="16"/>
        <v>San Diego HHSA</v>
      </c>
    </row>
    <row r="1054" spans="1:5" x14ac:dyDescent="0.35">
      <c r="A1054" s="20">
        <v>43931</v>
      </c>
      <c r="B1054" s="8">
        <v>92102</v>
      </c>
      <c r="C1054" s="8">
        <v>22</v>
      </c>
      <c r="E1054" s="8" t="str">
        <f t="shared" si="16"/>
        <v>San Diego HHSA</v>
      </c>
    </row>
    <row r="1055" spans="1:5" x14ac:dyDescent="0.35">
      <c r="A1055" s="20">
        <v>43931</v>
      </c>
      <c r="B1055" s="8">
        <v>92103</v>
      </c>
      <c r="C1055" s="8">
        <v>72</v>
      </c>
      <c r="E1055" s="8" t="str">
        <f t="shared" si="16"/>
        <v>San Diego HHSA</v>
      </c>
    </row>
    <row r="1056" spans="1:5" x14ac:dyDescent="0.35">
      <c r="A1056" s="20">
        <v>43931</v>
      </c>
      <c r="B1056" s="8">
        <v>92104</v>
      </c>
      <c r="C1056" s="8">
        <v>40</v>
      </c>
      <c r="E1056" s="8" t="str">
        <f t="shared" si="16"/>
        <v>San Diego HHSA</v>
      </c>
    </row>
    <row r="1057" spans="1:5" x14ac:dyDescent="0.35">
      <c r="A1057" s="20">
        <v>43931</v>
      </c>
      <c r="B1057" s="8">
        <v>92105</v>
      </c>
      <c r="C1057" s="8">
        <v>49</v>
      </c>
      <c r="E1057" s="8" t="str">
        <f t="shared" si="16"/>
        <v>San Diego HHSA</v>
      </c>
    </row>
    <row r="1058" spans="1:5" x14ac:dyDescent="0.35">
      <c r="A1058" s="20">
        <v>43931</v>
      </c>
      <c r="B1058" s="8">
        <v>92106</v>
      </c>
      <c r="C1058" s="8">
        <v>9</v>
      </c>
      <c r="E1058" s="8" t="str">
        <f t="shared" si="16"/>
        <v>San Diego HHSA</v>
      </c>
    </row>
    <row r="1059" spans="1:5" x14ac:dyDescent="0.35">
      <c r="A1059" s="20">
        <v>43931</v>
      </c>
      <c r="B1059" s="8">
        <v>92107</v>
      </c>
      <c r="C1059" s="8">
        <v>5</v>
      </c>
      <c r="E1059" s="8" t="str">
        <f t="shared" si="16"/>
        <v>San Diego HHSA</v>
      </c>
    </row>
    <row r="1060" spans="1:5" x14ac:dyDescent="0.35">
      <c r="A1060" s="20">
        <v>43931</v>
      </c>
      <c r="B1060" s="8">
        <v>92108</v>
      </c>
      <c r="C1060" s="8">
        <v>20</v>
      </c>
      <c r="E1060" s="8" t="str">
        <f t="shared" si="16"/>
        <v>San Diego HHSA</v>
      </c>
    </row>
    <row r="1061" spans="1:5" x14ac:dyDescent="0.35">
      <c r="A1061" s="20">
        <v>43931</v>
      </c>
      <c r="B1061" s="8">
        <v>92109</v>
      </c>
      <c r="C1061" s="8">
        <v>29</v>
      </c>
      <c r="E1061" s="8" t="str">
        <f t="shared" si="16"/>
        <v>San Diego HHSA</v>
      </c>
    </row>
    <row r="1062" spans="1:5" x14ac:dyDescent="0.35">
      <c r="A1062" s="20">
        <v>43931</v>
      </c>
      <c r="B1062" s="8">
        <v>92110</v>
      </c>
      <c r="C1062" s="8">
        <v>18</v>
      </c>
      <c r="E1062" s="8" t="str">
        <f t="shared" si="16"/>
        <v>San Diego HHSA</v>
      </c>
    </row>
    <row r="1063" spans="1:5" x14ac:dyDescent="0.35">
      <c r="A1063" s="20">
        <v>43931</v>
      </c>
      <c r="B1063" s="8">
        <v>92111</v>
      </c>
      <c r="C1063" s="8">
        <v>21</v>
      </c>
      <c r="E1063" s="8" t="str">
        <f t="shared" si="16"/>
        <v>San Diego HHSA</v>
      </c>
    </row>
    <row r="1064" spans="1:5" x14ac:dyDescent="0.35">
      <c r="A1064" s="20">
        <v>43931</v>
      </c>
      <c r="B1064" s="8">
        <v>92113</v>
      </c>
      <c r="C1064" s="8">
        <v>44</v>
      </c>
      <c r="E1064" s="8" t="str">
        <f t="shared" si="16"/>
        <v>San Diego HHSA</v>
      </c>
    </row>
    <row r="1065" spans="1:5" x14ac:dyDescent="0.35">
      <c r="A1065" s="20">
        <v>43931</v>
      </c>
      <c r="B1065" s="8">
        <v>92114</v>
      </c>
      <c r="C1065" s="8">
        <v>48</v>
      </c>
      <c r="E1065" s="8" t="str">
        <f t="shared" si="16"/>
        <v>San Diego HHSA</v>
      </c>
    </row>
    <row r="1066" spans="1:5" x14ac:dyDescent="0.35">
      <c r="A1066" s="20">
        <v>43931</v>
      </c>
      <c r="B1066" s="8">
        <v>92115</v>
      </c>
      <c r="C1066" s="8">
        <v>36</v>
      </c>
      <c r="E1066" s="8" t="str">
        <f t="shared" si="16"/>
        <v>San Diego HHSA</v>
      </c>
    </row>
    <row r="1067" spans="1:5" x14ac:dyDescent="0.35">
      <c r="A1067" s="20">
        <v>43931</v>
      </c>
      <c r="B1067" s="8">
        <v>92116</v>
      </c>
      <c r="C1067" s="8">
        <v>36</v>
      </c>
      <c r="E1067" s="8" t="str">
        <f t="shared" si="16"/>
        <v>San Diego HHSA</v>
      </c>
    </row>
    <row r="1068" spans="1:5" x14ac:dyDescent="0.35">
      <c r="A1068" s="20">
        <v>43931</v>
      </c>
      <c r="B1068" s="8">
        <v>92117</v>
      </c>
      <c r="C1068" s="8">
        <v>23</v>
      </c>
      <c r="E1068" s="8" t="str">
        <f t="shared" si="16"/>
        <v>San Diego HHSA</v>
      </c>
    </row>
    <row r="1069" spans="1:5" x14ac:dyDescent="0.35">
      <c r="A1069" s="20">
        <v>43931</v>
      </c>
      <c r="B1069" s="8">
        <v>92118</v>
      </c>
      <c r="C1069" s="8">
        <v>5</v>
      </c>
      <c r="E1069" s="8" t="str">
        <f t="shared" si="16"/>
        <v>San Diego HHSA</v>
      </c>
    </row>
    <row r="1070" spans="1:5" x14ac:dyDescent="0.35">
      <c r="A1070" s="20">
        <v>43931</v>
      </c>
      <c r="B1070" s="8">
        <v>92119</v>
      </c>
      <c r="C1070" s="8">
        <v>12</v>
      </c>
      <c r="E1070" s="8" t="str">
        <f t="shared" si="16"/>
        <v>San Diego HHSA</v>
      </c>
    </row>
    <row r="1071" spans="1:5" x14ac:dyDescent="0.35">
      <c r="A1071" s="20">
        <v>43931</v>
      </c>
      <c r="B1071" s="8">
        <v>92120</v>
      </c>
      <c r="C1071" s="8">
        <v>21</v>
      </c>
      <c r="E1071" s="8" t="str">
        <f t="shared" si="16"/>
        <v>San Diego HHSA</v>
      </c>
    </row>
    <row r="1072" spans="1:5" x14ac:dyDescent="0.35">
      <c r="A1072" s="20">
        <v>43931</v>
      </c>
      <c r="B1072" s="8">
        <v>92121</v>
      </c>
      <c r="C1072" s="8">
        <v>3</v>
      </c>
      <c r="E1072" s="8" t="str">
        <f t="shared" si="16"/>
        <v>San Diego HHSA</v>
      </c>
    </row>
    <row r="1073" spans="1:5" x14ac:dyDescent="0.35">
      <c r="A1073" s="20">
        <v>43931</v>
      </c>
      <c r="B1073" s="8">
        <v>92122</v>
      </c>
      <c r="C1073" s="8">
        <v>15</v>
      </c>
      <c r="E1073" s="8" t="str">
        <f t="shared" si="16"/>
        <v>San Diego HHSA</v>
      </c>
    </row>
    <row r="1074" spans="1:5" x14ac:dyDescent="0.35">
      <c r="A1074" s="20">
        <v>43931</v>
      </c>
      <c r="B1074" s="8">
        <v>92123</v>
      </c>
      <c r="C1074" s="8">
        <v>17</v>
      </c>
      <c r="E1074" s="8" t="str">
        <f t="shared" si="16"/>
        <v>San Diego HHSA</v>
      </c>
    </row>
    <row r="1075" spans="1:5" x14ac:dyDescent="0.35">
      <c r="A1075" s="20">
        <v>43931</v>
      </c>
      <c r="B1075" s="8">
        <v>92124</v>
      </c>
      <c r="C1075" s="8">
        <v>15</v>
      </c>
      <c r="E1075" s="8" t="str">
        <f t="shared" si="16"/>
        <v>San Diego HHSA</v>
      </c>
    </row>
    <row r="1076" spans="1:5" x14ac:dyDescent="0.35">
      <c r="A1076" s="20">
        <v>43931</v>
      </c>
      <c r="B1076" s="8">
        <v>92126</v>
      </c>
      <c r="C1076" s="8">
        <v>33</v>
      </c>
      <c r="E1076" s="8" t="str">
        <f t="shared" si="16"/>
        <v>San Diego HHSA</v>
      </c>
    </row>
    <row r="1077" spans="1:5" x14ac:dyDescent="0.35">
      <c r="A1077" s="20">
        <v>43931</v>
      </c>
      <c r="B1077" s="8">
        <v>92127</v>
      </c>
      <c r="C1077" s="8">
        <v>20</v>
      </c>
      <c r="E1077" s="8" t="str">
        <f t="shared" si="16"/>
        <v>San Diego HHSA</v>
      </c>
    </row>
    <row r="1078" spans="1:5" x14ac:dyDescent="0.35">
      <c r="A1078" s="20">
        <v>43931</v>
      </c>
      <c r="B1078" s="8">
        <v>92128</v>
      </c>
      <c r="C1078" s="8">
        <v>28</v>
      </c>
      <c r="E1078" s="8" t="str">
        <f t="shared" si="16"/>
        <v>San Diego HHSA</v>
      </c>
    </row>
    <row r="1079" spans="1:5" x14ac:dyDescent="0.35">
      <c r="A1079" s="20">
        <v>43931</v>
      </c>
      <c r="B1079" s="8">
        <v>92129</v>
      </c>
      <c r="C1079" s="8">
        <v>19</v>
      </c>
      <c r="E1079" s="8" t="str">
        <f t="shared" si="16"/>
        <v>San Diego HHSA</v>
      </c>
    </row>
    <row r="1080" spans="1:5" x14ac:dyDescent="0.35">
      <c r="A1080" s="20">
        <v>43931</v>
      </c>
      <c r="B1080" s="8">
        <v>92130</v>
      </c>
      <c r="C1080" s="8">
        <v>24</v>
      </c>
      <c r="E1080" s="8" t="str">
        <f t="shared" si="16"/>
        <v>San Diego HHSA</v>
      </c>
    </row>
    <row r="1081" spans="1:5" x14ac:dyDescent="0.35">
      <c r="A1081" s="20">
        <v>43931</v>
      </c>
      <c r="B1081" s="8">
        <v>92131</v>
      </c>
      <c r="C1081" s="8">
        <v>6</v>
      </c>
      <c r="E1081" s="8" t="str">
        <f t="shared" si="16"/>
        <v>San Diego HHSA</v>
      </c>
    </row>
    <row r="1082" spans="1:5" x14ac:dyDescent="0.35">
      <c r="A1082" s="20">
        <v>43931</v>
      </c>
      <c r="B1082" s="8">
        <v>92136</v>
      </c>
      <c r="C1082" s="8">
        <v>3</v>
      </c>
      <c r="E1082" s="8" t="str">
        <f t="shared" si="16"/>
        <v>San Diego HHSA</v>
      </c>
    </row>
    <row r="1083" spans="1:5" x14ac:dyDescent="0.35">
      <c r="A1083" s="20">
        <v>43931</v>
      </c>
      <c r="B1083" s="8">
        <v>92139</v>
      </c>
      <c r="C1083" s="8">
        <v>29</v>
      </c>
      <c r="E1083" s="8" t="str">
        <f t="shared" si="16"/>
        <v>San Diego HHSA</v>
      </c>
    </row>
    <row r="1084" spans="1:5" x14ac:dyDescent="0.35">
      <c r="A1084" s="20">
        <v>43931</v>
      </c>
      <c r="B1084" s="8">
        <v>92154</v>
      </c>
      <c r="C1084" s="8">
        <v>65</v>
      </c>
      <c r="E1084" s="8" t="str">
        <f t="shared" si="16"/>
        <v>San Diego HHSA</v>
      </c>
    </row>
    <row r="1085" spans="1:5" x14ac:dyDescent="0.35">
      <c r="A1085" s="20">
        <v>43931</v>
      </c>
      <c r="B1085" s="8">
        <v>92161</v>
      </c>
      <c r="C1085" s="8">
        <v>2</v>
      </c>
      <c r="E1085" s="8" t="str">
        <f t="shared" si="16"/>
        <v>San Diego HHSA</v>
      </c>
    </row>
    <row r="1086" spans="1:5" x14ac:dyDescent="0.35">
      <c r="A1086" s="20">
        <v>43931</v>
      </c>
      <c r="B1086" s="8">
        <v>92173</v>
      </c>
      <c r="C1086" s="8">
        <v>25</v>
      </c>
      <c r="E1086" s="8" t="str">
        <f t="shared" si="16"/>
        <v>San Diego HHSA</v>
      </c>
    </row>
    <row r="1087" spans="1:5" x14ac:dyDescent="0.35">
      <c r="A1087" s="20">
        <v>43931</v>
      </c>
      <c r="B1087" s="8" t="s">
        <v>116</v>
      </c>
      <c r="C1087" s="8">
        <v>27</v>
      </c>
      <c r="E1087" s="8" t="str">
        <f t="shared" si="16"/>
        <v>San Diego HHSA</v>
      </c>
    </row>
    <row r="1088" spans="1:5" x14ac:dyDescent="0.35">
      <c r="A1088" s="20">
        <v>43932</v>
      </c>
      <c r="B1088" s="8">
        <v>91901</v>
      </c>
      <c r="C1088" s="8">
        <v>1</v>
      </c>
      <c r="E1088" s="8" t="str">
        <f t="shared" si="16"/>
        <v>San Diego HHSA</v>
      </c>
    </row>
    <row r="1089" spans="1:5" x14ac:dyDescent="0.35">
      <c r="A1089" s="20">
        <v>43932</v>
      </c>
      <c r="B1089" s="8">
        <v>91902</v>
      </c>
      <c r="C1089" s="8">
        <v>17</v>
      </c>
      <c r="E1089" s="8" t="str">
        <f t="shared" si="16"/>
        <v>San Diego HHSA</v>
      </c>
    </row>
    <row r="1090" spans="1:5" x14ac:dyDescent="0.35">
      <c r="A1090" s="20">
        <v>43932</v>
      </c>
      <c r="B1090" s="8">
        <v>91905</v>
      </c>
      <c r="C1090" s="8">
        <v>1</v>
      </c>
      <c r="E1090" s="8" t="str">
        <f t="shared" ref="E1090:E1153" si="17">"San Diego HHSA"</f>
        <v>San Diego HHSA</v>
      </c>
    </row>
    <row r="1091" spans="1:5" x14ac:dyDescent="0.35">
      <c r="A1091" s="20">
        <v>43932</v>
      </c>
      <c r="B1091" s="8">
        <v>91910</v>
      </c>
      <c r="C1091" s="8">
        <v>48</v>
      </c>
      <c r="E1091" s="8" t="str">
        <f t="shared" si="17"/>
        <v>San Diego HHSA</v>
      </c>
    </row>
    <row r="1092" spans="1:5" x14ac:dyDescent="0.35">
      <c r="A1092" s="20">
        <v>43932</v>
      </c>
      <c r="B1092" s="8">
        <v>91911</v>
      </c>
      <c r="C1092" s="8">
        <v>59</v>
      </c>
      <c r="E1092" s="8" t="str">
        <f t="shared" si="17"/>
        <v>San Diego HHSA</v>
      </c>
    </row>
    <row r="1093" spans="1:5" x14ac:dyDescent="0.35">
      <c r="A1093" s="20">
        <v>43932</v>
      </c>
      <c r="B1093" s="8">
        <v>91913</v>
      </c>
      <c r="C1093" s="8">
        <v>34</v>
      </c>
      <c r="E1093" s="8" t="str">
        <f t="shared" si="17"/>
        <v>San Diego HHSA</v>
      </c>
    </row>
    <row r="1094" spans="1:5" x14ac:dyDescent="0.35">
      <c r="A1094" s="20">
        <v>43932</v>
      </c>
      <c r="B1094" s="8">
        <v>91914</v>
      </c>
      <c r="C1094" s="8">
        <v>9</v>
      </c>
      <c r="E1094" s="8" t="str">
        <f t="shared" si="17"/>
        <v>San Diego HHSA</v>
      </c>
    </row>
    <row r="1095" spans="1:5" x14ac:dyDescent="0.35">
      <c r="A1095" s="20">
        <v>43932</v>
      </c>
      <c r="B1095" s="8">
        <v>91915</v>
      </c>
      <c r="C1095" s="8">
        <v>21</v>
      </c>
      <c r="E1095" s="8" t="str">
        <f t="shared" si="17"/>
        <v>San Diego HHSA</v>
      </c>
    </row>
    <row r="1096" spans="1:5" x14ac:dyDescent="0.35">
      <c r="A1096" s="20">
        <v>43932</v>
      </c>
      <c r="B1096" s="8">
        <v>91916</v>
      </c>
      <c r="C1096" s="8">
        <v>1</v>
      </c>
      <c r="E1096" s="8" t="str">
        <f t="shared" si="17"/>
        <v>San Diego HHSA</v>
      </c>
    </row>
    <row r="1097" spans="1:5" x14ac:dyDescent="0.35">
      <c r="A1097" s="20">
        <v>43932</v>
      </c>
      <c r="B1097" s="8">
        <v>91932</v>
      </c>
      <c r="C1097" s="8">
        <v>10</v>
      </c>
      <c r="E1097" s="8" t="str">
        <f t="shared" si="17"/>
        <v>San Diego HHSA</v>
      </c>
    </row>
    <row r="1098" spans="1:5" x14ac:dyDescent="0.35">
      <c r="A1098" s="20">
        <v>43932</v>
      </c>
      <c r="B1098" s="8">
        <v>91935</v>
      </c>
      <c r="C1098" s="8">
        <v>4</v>
      </c>
      <c r="E1098" s="8" t="str">
        <f t="shared" si="17"/>
        <v>San Diego HHSA</v>
      </c>
    </row>
    <row r="1099" spans="1:5" x14ac:dyDescent="0.35">
      <c r="A1099" s="20">
        <v>43932</v>
      </c>
      <c r="B1099" s="8">
        <v>91941</v>
      </c>
      <c r="C1099" s="8">
        <v>13</v>
      </c>
      <c r="E1099" s="8" t="str">
        <f t="shared" si="17"/>
        <v>San Diego HHSA</v>
      </c>
    </row>
    <row r="1100" spans="1:5" x14ac:dyDescent="0.35">
      <c r="A1100" s="20">
        <v>43932</v>
      </c>
      <c r="B1100" s="8">
        <v>91942</v>
      </c>
      <c r="C1100" s="8">
        <v>27</v>
      </c>
      <c r="E1100" s="8" t="str">
        <f t="shared" si="17"/>
        <v>San Diego HHSA</v>
      </c>
    </row>
    <row r="1101" spans="1:5" x14ac:dyDescent="0.35">
      <c r="A1101" s="20">
        <v>43932</v>
      </c>
      <c r="B1101" s="8">
        <v>91945</v>
      </c>
      <c r="C1101" s="8">
        <v>15</v>
      </c>
      <c r="E1101" s="8" t="str">
        <f t="shared" si="17"/>
        <v>San Diego HHSA</v>
      </c>
    </row>
    <row r="1102" spans="1:5" x14ac:dyDescent="0.35">
      <c r="A1102" s="20">
        <v>43932</v>
      </c>
      <c r="B1102" s="8">
        <v>91950</v>
      </c>
      <c r="C1102" s="8">
        <v>39</v>
      </c>
      <c r="E1102" s="8" t="str">
        <f t="shared" si="17"/>
        <v>San Diego HHSA</v>
      </c>
    </row>
    <row r="1103" spans="1:5" x14ac:dyDescent="0.35">
      <c r="A1103" s="20">
        <v>43932</v>
      </c>
      <c r="B1103" s="8">
        <v>91977</v>
      </c>
      <c r="C1103" s="8">
        <v>39</v>
      </c>
      <c r="E1103" s="8" t="str">
        <f t="shared" si="17"/>
        <v>San Diego HHSA</v>
      </c>
    </row>
    <row r="1104" spans="1:5" x14ac:dyDescent="0.35">
      <c r="A1104" s="20">
        <v>43932</v>
      </c>
      <c r="B1104" s="8">
        <v>91978</v>
      </c>
      <c r="C1104" s="8">
        <v>6</v>
      </c>
      <c r="E1104" s="8" t="str">
        <f t="shared" si="17"/>
        <v>San Diego HHSA</v>
      </c>
    </row>
    <row r="1105" spans="1:5" x14ac:dyDescent="0.35">
      <c r="A1105" s="20">
        <v>43932</v>
      </c>
      <c r="B1105" s="8">
        <v>92003</v>
      </c>
      <c r="C1105" s="8">
        <v>1</v>
      </c>
      <c r="E1105" s="8" t="str">
        <f t="shared" si="17"/>
        <v>San Diego HHSA</v>
      </c>
    </row>
    <row r="1106" spans="1:5" x14ac:dyDescent="0.35">
      <c r="A1106" s="20">
        <v>43932</v>
      </c>
      <c r="B1106" s="8">
        <v>92004</v>
      </c>
      <c r="C1106" s="8">
        <v>1</v>
      </c>
      <c r="E1106" s="8" t="str">
        <f t="shared" si="17"/>
        <v>San Diego HHSA</v>
      </c>
    </row>
    <row r="1107" spans="1:5" x14ac:dyDescent="0.35">
      <c r="A1107" s="20">
        <v>43932</v>
      </c>
      <c r="B1107" s="8">
        <v>92007</v>
      </c>
      <c r="C1107" s="8">
        <v>4</v>
      </c>
      <c r="E1107" s="8" t="str">
        <f t="shared" si="17"/>
        <v>San Diego HHSA</v>
      </c>
    </row>
    <row r="1108" spans="1:5" x14ac:dyDescent="0.35">
      <c r="A1108" s="20">
        <v>43932</v>
      </c>
      <c r="B1108" s="8">
        <v>92008</v>
      </c>
      <c r="C1108" s="8">
        <v>9</v>
      </c>
      <c r="E1108" s="8" t="str">
        <f t="shared" si="17"/>
        <v>San Diego HHSA</v>
      </c>
    </row>
    <row r="1109" spans="1:5" x14ac:dyDescent="0.35">
      <c r="A1109" s="20">
        <v>43932</v>
      </c>
      <c r="B1109" s="8">
        <v>92009</v>
      </c>
      <c r="C1109" s="8">
        <v>17</v>
      </c>
      <c r="E1109" s="8" t="str">
        <f t="shared" si="17"/>
        <v>San Diego HHSA</v>
      </c>
    </row>
    <row r="1110" spans="1:5" x14ac:dyDescent="0.35">
      <c r="A1110" s="20">
        <v>43932</v>
      </c>
      <c r="B1110" s="8">
        <v>92010</v>
      </c>
      <c r="C1110" s="8">
        <v>13</v>
      </c>
      <c r="E1110" s="8" t="str">
        <f t="shared" si="17"/>
        <v>San Diego HHSA</v>
      </c>
    </row>
    <row r="1111" spans="1:5" x14ac:dyDescent="0.35">
      <c r="A1111" s="20">
        <v>43932</v>
      </c>
      <c r="B1111" s="8">
        <v>92011</v>
      </c>
      <c r="C1111" s="8">
        <v>9</v>
      </c>
      <c r="E1111" s="8" t="str">
        <f t="shared" si="17"/>
        <v>San Diego HHSA</v>
      </c>
    </row>
    <row r="1112" spans="1:5" x14ac:dyDescent="0.35">
      <c r="A1112" s="20">
        <v>43932</v>
      </c>
      <c r="B1112" s="8">
        <v>92014</v>
      </c>
      <c r="C1112" s="8">
        <v>13</v>
      </c>
      <c r="E1112" s="8" t="str">
        <f t="shared" si="17"/>
        <v>San Diego HHSA</v>
      </c>
    </row>
    <row r="1113" spans="1:5" x14ac:dyDescent="0.35">
      <c r="A1113" s="20">
        <v>43932</v>
      </c>
      <c r="B1113" s="8">
        <v>92019</v>
      </c>
      <c r="C1113" s="8">
        <v>42</v>
      </c>
      <c r="E1113" s="8" t="str">
        <f t="shared" si="17"/>
        <v>San Diego HHSA</v>
      </c>
    </row>
    <row r="1114" spans="1:5" x14ac:dyDescent="0.35">
      <c r="A1114" s="20">
        <v>43932</v>
      </c>
      <c r="B1114" s="8">
        <v>92020</v>
      </c>
      <c r="C1114" s="8">
        <v>62</v>
      </c>
      <c r="E1114" s="8" t="str">
        <f t="shared" si="17"/>
        <v>San Diego HHSA</v>
      </c>
    </row>
    <row r="1115" spans="1:5" x14ac:dyDescent="0.35">
      <c r="A1115" s="20">
        <v>43932</v>
      </c>
      <c r="B1115" s="8">
        <v>92021</v>
      </c>
      <c r="C1115" s="8">
        <v>59</v>
      </c>
      <c r="E1115" s="8" t="str">
        <f t="shared" si="17"/>
        <v>San Diego HHSA</v>
      </c>
    </row>
    <row r="1116" spans="1:5" x14ac:dyDescent="0.35">
      <c r="A1116" s="20">
        <v>43932</v>
      </c>
      <c r="B1116" s="8">
        <v>92024</v>
      </c>
      <c r="C1116" s="8">
        <v>30</v>
      </c>
      <c r="E1116" s="8" t="str">
        <f t="shared" si="17"/>
        <v>San Diego HHSA</v>
      </c>
    </row>
    <row r="1117" spans="1:5" x14ac:dyDescent="0.35">
      <c r="A1117" s="20">
        <v>43932</v>
      </c>
      <c r="B1117" s="8">
        <v>92025</v>
      </c>
      <c r="C1117" s="8">
        <v>23</v>
      </c>
      <c r="E1117" s="8" t="str">
        <f t="shared" si="17"/>
        <v>San Diego HHSA</v>
      </c>
    </row>
    <row r="1118" spans="1:5" x14ac:dyDescent="0.35">
      <c r="A1118" s="20">
        <v>43932</v>
      </c>
      <c r="B1118" s="8">
        <v>92026</v>
      </c>
      <c r="C1118" s="8">
        <v>10</v>
      </c>
      <c r="E1118" s="8" t="str">
        <f t="shared" si="17"/>
        <v>San Diego HHSA</v>
      </c>
    </row>
    <row r="1119" spans="1:5" x14ac:dyDescent="0.35">
      <c r="A1119" s="20">
        <v>43932</v>
      </c>
      <c r="B1119" s="8">
        <v>92027</v>
      </c>
      <c r="C1119" s="8">
        <v>20</v>
      </c>
      <c r="E1119" s="8" t="str">
        <f t="shared" si="17"/>
        <v>San Diego HHSA</v>
      </c>
    </row>
    <row r="1120" spans="1:5" x14ac:dyDescent="0.35">
      <c r="A1120" s="20">
        <v>43932</v>
      </c>
      <c r="B1120" s="8">
        <v>92028</v>
      </c>
      <c r="C1120" s="8">
        <v>9</v>
      </c>
      <c r="E1120" s="8" t="str">
        <f t="shared" si="17"/>
        <v>San Diego HHSA</v>
      </c>
    </row>
    <row r="1121" spans="1:5" x14ac:dyDescent="0.35">
      <c r="A1121" s="20">
        <v>43932</v>
      </c>
      <c r="B1121" s="8">
        <v>92029</v>
      </c>
      <c r="C1121" s="8">
        <v>12</v>
      </c>
      <c r="E1121" s="8" t="str">
        <f t="shared" si="17"/>
        <v>San Diego HHSA</v>
      </c>
    </row>
    <row r="1122" spans="1:5" x14ac:dyDescent="0.35">
      <c r="A1122" s="20">
        <v>43932</v>
      </c>
      <c r="B1122" s="8">
        <v>92037</v>
      </c>
      <c r="C1122" s="8">
        <v>34</v>
      </c>
      <c r="E1122" s="8" t="str">
        <f t="shared" si="17"/>
        <v>San Diego HHSA</v>
      </c>
    </row>
    <row r="1123" spans="1:5" x14ac:dyDescent="0.35">
      <c r="A1123" s="20">
        <v>43932</v>
      </c>
      <c r="B1123" s="8">
        <v>92040</v>
      </c>
      <c r="C1123" s="8">
        <v>15</v>
      </c>
      <c r="E1123" s="8" t="str">
        <f t="shared" si="17"/>
        <v>San Diego HHSA</v>
      </c>
    </row>
    <row r="1124" spans="1:5" x14ac:dyDescent="0.35">
      <c r="A1124" s="20">
        <v>43932</v>
      </c>
      <c r="B1124" s="8">
        <v>92054</v>
      </c>
      <c r="C1124" s="8">
        <v>9</v>
      </c>
      <c r="E1124" s="8" t="str">
        <f t="shared" si="17"/>
        <v>San Diego HHSA</v>
      </c>
    </row>
    <row r="1125" spans="1:5" x14ac:dyDescent="0.35">
      <c r="A1125" s="20">
        <v>43932</v>
      </c>
      <c r="B1125" s="8">
        <v>92056</v>
      </c>
      <c r="C1125" s="8">
        <v>12</v>
      </c>
      <c r="E1125" s="8" t="str">
        <f t="shared" si="17"/>
        <v>San Diego HHSA</v>
      </c>
    </row>
    <row r="1126" spans="1:5" x14ac:dyDescent="0.35">
      <c r="A1126" s="20">
        <v>43932</v>
      </c>
      <c r="B1126" s="8">
        <v>92057</v>
      </c>
      <c r="C1126" s="8">
        <v>10</v>
      </c>
      <c r="E1126" s="8" t="str">
        <f t="shared" si="17"/>
        <v>San Diego HHSA</v>
      </c>
    </row>
    <row r="1127" spans="1:5" x14ac:dyDescent="0.35">
      <c r="A1127" s="20">
        <v>43932</v>
      </c>
      <c r="B1127" s="8">
        <v>92058</v>
      </c>
      <c r="C1127" s="8">
        <v>8</v>
      </c>
      <c r="E1127" s="8" t="str">
        <f t="shared" si="17"/>
        <v>San Diego HHSA</v>
      </c>
    </row>
    <row r="1128" spans="1:5" x14ac:dyDescent="0.35">
      <c r="A1128" s="20">
        <v>43932</v>
      </c>
      <c r="B1128" s="8">
        <v>92061</v>
      </c>
      <c r="C1128" s="8">
        <v>2</v>
      </c>
      <c r="E1128" s="8" t="str">
        <f t="shared" si="17"/>
        <v>San Diego HHSA</v>
      </c>
    </row>
    <row r="1129" spans="1:5" x14ac:dyDescent="0.35">
      <c r="A1129" s="20">
        <v>43932</v>
      </c>
      <c r="B1129" s="8">
        <v>92064</v>
      </c>
      <c r="C1129" s="8">
        <v>18</v>
      </c>
      <c r="E1129" s="8" t="str">
        <f t="shared" si="17"/>
        <v>San Diego HHSA</v>
      </c>
    </row>
    <row r="1130" spans="1:5" x14ac:dyDescent="0.35">
      <c r="A1130" s="20">
        <v>43932</v>
      </c>
      <c r="B1130" s="8">
        <v>92065</v>
      </c>
      <c r="C1130" s="8">
        <v>10</v>
      </c>
      <c r="E1130" s="8" t="str">
        <f t="shared" si="17"/>
        <v>San Diego HHSA</v>
      </c>
    </row>
    <row r="1131" spans="1:5" x14ac:dyDescent="0.35">
      <c r="A1131" s="20">
        <v>43932</v>
      </c>
      <c r="B1131" s="8">
        <v>92066</v>
      </c>
      <c r="C1131" s="8">
        <v>2</v>
      </c>
      <c r="E1131" s="8" t="str">
        <f t="shared" si="17"/>
        <v>San Diego HHSA</v>
      </c>
    </row>
    <row r="1132" spans="1:5" x14ac:dyDescent="0.35">
      <c r="A1132" s="20">
        <v>43932</v>
      </c>
      <c r="B1132" s="8">
        <v>92067</v>
      </c>
      <c r="C1132" s="8">
        <v>12</v>
      </c>
      <c r="E1132" s="8" t="str">
        <f t="shared" si="17"/>
        <v>San Diego HHSA</v>
      </c>
    </row>
    <row r="1133" spans="1:5" x14ac:dyDescent="0.35">
      <c r="A1133" s="20">
        <v>43932</v>
      </c>
      <c r="B1133" s="8">
        <v>92069</v>
      </c>
      <c r="C1133" s="8">
        <v>11</v>
      </c>
      <c r="E1133" s="8" t="str">
        <f t="shared" si="17"/>
        <v>San Diego HHSA</v>
      </c>
    </row>
    <row r="1134" spans="1:5" x14ac:dyDescent="0.35">
      <c r="A1134" s="20">
        <v>43932</v>
      </c>
      <c r="B1134" s="8">
        <v>92071</v>
      </c>
      <c r="C1134" s="8">
        <v>18</v>
      </c>
      <c r="E1134" s="8" t="str">
        <f t="shared" si="17"/>
        <v>San Diego HHSA</v>
      </c>
    </row>
    <row r="1135" spans="1:5" x14ac:dyDescent="0.35">
      <c r="A1135" s="20">
        <v>43932</v>
      </c>
      <c r="B1135" s="8">
        <v>92075</v>
      </c>
      <c r="C1135" s="8">
        <v>5</v>
      </c>
      <c r="E1135" s="8" t="str">
        <f t="shared" si="17"/>
        <v>San Diego HHSA</v>
      </c>
    </row>
    <row r="1136" spans="1:5" x14ac:dyDescent="0.35">
      <c r="A1136" s="20">
        <v>43932</v>
      </c>
      <c r="B1136" s="8">
        <v>92078</v>
      </c>
      <c r="C1136" s="8">
        <v>14</v>
      </c>
      <c r="E1136" s="8" t="str">
        <f t="shared" si="17"/>
        <v>San Diego HHSA</v>
      </c>
    </row>
    <row r="1137" spans="1:5" x14ac:dyDescent="0.35">
      <c r="A1137" s="20">
        <v>43932</v>
      </c>
      <c r="B1137" s="8">
        <v>92081</v>
      </c>
      <c r="C1137" s="8">
        <v>13</v>
      </c>
      <c r="E1137" s="8" t="str">
        <f t="shared" si="17"/>
        <v>San Diego HHSA</v>
      </c>
    </row>
    <row r="1138" spans="1:5" x14ac:dyDescent="0.35">
      <c r="A1138" s="20">
        <v>43932</v>
      </c>
      <c r="B1138" s="8">
        <v>92082</v>
      </c>
      <c r="C1138" s="8">
        <v>3</v>
      </c>
      <c r="E1138" s="8" t="str">
        <f t="shared" si="17"/>
        <v>San Diego HHSA</v>
      </c>
    </row>
    <row r="1139" spans="1:5" x14ac:dyDescent="0.35">
      <c r="A1139" s="20">
        <v>43932</v>
      </c>
      <c r="B1139" s="8">
        <v>92083</v>
      </c>
      <c r="C1139" s="8">
        <v>10</v>
      </c>
      <c r="E1139" s="8" t="str">
        <f t="shared" si="17"/>
        <v>San Diego HHSA</v>
      </c>
    </row>
    <row r="1140" spans="1:5" x14ac:dyDescent="0.35">
      <c r="A1140" s="20">
        <v>43932</v>
      </c>
      <c r="B1140" s="8">
        <v>92084</v>
      </c>
      <c r="C1140" s="8">
        <v>12</v>
      </c>
      <c r="E1140" s="8" t="str">
        <f t="shared" si="17"/>
        <v>San Diego HHSA</v>
      </c>
    </row>
    <row r="1141" spans="1:5" x14ac:dyDescent="0.35">
      <c r="A1141" s="20">
        <v>43932</v>
      </c>
      <c r="B1141" s="8">
        <v>92091</v>
      </c>
      <c r="C1141" s="8">
        <v>2</v>
      </c>
      <c r="E1141" s="8" t="str">
        <f t="shared" si="17"/>
        <v>San Diego HHSA</v>
      </c>
    </row>
    <row r="1142" spans="1:5" x14ac:dyDescent="0.35">
      <c r="A1142" s="20">
        <v>43932</v>
      </c>
      <c r="B1142" s="8">
        <v>92093</v>
      </c>
      <c r="C1142" s="8">
        <v>4</v>
      </c>
      <c r="E1142" s="8" t="str">
        <f t="shared" si="17"/>
        <v>San Diego HHSA</v>
      </c>
    </row>
    <row r="1143" spans="1:5" x14ac:dyDescent="0.35">
      <c r="A1143" s="20">
        <v>43932</v>
      </c>
      <c r="B1143" s="8">
        <v>92101</v>
      </c>
      <c r="C1143" s="8">
        <v>40</v>
      </c>
      <c r="E1143" s="8" t="str">
        <f t="shared" si="17"/>
        <v>San Diego HHSA</v>
      </c>
    </row>
    <row r="1144" spans="1:5" x14ac:dyDescent="0.35">
      <c r="A1144" s="20">
        <v>43932</v>
      </c>
      <c r="B1144" s="8">
        <v>92102</v>
      </c>
      <c r="C1144" s="8">
        <v>23</v>
      </c>
      <c r="E1144" s="8" t="str">
        <f t="shared" si="17"/>
        <v>San Diego HHSA</v>
      </c>
    </row>
    <row r="1145" spans="1:5" x14ac:dyDescent="0.35">
      <c r="A1145" s="20">
        <v>43932</v>
      </c>
      <c r="B1145" s="8">
        <v>92103</v>
      </c>
      <c r="C1145" s="8">
        <v>72</v>
      </c>
      <c r="E1145" s="8" t="str">
        <f t="shared" si="17"/>
        <v>San Diego HHSA</v>
      </c>
    </row>
    <row r="1146" spans="1:5" x14ac:dyDescent="0.35">
      <c r="A1146" s="20">
        <v>43932</v>
      </c>
      <c r="B1146" s="8">
        <v>92104</v>
      </c>
      <c r="C1146" s="8">
        <v>40</v>
      </c>
      <c r="E1146" s="8" t="str">
        <f t="shared" si="17"/>
        <v>San Diego HHSA</v>
      </c>
    </row>
    <row r="1147" spans="1:5" x14ac:dyDescent="0.35">
      <c r="A1147" s="20">
        <v>43932</v>
      </c>
      <c r="B1147" s="8">
        <v>92105</v>
      </c>
      <c r="C1147" s="8">
        <v>49</v>
      </c>
      <c r="E1147" s="8" t="str">
        <f t="shared" si="17"/>
        <v>San Diego HHSA</v>
      </c>
    </row>
    <row r="1148" spans="1:5" x14ac:dyDescent="0.35">
      <c r="A1148" s="20">
        <v>43932</v>
      </c>
      <c r="B1148" s="8">
        <v>92106</v>
      </c>
      <c r="C1148" s="8">
        <v>9</v>
      </c>
      <c r="E1148" s="8" t="str">
        <f t="shared" si="17"/>
        <v>San Diego HHSA</v>
      </c>
    </row>
    <row r="1149" spans="1:5" x14ac:dyDescent="0.35">
      <c r="A1149" s="20">
        <v>43932</v>
      </c>
      <c r="B1149" s="8">
        <v>92107</v>
      </c>
      <c r="C1149" s="8">
        <v>5</v>
      </c>
      <c r="E1149" s="8" t="str">
        <f t="shared" si="17"/>
        <v>San Diego HHSA</v>
      </c>
    </row>
    <row r="1150" spans="1:5" x14ac:dyDescent="0.35">
      <c r="A1150" s="20">
        <v>43932</v>
      </c>
      <c r="B1150" s="8">
        <v>92108</v>
      </c>
      <c r="C1150" s="8">
        <v>20</v>
      </c>
      <c r="E1150" s="8" t="str">
        <f t="shared" si="17"/>
        <v>San Diego HHSA</v>
      </c>
    </row>
    <row r="1151" spans="1:5" x14ac:dyDescent="0.35">
      <c r="A1151" s="20">
        <v>43932</v>
      </c>
      <c r="B1151" s="8">
        <v>92109</v>
      </c>
      <c r="C1151" s="8">
        <v>29</v>
      </c>
      <c r="E1151" s="8" t="str">
        <f t="shared" si="17"/>
        <v>San Diego HHSA</v>
      </c>
    </row>
    <row r="1152" spans="1:5" x14ac:dyDescent="0.35">
      <c r="A1152" s="20">
        <v>43932</v>
      </c>
      <c r="B1152" s="8">
        <v>92110</v>
      </c>
      <c r="C1152" s="8">
        <v>18</v>
      </c>
      <c r="E1152" s="8" t="str">
        <f t="shared" si="17"/>
        <v>San Diego HHSA</v>
      </c>
    </row>
    <row r="1153" spans="1:5" x14ac:dyDescent="0.35">
      <c r="A1153" s="20">
        <v>43932</v>
      </c>
      <c r="B1153" s="8">
        <v>92111</v>
      </c>
      <c r="C1153" s="8">
        <v>22</v>
      </c>
      <c r="E1153" s="8" t="str">
        <f t="shared" si="17"/>
        <v>San Diego HHSA</v>
      </c>
    </row>
    <row r="1154" spans="1:5" x14ac:dyDescent="0.35">
      <c r="A1154" s="20">
        <v>43932</v>
      </c>
      <c r="B1154" s="8">
        <v>92113</v>
      </c>
      <c r="C1154" s="8">
        <v>45</v>
      </c>
      <c r="E1154" s="8" t="str">
        <f t="shared" ref="E1154:E1217" si="18">"San Diego HHSA"</f>
        <v>San Diego HHSA</v>
      </c>
    </row>
    <row r="1155" spans="1:5" x14ac:dyDescent="0.35">
      <c r="A1155" s="20">
        <v>43932</v>
      </c>
      <c r="B1155" s="8">
        <v>92114</v>
      </c>
      <c r="C1155" s="8">
        <v>50</v>
      </c>
      <c r="E1155" s="8" t="str">
        <f t="shared" si="18"/>
        <v>San Diego HHSA</v>
      </c>
    </row>
    <row r="1156" spans="1:5" x14ac:dyDescent="0.35">
      <c r="A1156" s="20">
        <v>43932</v>
      </c>
      <c r="B1156" s="8">
        <v>92115</v>
      </c>
      <c r="C1156" s="8">
        <v>36</v>
      </c>
      <c r="E1156" s="8" t="str">
        <f t="shared" si="18"/>
        <v>San Diego HHSA</v>
      </c>
    </row>
    <row r="1157" spans="1:5" x14ac:dyDescent="0.35">
      <c r="A1157" s="20">
        <v>43932</v>
      </c>
      <c r="B1157" s="8">
        <v>92116</v>
      </c>
      <c r="C1157" s="8">
        <v>36</v>
      </c>
      <c r="E1157" s="8" t="str">
        <f t="shared" si="18"/>
        <v>San Diego HHSA</v>
      </c>
    </row>
    <row r="1158" spans="1:5" x14ac:dyDescent="0.35">
      <c r="A1158" s="20">
        <v>43932</v>
      </c>
      <c r="B1158" s="8">
        <v>92117</v>
      </c>
      <c r="C1158" s="8">
        <v>23</v>
      </c>
      <c r="E1158" s="8" t="str">
        <f t="shared" si="18"/>
        <v>San Diego HHSA</v>
      </c>
    </row>
    <row r="1159" spans="1:5" x14ac:dyDescent="0.35">
      <c r="A1159" s="20">
        <v>43932</v>
      </c>
      <c r="B1159" s="8">
        <v>92118</v>
      </c>
      <c r="C1159" s="8">
        <v>5</v>
      </c>
      <c r="E1159" s="8" t="str">
        <f t="shared" si="18"/>
        <v>San Diego HHSA</v>
      </c>
    </row>
    <row r="1160" spans="1:5" x14ac:dyDescent="0.35">
      <c r="A1160" s="20">
        <v>43932</v>
      </c>
      <c r="B1160" s="8">
        <v>92119</v>
      </c>
      <c r="C1160" s="8">
        <v>12</v>
      </c>
      <c r="E1160" s="8" t="str">
        <f t="shared" si="18"/>
        <v>San Diego HHSA</v>
      </c>
    </row>
    <row r="1161" spans="1:5" x14ac:dyDescent="0.35">
      <c r="A1161" s="20">
        <v>43932</v>
      </c>
      <c r="B1161" s="8">
        <v>92120</v>
      </c>
      <c r="C1161" s="8">
        <v>21</v>
      </c>
      <c r="E1161" s="8" t="str">
        <f t="shared" si="18"/>
        <v>San Diego HHSA</v>
      </c>
    </row>
    <row r="1162" spans="1:5" x14ac:dyDescent="0.35">
      <c r="A1162" s="20">
        <v>43932</v>
      </c>
      <c r="B1162" s="8">
        <v>92121</v>
      </c>
      <c r="C1162" s="8">
        <v>3</v>
      </c>
      <c r="E1162" s="8" t="str">
        <f t="shared" si="18"/>
        <v>San Diego HHSA</v>
      </c>
    </row>
    <row r="1163" spans="1:5" x14ac:dyDescent="0.35">
      <c r="A1163" s="20">
        <v>43932</v>
      </c>
      <c r="B1163" s="8">
        <v>92122</v>
      </c>
      <c r="C1163" s="8">
        <v>15</v>
      </c>
      <c r="E1163" s="8" t="str">
        <f t="shared" si="18"/>
        <v>San Diego HHSA</v>
      </c>
    </row>
    <row r="1164" spans="1:5" x14ac:dyDescent="0.35">
      <c r="A1164" s="20">
        <v>43932</v>
      </c>
      <c r="B1164" s="8">
        <v>92123</v>
      </c>
      <c r="C1164" s="8">
        <v>17</v>
      </c>
      <c r="E1164" s="8" t="str">
        <f t="shared" si="18"/>
        <v>San Diego HHSA</v>
      </c>
    </row>
    <row r="1165" spans="1:5" x14ac:dyDescent="0.35">
      <c r="A1165" s="20">
        <v>43932</v>
      </c>
      <c r="B1165" s="8">
        <v>92124</v>
      </c>
      <c r="C1165" s="8">
        <v>15</v>
      </c>
      <c r="E1165" s="8" t="str">
        <f t="shared" si="18"/>
        <v>San Diego HHSA</v>
      </c>
    </row>
    <row r="1166" spans="1:5" x14ac:dyDescent="0.35">
      <c r="A1166" s="20">
        <v>43932</v>
      </c>
      <c r="B1166" s="8">
        <v>92126</v>
      </c>
      <c r="C1166" s="8">
        <v>33</v>
      </c>
      <c r="E1166" s="8" t="str">
        <f t="shared" si="18"/>
        <v>San Diego HHSA</v>
      </c>
    </row>
    <row r="1167" spans="1:5" x14ac:dyDescent="0.35">
      <c r="A1167" s="20">
        <v>43932</v>
      </c>
      <c r="B1167" s="8">
        <v>92127</v>
      </c>
      <c r="C1167" s="8">
        <v>21</v>
      </c>
      <c r="E1167" s="8" t="str">
        <f t="shared" si="18"/>
        <v>San Diego HHSA</v>
      </c>
    </row>
    <row r="1168" spans="1:5" x14ac:dyDescent="0.35">
      <c r="A1168" s="20">
        <v>43932</v>
      </c>
      <c r="B1168" s="8">
        <v>92128</v>
      </c>
      <c r="C1168" s="8">
        <v>30</v>
      </c>
      <c r="E1168" s="8" t="str">
        <f t="shared" si="18"/>
        <v>San Diego HHSA</v>
      </c>
    </row>
    <row r="1169" spans="1:5" x14ac:dyDescent="0.35">
      <c r="A1169" s="20">
        <v>43932</v>
      </c>
      <c r="B1169" s="8">
        <v>92129</v>
      </c>
      <c r="C1169" s="8">
        <v>19</v>
      </c>
      <c r="E1169" s="8" t="str">
        <f t="shared" si="18"/>
        <v>San Diego HHSA</v>
      </c>
    </row>
    <row r="1170" spans="1:5" x14ac:dyDescent="0.35">
      <c r="A1170" s="20">
        <v>43932</v>
      </c>
      <c r="B1170" s="8">
        <v>92130</v>
      </c>
      <c r="C1170" s="8">
        <v>24</v>
      </c>
      <c r="E1170" s="8" t="str">
        <f t="shared" si="18"/>
        <v>San Diego HHSA</v>
      </c>
    </row>
    <row r="1171" spans="1:5" x14ac:dyDescent="0.35">
      <c r="A1171" s="20">
        <v>43932</v>
      </c>
      <c r="B1171" s="8">
        <v>92131</v>
      </c>
      <c r="C1171" s="8">
        <v>6</v>
      </c>
      <c r="E1171" s="8" t="str">
        <f t="shared" si="18"/>
        <v>San Diego HHSA</v>
      </c>
    </row>
    <row r="1172" spans="1:5" x14ac:dyDescent="0.35">
      <c r="A1172" s="20">
        <v>43932</v>
      </c>
      <c r="B1172" s="8">
        <v>92136</v>
      </c>
      <c r="C1172" s="8">
        <v>3</v>
      </c>
      <c r="E1172" s="8" t="str">
        <f t="shared" si="18"/>
        <v>San Diego HHSA</v>
      </c>
    </row>
    <row r="1173" spans="1:5" x14ac:dyDescent="0.35">
      <c r="A1173" s="20">
        <v>43932</v>
      </c>
      <c r="B1173" s="8">
        <v>92139</v>
      </c>
      <c r="C1173" s="8">
        <v>30</v>
      </c>
      <c r="E1173" s="8" t="str">
        <f t="shared" si="18"/>
        <v>San Diego HHSA</v>
      </c>
    </row>
    <row r="1174" spans="1:5" x14ac:dyDescent="0.35">
      <c r="A1174" s="20">
        <v>43932</v>
      </c>
      <c r="B1174" s="8">
        <v>92154</v>
      </c>
      <c r="C1174" s="8">
        <v>67</v>
      </c>
      <c r="E1174" s="8" t="str">
        <f t="shared" si="18"/>
        <v>San Diego HHSA</v>
      </c>
    </row>
    <row r="1175" spans="1:5" x14ac:dyDescent="0.35">
      <c r="A1175" s="20">
        <v>43932</v>
      </c>
      <c r="B1175" s="8">
        <v>92161</v>
      </c>
      <c r="C1175" s="8">
        <v>2</v>
      </c>
      <c r="E1175" s="8" t="str">
        <f t="shared" si="18"/>
        <v>San Diego HHSA</v>
      </c>
    </row>
    <row r="1176" spans="1:5" x14ac:dyDescent="0.35">
      <c r="A1176" s="20">
        <v>43932</v>
      </c>
      <c r="B1176" s="8">
        <v>92173</v>
      </c>
      <c r="C1176" s="8">
        <v>26</v>
      </c>
      <c r="E1176" s="8" t="str">
        <f t="shared" si="18"/>
        <v>San Diego HHSA</v>
      </c>
    </row>
    <row r="1177" spans="1:5" x14ac:dyDescent="0.35">
      <c r="A1177" s="20">
        <v>43932</v>
      </c>
      <c r="B1177" s="8" t="s">
        <v>24</v>
      </c>
      <c r="C1177" s="8">
        <v>36</v>
      </c>
      <c r="E1177" s="8" t="str">
        <f t="shared" si="18"/>
        <v>San Diego HHSA</v>
      </c>
    </row>
    <row r="1178" spans="1:5" x14ac:dyDescent="0.35">
      <c r="A1178" s="20">
        <v>43933</v>
      </c>
      <c r="B1178" s="8">
        <v>91901</v>
      </c>
      <c r="C1178" s="8">
        <v>1</v>
      </c>
      <c r="E1178" s="8" t="str">
        <f t="shared" si="18"/>
        <v>San Diego HHSA</v>
      </c>
    </row>
    <row r="1179" spans="1:5" x14ac:dyDescent="0.35">
      <c r="A1179" s="20">
        <v>43933</v>
      </c>
      <c r="B1179" s="8">
        <v>91902</v>
      </c>
      <c r="C1179" s="8">
        <v>17</v>
      </c>
      <c r="E1179" s="8" t="str">
        <f t="shared" si="18"/>
        <v>San Diego HHSA</v>
      </c>
    </row>
    <row r="1180" spans="1:5" x14ac:dyDescent="0.35">
      <c r="A1180" s="20">
        <v>43933</v>
      </c>
      <c r="B1180" s="8">
        <v>91905</v>
      </c>
      <c r="C1180" s="8">
        <v>1</v>
      </c>
      <c r="E1180" s="8" t="str">
        <f t="shared" si="18"/>
        <v>San Diego HHSA</v>
      </c>
    </row>
    <row r="1181" spans="1:5" x14ac:dyDescent="0.35">
      <c r="A1181" s="20">
        <v>43933</v>
      </c>
      <c r="B1181" s="8">
        <v>91910</v>
      </c>
      <c r="C1181" s="8">
        <v>52</v>
      </c>
      <c r="E1181" s="8" t="str">
        <f t="shared" si="18"/>
        <v>San Diego HHSA</v>
      </c>
    </row>
    <row r="1182" spans="1:5" x14ac:dyDescent="0.35">
      <c r="A1182" s="20">
        <v>43933</v>
      </c>
      <c r="B1182" s="8">
        <v>91911</v>
      </c>
      <c r="C1182" s="8">
        <v>62</v>
      </c>
      <c r="E1182" s="8" t="str">
        <f t="shared" si="18"/>
        <v>San Diego HHSA</v>
      </c>
    </row>
    <row r="1183" spans="1:5" x14ac:dyDescent="0.35">
      <c r="A1183" s="20">
        <v>43933</v>
      </c>
      <c r="B1183" s="8">
        <v>91913</v>
      </c>
      <c r="C1183" s="8">
        <v>35</v>
      </c>
      <c r="E1183" s="8" t="str">
        <f t="shared" si="18"/>
        <v>San Diego HHSA</v>
      </c>
    </row>
    <row r="1184" spans="1:5" x14ac:dyDescent="0.35">
      <c r="A1184" s="20">
        <v>43933</v>
      </c>
      <c r="B1184" s="8">
        <v>91914</v>
      </c>
      <c r="C1184" s="8">
        <v>9</v>
      </c>
      <c r="E1184" s="8" t="str">
        <f t="shared" si="18"/>
        <v>San Diego HHSA</v>
      </c>
    </row>
    <row r="1185" spans="1:5" x14ac:dyDescent="0.35">
      <c r="A1185" s="20">
        <v>43933</v>
      </c>
      <c r="B1185" s="8">
        <v>91915</v>
      </c>
      <c r="C1185" s="8">
        <v>21</v>
      </c>
      <c r="E1185" s="8" t="str">
        <f t="shared" si="18"/>
        <v>San Diego HHSA</v>
      </c>
    </row>
    <row r="1186" spans="1:5" x14ac:dyDescent="0.35">
      <c r="A1186" s="20">
        <v>43933</v>
      </c>
      <c r="B1186" s="8">
        <v>91916</v>
      </c>
      <c r="C1186" s="8">
        <v>1</v>
      </c>
      <c r="E1186" s="8" t="str">
        <f t="shared" si="18"/>
        <v>San Diego HHSA</v>
      </c>
    </row>
    <row r="1187" spans="1:5" x14ac:dyDescent="0.35">
      <c r="A1187" s="20">
        <v>43933</v>
      </c>
      <c r="B1187" s="8">
        <v>91932</v>
      </c>
      <c r="C1187" s="8">
        <v>11</v>
      </c>
      <c r="E1187" s="8" t="str">
        <f t="shared" si="18"/>
        <v>San Diego HHSA</v>
      </c>
    </row>
    <row r="1188" spans="1:5" x14ac:dyDescent="0.35">
      <c r="A1188" s="20">
        <v>43933</v>
      </c>
      <c r="B1188" s="8">
        <v>91935</v>
      </c>
      <c r="C1188" s="8">
        <v>4</v>
      </c>
      <c r="E1188" s="8" t="str">
        <f t="shared" si="18"/>
        <v>San Diego HHSA</v>
      </c>
    </row>
    <row r="1189" spans="1:5" x14ac:dyDescent="0.35">
      <c r="A1189" s="20">
        <v>43933</v>
      </c>
      <c r="B1189" s="8">
        <v>91941</v>
      </c>
      <c r="C1189" s="8">
        <v>13</v>
      </c>
      <c r="E1189" s="8" t="str">
        <f t="shared" si="18"/>
        <v>San Diego HHSA</v>
      </c>
    </row>
    <row r="1190" spans="1:5" x14ac:dyDescent="0.35">
      <c r="A1190" s="20">
        <v>43933</v>
      </c>
      <c r="B1190" s="8">
        <v>91942</v>
      </c>
      <c r="C1190" s="8">
        <v>27</v>
      </c>
      <c r="E1190" s="8" t="str">
        <f t="shared" si="18"/>
        <v>San Diego HHSA</v>
      </c>
    </row>
    <row r="1191" spans="1:5" x14ac:dyDescent="0.35">
      <c r="A1191" s="20">
        <v>43933</v>
      </c>
      <c r="B1191" s="8">
        <v>91945</v>
      </c>
      <c r="C1191" s="8">
        <v>15</v>
      </c>
      <c r="E1191" s="8" t="str">
        <f t="shared" si="18"/>
        <v>San Diego HHSA</v>
      </c>
    </row>
    <row r="1192" spans="1:5" x14ac:dyDescent="0.35">
      <c r="A1192" s="20">
        <v>43933</v>
      </c>
      <c r="B1192" s="8">
        <v>91950</v>
      </c>
      <c r="C1192" s="8">
        <v>43</v>
      </c>
      <c r="E1192" s="8" t="str">
        <f t="shared" si="18"/>
        <v>San Diego HHSA</v>
      </c>
    </row>
    <row r="1193" spans="1:5" x14ac:dyDescent="0.35">
      <c r="A1193" s="20">
        <v>43933</v>
      </c>
      <c r="B1193" s="8">
        <v>91977</v>
      </c>
      <c r="C1193" s="8">
        <v>41</v>
      </c>
      <c r="E1193" s="8" t="str">
        <f t="shared" si="18"/>
        <v>San Diego HHSA</v>
      </c>
    </row>
    <row r="1194" spans="1:5" x14ac:dyDescent="0.35">
      <c r="A1194" s="20">
        <v>43933</v>
      </c>
      <c r="B1194" s="8">
        <v>91978</v>
      </c>
      <c r="C1194" s="8">
        <v>6</v>
      </c>
      <c r="E1194" s="8" t="str">
        <f t="shared" si="18"/>
        <v>San Diego HHSA</v>
      </c>
    </row>
    <row r="1195" spans="1:5" x14ac:dyDescent="0.35">
      <c r="A1195" s="20">
        <v>43933</v>
      </c>
      <c r="B1195" s="8">
        <v>92003</v>
      </c>
      <c r="C1195" s="8">
        <v>1</v>
      </c>
      <c r="E1195" s="8" t="str">
        <f t="shared" si="18"/>
        <v>San Diego HHSA</v>
      </c>
    </row>
    <row r="1196" spans="1:5" x14ac:dyDescent="0.35">
      <c r="A1196" s="20">
        <v>43933</v>
      </c>
      <c r="B1196" s="8">
        <v>92004</v>
      </c>
      <c r="C1196" s="8">
        <v>1</v>
      </c>
      <c r="E1196" s="8" t="str">
        <f t="shared" si="18"/>
        <v>San Diego HHSA</v>
      </c>
    </row>
    <row r="1197" spans="1:5" x14ac:dyDescent="0.35">
      <c r="A1197" s="20">
        <v>43933</v>
      </c>
      <c r="B1197" s="8">
        <v>92007</v>
      </c>
      <c r="C1197" s="8">
        <v>4</v>
      </c>
      <c r="E1197" s="8" t="str">
        <f t="shared" si="18"/>
        <v>San Diego HHSA</v>
      </c>
    </row>
    <row r="1198" spans="1:5" x14ac:dyDescent="0.35">
      <c r="A1198" s="20">
        <v>43933</v>
      </c>
      <c r="B1198" s="8">
        <v>92008</v>
      </c>
      <c r="C1198" s="8">
        <v>9</v>
      </c>
      <c r="E1198" s="8" t="str">
        <f t="shared" si="18"/>
        <v>San Diego HHSA</v>
      </c>
    </row>
    <row r="1199" spans="1:5" x14ac:dyDescent="0.35">
      <c r="A1199" s="20">
        <v>43933</v>
      </c>
      <c r="B1199" s="8">
        <v>92009</v>
      </c>
      <c r="C1199" s="8">
        <v>17</v>
      </c>
      <c r="E1199" s="8" t="str">
        <f t="shared" si="18"/>
        <v>San Diego HHSA</v>
      </c>
    </row>
    <row r="1200" spans="1:5" x14ac:dyDescent="0.35">
      <c r="A1200" s="20">
        <v>43933</v>
      </c>
      <c r="B1200" s="8">
        <v>92010</v>
      </c>
      <c r="C1200" s="8">
        <v>13</v>
      </c>
      <c r="E1200" s="8" t="str">
        <f t="shared" si="18"/>
        <v>San Diego HHSA</v>
      </c>
    </row>
    <row r="1201" spans="1:5" x14ac:dyDescent="0.35">
      <c r="A1201" s="20">
        <v>43933</v>
      </c>
      <c r="B1201" s="8">
        <v>92011</v>
      </c>
      <c r="C1201" s="8">
        <v>9</v>
      </c>
      <c r="E1201" s="8" t="str">
        <f t="shared" si="18"/>
        <v>San Diego HHSA</v>
      </c>
    </row>
    <row r="1202" spans="1:5" x14ac:dyDescent="0.35">
      <c r="A1202" s="20">
        <v>43933</v>
      </c>
      <c r="B1202" s="8">
        <v>92014</v>
      </c>
      <c r="C1202" s="8">
        <v>13</v>
      </c>
      <c r="E1202" s="8" t="str">
        <f t="shared" si="18"/>
        <v>San Diego HHSA</v>
      </c>
    </row>
    <row r="1203" spans="1:5" x14ac:dyDescent="0.35">
      <c r="A1203" s="20">
        <v>43933</v>
      </c>
      <c r="B1203" s="8">
        <v>92019</v>
      </c>
      <c r="C1203" s="8">
        <v>46</v>
      </c>
      <c r="E1203" s="8" t="str">
        <f t="shared" si="18"/>
        <v>San Diego HHSA</v>
      </c>
    </row>
    <row r="1204" spans="1:5" x14ac:dyDescent="0.35">
      <c r="A1204" s="20">
        <v>43933</v>
      </c>
      <c r="B1204" s="8">
        <v>92020</v>
      </c>
      <c r="C1204" s="8">
        <v>63</v>
      </c>
      <c r="E1204" s="8" t="str">
        <f t="shared" si="18"/>
        <v>San Diego HHSA</v>
      </c>
    </row>
    <row r="1205" spans="1:5" x14ac:dyDescent="0.35">
      <c r="A1205" s="20">
        <v>43933</v>
      </c>
      <c r="B1205" s="8">
        <v>92021</v>
      </c>
      <c r="C1205" s="8">
        <v>61</v>
      </c>
      <c r="E1205" s="8" t="str">
        <f t="shared" si="18"/>
        <v>San Diego HHSA</v>
      </c>
    </row>
    <row r="1206" spans="1:5" x14ac:dyDescent="0.35">
      <c r="A1206" s="20">
        <v>43933</v>
      </c>
      <c r="B1206" s="8">
        <v>92024</v>
      </c>
      <c r="C1206" s="8">
        <v>30</v>
      </c>
      <c r="E1206" s="8" t="str">
        <f t="shared" si="18"/>
        <v>San Diego HHSA</v>
      </c>
    </row>
    <row r="1207" spans="1:5" x14ac:dyDescent="0.35">
      <c r="A1207" s="20">
        <v>43933</v>
      </c>
      <c r="B1207" s="8">
        <v>92025</v>
      </c>
      <c r="C1207" s="8">
        <v>23</v>
      </c>
      <c r="E1207" s="8" t="str">
        <f t="shared" si="18"/>
        <v>San Diego HHSA</v>
      </c>
    </row>
    <row r="1208" spans="1:5" x14ac:dyDescent="0.35">
      <c r="A1208" s="20">
        <v>43933</v>
      </c>
      <c r="B1208" s="8">
        <v>92026</v>
      </c>
      <c r="C1208" s="8">
        <v>10</v>
      </c>
      <c r="E1208" s="8" t="str">
        <f t="shared" si="18"/>
        <v>San Diego HHSA</v>
      </c>
    </row>
    <row r="1209" spans="1:5" x14ac:dyDescent="0.35">
      <c r="A1209" s="20">
        <v>43933</v>
      </c>
      <c r="B1209" s="8">
        <v>92027</v>
      </c>
      <c r="C1209" s="8">
        <v>20</v>
      </c>
      <c r="E1209" s="8" t="str">
        <f t="shared" si="18"/>
        <v>San Diego HHSA</v>
      </c>
    </row>
    <row r="1210" spans="1:5" x14ac:dyDescent="0.35">
      <c r="A1210" s="20">
        <v>43933</v>
      </c>
      <c r="B1210" s="8">
        <v>92028</v>
      </c>
      <c r="C1210" s="8">
        <v>9</v>
      </c>
      <c r="E1210" s="8" t="str">
        <f t="shared" si="18"/>
        <v>San Diego HHSA</v>
      </c>
    </row>
    <row r="1211" spans="1:5" x14ac:dyDescent="0.35">
      <c r="A1211" s="20">
        <v>43933</v>
      </c>
      <c r="B1211" s="8">
        <v>92029</v>
      </c>
      <c r="C1211" s="8">
        <v>12</v>
      </c>
      <c r="E1211" s="8" t="str">
        <f t="shared" si="18"/>
        <v>San Diego HHSA</v>
      </c>
    </row>
    <row r="1212" spans="1:5" x14ac:dyDescent="0.35">
      <c r="A1212" s="20">
        <v>43933</v>
      </c>
      <c r="B1212" s="8">
        <v>92037</v>
      </c>
      <c r="C1212" s="8">
        <v>34</v>
      </c>
      <c r="E1212" s="8" t="str">
        <f t="shared" si="18"/>
        <v>San Diego HHSA</v>
      </c>
    </row>
    <row r="1213" spans="1:5" x14ac:dyDescent="0.35">
      <c r="A1213" s="20">
        <v>43933</v>
      </c>
      <c r="B1213" s="8">
        <v>92040</v>
      </c>
      <c r="C1213" s="8">
        <v>15</v>
      </c>
      <c r="E1213" s="8" t="str">
        <f t="shared" si="18"/>
        <v>San Diego HHSA</v>
      </c>
    </row>
    <row r="1214" spans="1:5" x14ac:dyDescent="0.35">
      <c r="A1214" s="20">
        <v>43933</v>
      </c>
      <c r="B1214" s="8">
        <v>92054</v>
      </c>
      <c r="C1214" s="8">
        <v>9</v>
      </c>
      <c r="E1214" s="8" t="str">
        <f t="shared" si="18"/>
        <v>San Diego HHSA</v>
      </c>
    </row>
    <row r="1215" spans="1:5" x14ac:dyDescent="0.35">
      <c r="A1215" s="20">
        <v>43933</v>
      </c>
      <c r="B1215" s="8">
        <v>92056</v>
      </c>
      <c r="C1215" s="8">
        <v>12</v>
      </c>
      <c r="E1215" s="8" t="str">
        <f t="shared" si="18"/>
        <v>San Diego HHSA</v>
      </c>
    </row>
    <row r="1216" spans="1:5" x14ac:dyDescent="0.35">
      <c r="A1216" s="20">
        <v>43933</v>
      </c>
      <c r="B1216" s="8">
        <v>92057</v>
      </c>
      <c r="C1216" s="8">
        <v>10</v>
      </c>
      <c r="E1216" s="8" t="str">
        <f t="shared" si="18"/>
        <v>San Diego HHSA</v>
      </c>
    </row>
    <row r="1217" spans="1:5" x14ac:dyDescent="0.35">
      <c r="A1217" s="20">
        <v>43933</v>
      </c>
      <c r="B1217" s="8">
        <v>92058</v>
      </c>
      <c r="C1217" s="8">
        <v>8</v>
      </c>
      <c r="E1217" s="8" t="str">
        <f t="shared" si="18"/>
        <v>San Diego HHSA</v>
      </c>
    </row>
    <row r="1218" spans="1:5" x14ac:dyDescent="0.35">
      <c r="A1218" s="20">
        <v>43933</v>
      </c>
      <c r="B1218" s="8">
        <v>92061</v>
      </c>
      <c r="C1218" s="8">
        <v>2</v>
      </c>
      <c r="E1218" s="8" t="str">
        <f t="shared" ref="E1218:E1281" si="19">"San Diego HHSA"</f>
        <v>San Diego HHSA</v>
      </c>
    </row>
    <row r="1219" spans="1:5" x14ac:dyDescent="0.35">
      <c r="A1219" s="20">
        <v>43933</v>
      </c>
      <c r="B1219" s="8">
        <v>92064</v>
      </c>
      <c r="C1219" s="8">
        <v>19</v>
      </c>
      <c r="E1219" s="8" t="str">
        <f t="shared" si="19"/>
        <v>San Diego HHSA</v>
      </c>
    </row>
    <row r="1220" spans="1:5" x14ac:dyDescent="0.35">
      <c r="A1220" s="20">
        <v>43933</v>
      </c>
      <c r="B1220" s="8">
        <v>92065</v>
      </c>
      <c r="C1220" s="8">
        <v>10</v>
      </c>
      <c r="E1220" s="8" t="str">
        <f t="shared" si="19"/>
        <v>San Diego HHSA</v>
      </c>
    </row>
    <row r="1221" spans="1:5" x14ac:dyDescent="0.35">
      <c r="A1221" s="20">
        <v>43933</v>
      </c>
      <c r="B1221" s="8">
        <v>92066</v>
      </c>
      <c r="C1221" s="8">
        <v>2</v>
      </c>
      <c r="E1221" s="8" t="str">
        <f t="shared" si="19"/>
        <v>San Diego HHSA</v>
      </c>
    </row>
    <row r="1222" spans="1:5" x14ac:dyDescent="0.35">
      <c r="A1222" s="20">
        <v>43933</v>
      </c>
      <c r="B1222" s="8">
        <v>92067</v>
      </c>
      <c r="C1222" s="8">
        <v>12</v>
      </c>
      <c r="E1222" s="8" t="str">
        <f t="shared" si="19"/>
        <v>San Diego HHSA</v>
      </c>
    </row>
    <row r="1223" spans="1:5" x14ac:dyDescent="0.35">
      <c r="A1223" s="20">
        <v>43933</v>
      </c>
      <c r="B1223" s="8">
        <v>92069</v>
      </c>
      <c r="C1223" s="8">
        <v>11</v>
      </c>
      <c r="E1223" s="8" t="str">
        <f t="shared" si="19"/>
        <v>San Diego HHSA</v>
      </c>
    </row>
    <row r="1224" spans="1:5" x14ac:dyDescent="0.35">
      <c r="A1224" s="20">
        <v>43933</v>
      </c>
      <c r="B1224" s="8">
        <v>92071</v>
      </c>
      <c r="C1224" s="8">
        <v>18</v>
      </c>
      <c r="E1224" s="8" t="str">
        <f t="shared" si="19"/>
        <v>San Diego HHSA</v>
      </c>
    </row>
    <row r="1225" spans="1:5" x14ac:dyDescent="0.35">
      <c r="A1225" s="20">
        <v>43933</v>
      </c>
      <c r="B1225" s="8">
        <v>92075</v>
      </c>
      <c r="C1225" s="8">
        <v>5</v>
      </c>
      <c r="E1225" s="8" t="str">
        <f t="shared" si="19"/>
        <v>San Diego HHSA</v>
      </c>
    </row>
    <row r="1226" spans="1:5" x14ac:dyDescent="0.35">
      <c r="A1226" s="20">
        <v>43933</v>
      </c>
      <c r="B1226" s="8">
        <v>92078</v>
      </c>
      <c r="C1226" s="8">
        <v>14</v>
      </c>
      <c r="E1226" s="8" t="str">
        <f t="shared" si="19"/>
        <v>San Diego HHSA</v>
      </c>
    </row>
    <row r="1227" spans="1:5" x14ac:dyDescent="0.35">
      <c r="A1227" s="20">
        <v>43933</v>
      </c>
      <c r="B1227" s="8">
        <v>92081</v>
      </c>
      <c r="C1227" s="8">
        <v>13</v>
      </c>
      <c r="E1227" s="8" t="str">
        <f t="shared" si="19"/>
        <v>San Diego HHSA</v>
      </c>
    </row>
    <row r="1228" spans="1:5" x14ac:dyDescent="0.35">
      <c r="A1228" s="20">
        <v>43933</v>
      </c>
      <c r="B1228" s="8">
        <v>92082</v>
      </c>
      <c r="C1228" s="8">
        <v>3</v>
      </c>
      <c r="E1228" s="8" t="str">
        <f t="shared" si="19"/>
        <v>San Diego HHSA</v>
      </c>
    </row>
    <row r="1229" spans="1:5" x14ac:dyDescent="0.35">
      <c r="A1229" s="20">
        <v>43933</v>
      </c>
      <c r="B1229" s="8">
        <v>92083</v>
      </c>
      <c r="C1229" s="8">
        <v>10</v>
      </c>
      <c r="E1229" s="8" t="str">
        <f t="shared" si="19"/>
        <v>San Diego HHSA</v>
      </c>
    </row>
    <row r="1230" spans="1:5" x14ac:dyDescent="0.35">
      <c r="A1230" s="20">
        <v>43933</v>
      </c>
      <c r="B1230" s="8">
        <v>92084</v>
      </c>
      <c r="C1230" s="8">
        <v>13</v>
      </c>
      <c r="E1230" s="8" t="str">
        <f t="shared" si="19"/>
        <v>San Diego HHSA</v>
      </c>
    </row>
    <row r="1231" spans="1:5" x14ac:dyDescent="0.35">
      <c r="A1231" s="20">
        <v>43933</v>
      </c>
      <c r="B1231" s="8">
        <v>92091</v>
      </c>
      <c r="C1231" s="8">
        <v>2</v>
      </c>
      <c r="E1231" s="8" t="str">
        <f t="shared" si="19"/>
        <v>San Diego HHSA</v>
      </c>
    </row>
    <row r="1232" spans="1:5" x14ac:dyDescent="0.35">
      <c r="A1232" s="20">
        <v>43933</v>
      </c>
      <c r="B1232" s="8">
        <v>92093</v>
      </c>
      <c r="C1232" s="8">
        <v>4</v>
      </c>
      <c r="E1232" s="8" t="str">
        <f t="shared" si="19"/>
        <v>San Diego HHSA</v>
      </c>
    </row>
    <row r="1233" spans="1:5" x14ac:dyDescent="0.35">
      <c r="A1233" s="20">
        <v>43933</v>
      </c>
      <c r="B1233" s="8">
        <v>92101</v>
      </c>
      <c r="C1233" s="8">
        <v>40</v>
      </c>
      <c r="E1233" s="8" t="str">
        <f t="shared" si="19"/>
        <v>San Diego HHSA</v>
      </c>
    </row>
    <row r="1234" spans="1:5" x14ac:dyDescent="0.35">
      <c r="A1234" s="20">
        <v>43933</v>
      </c>
      <c r="B1234" s="8">
        <v>92102</v>
      </c>
      <c r="C1234" s="8">
        <v>24</v>
      </c>
      <c r="E1234" s="8" t="str">
        <f t="shared" si="19"/>
        <v>San Diego HHSA</v>
      </c>
    </row>
    <row r="1235" spans="1:5" x14ac:dyDescent="0.35">
      <c r="A1235" s="20">
        <v>43933</v>
      </c>
      <c r="B1235" s="8">
        <v>92103</v>
      </c>
      <c r="C1235" s="8">
        <v>72</v>
      </c>
      <c r="E1235" s="8" t="str">
        <f t="shared" si="19"/>
        <v>San Diego HHSA</v>
      </c>
    </row>
    <row r="1236" spans="1:5" x14ac:dyDescent="0.35">
      <c r="A1236" s="20">
        <v>43933</v>
      </c>
      <c r="B1236" s="8">
        <v>92104</v>
      </c>
      <c r="C1236" s="8">
        <v>41</v>
      </c>
      <c r="E1236" s="8" t="str">
        <f t="shared" si="19"/>
        <v>San Diego HHSA</v>
      </c>
    </row>
    <row r="1237" spans="1:5" x14ac:dyDescent="0.35">
      <c r="A1237" s="20">
        <v>43933</v>
      </c>
      <c r="B1237" s="8">
        <v>92105</v>
      </c>
      <c r="C1237" s="8">
        <v>51</v>
      </c>
      <c r="E1237" s="8" t="str">
        <f t="shared" si="19"/>
        <v>San Diego HHSA</v>
      </c>
    </row>
    <row r="1238" spans="1:5" x14ac:dyDescent="0.35">
      <c r="A1238" s="20">
        <v>43933</v>
      </c>
      <c r="B1238" s="8">
        <v>92106</v>
      </c>
      <c r="C1238" s="8">
        <v>9</v>
      </c>
      <c r="E1238" s="8" t="str">
        <f t="shared" si="19"/>
        <v>San Diego HHSA</v>
      </c>
    </row>
    <row r="1239" spans="1:5" x14ac:dyDescent="0.35">
      <c r="A1239" s="20">
        <v>43933</v>
      </c>
      <c r="B1239" s="8">
        <v>92107</v>
      </c>
      <c r="C1239" s="8">
        <v>5</v>
      </c>
      <c r="E1239" s="8" t="str">
        <f t="shared" si="19"/>
        <v>San Diego HHSA</v>
      </c>
    </row>
    <row r="1240" spans="1:5" x14ac:dyDescent="0.35">
      <c r="A1240" s="20">
        <v>43933</v>
      </c>
      <c r="B1240" s="8">
        <v>92108</v>
      </c>
      <c r="C1240" s="8">
        <v>20</v>
      </c>
      <c r="E1240" s="8" t="str">
        <f t="shared" si="19"/>
        <v>San Diego HHSA</v>
      </c>
    </row>
    <row r="1241" spans="1:5" x14ac:dyDescent="0.35">
      <c r="A1241" s="20">
        <v>43933</v>
      </c>
      <c r="B1241" s="8">
        <v>92109</v>
      </c>
      <c r="C1241" s="8">
        <v>29</v>
      </c>
      <c r="E1241" s="8" t="str">
        <f t="shared" si="19"/>
        <v>San Diego HHSA</v>
      </c>
    </row>
    <row r="1242" spans="1:5" x14ac:dyDescent="0.35">
      <c r="A1242" s="20">
        <v>43933</v>
      </c>
      <c r="B1242" s="8">
        <v>92110</v>
      </c>
      <c r="C1242" s="8">
        <v>19</v>
      </c>
      <c r="E1242" s="8" t="str">
        <f t="shared" si="19"/>
        <v>San Diego HHSA</v>
      </c>
    </row>
    <row r="1243" spans="1:5" x14ac:dyDescent="0.35">
      <c r="A1243" s="20">
        <v>43933</v>
      </c>
      <c r="B1243" s="8">
        <v>92111</v>
      </c>
      <c r="C1243" s="8">
        <v>23</v>
      </c>
      <c r="E1243" s="8" t="str">
        <f t="shared" si="19"/>
        <v>San Diego HHSA</v>
      </c>
    </row>
    <row r="1244" spans="1:5" x14ac:dyDescent="0.35">
      <c r="A1244" s="20">
        <v>43933</v>
      </c>
      <c r="B1244" s="8">
        <v>92113</v>
      </c>
      <c r="C1244" s="8">
        <v>47</v>
      </c>
      <c r="E1244" s="8" t="str">
        <f t="shared" si="19"/>
        <v>San Diego HHSA</v>
      </c>
    </row>
    <row r="1245" spans="1:5" x14ac:dyDescent="0.35">
      <c r="A1245" s="20">
        <v>43933</v>
      </c>
      <c r="B1245" s="8">
        <v>92114</v>
      </c>
      <c r="C1245" s="8">
        <v>50</v>
      </c>
      <c r="E1245" s="8" t="str">
        <f t="shared" si="19"/>
        <v>San Diego HHSA</v>
      </c>
    </row>
    <row r="1246" spans="1:5" x14ac:dyDescent="0.35">
      <c r="A1246" s="20">
        <v>43933</v>
      </c>
      <c r="B1246" s="8">
        <v>92115</v>
      </c>
      <c r="C1246" s="8">
        <v>36</v>
      </c>
      <c r="E1246" s="8" t="str">
        <f t="shared" si="19"/>
        <v>San Diego HHSA</v>
      </c>
    </row>
    <row r="1247" spans="1:5" x14ac:dyDescent="0.35">
      <c r="A1247" s="20">
        <v>43933</v>
      </c>
      <c r="B1247" s="8">
        <v>92116</v>
      </c>
      <c r="C1247" s="8">
        <v>36</v>
      </c>
      <c r="E1247" s="8" t="str">
        <f t="shared" si="19"/>
        <v>San Diego HHSA</v>
      </c>
    </row>
    <row r="1248" spans="1:5" x14ac:dyDescent="0.35">
      <c r="A1248" s="20">
        <v>43933</v>
      </c>
      <c r="B1248" s="8">
        <v>92117</v>
      </c>
      <c r="C1248" s="8">
        <v>23</v>
      </c>
      <c r="E1248" s="8" t="str">
        <f t="shared" si="19"/>
        <v>San Diego HHSA</v>
      </c>
    </row>
    <row r="1249" spans="1:5" x14ac:dyDescent="0.35">
      <c r="A1249" s="20">
        <v>43933</v>
      </c>
      <c r="B1249" s="8">
        <v>92118</v>
      </c>
      <c r="C1249" s="8">
        <v>5</v>
      </c>
      <c r="E1249" s="8" t="str">
        <f t="shared" si="19"/>
        <v>San Diego HHSA</v>
      </c>
    </row>
    <row r="1250" spans="1:5" x14ac:dyDescent="0.35">
      <c r="A1250" s="20">
        <v>43933</v>
      </c>
      <c r="B1250" s="8">
        <v>92119</v>
      </c>
      <c r="C1250" s="8">
        <v>12</v>
      </c>
      <c r="E1250" s="8" t="str">
        <f t="shared" si="19"/>
        <v>San Diego HHSA</v>
      </c>
    </row>
    <row r="1251" spans="1:5" x14ac:dyDescent="0.35">
      <c r="A1251" s="20">
        <v>43933</v>
      </c>
      <c r="B1251" s="8">
        <v>92120</v>
      </c>
      <c r="C1251" s="8">
        <v>21</v>
      </c>
      <c r="E1251" s="8" t="str">
        <f t="shared" si="19"/>
        <v>San Diego HHSA</v>
      </c>
    </row>
    <row r="1252" spans="1:5" x14ac:dyDescent="0.35">
      <c r="A1252" s="20">
        <v>43933</v>
      </c>
      <c r="B1252" s="8">
        <v>92121</v>
      </c>
      <c r="C1252" s="8">
        <v>3</v>
      </c>
      <c r="E1252" s="8" t="str">
        <f t="shared" si="19"/>
        <v>San Diego HHSA</v>
      </c>
    </row>
    <row r="1253" spans="1:5" x14ac:dyDescent="0.35">
      <c r="A1253" s="20">
        <v>43933</v>
      </c>
      <c r="B1253" s="8">
        <v>92122</v>
      </c>
      <c r="C1253" s="8">
        <v>15</v>
      </c>
      <c r="E1253" s="8" t="str">
        <f t="shared" si="19"/>
        <v>San Diego HHSA</v>
      </c>
    </row>
    <row r="1254" spans="1:5" x14ac:dyDescent="0.35">
      <c r="A1254" s="20">
        <v>43933</v>
      </c>
      <c r="B1254" s="8">
        <v>92123</v>
      </c>
      <c r="C1254" s="8">
        <v>17</v>
      </c>
      <c r="E1254" s="8" t="str">
        <f t="shared" si="19"/>
        <v>San Diego HHSA</v>
      </c>
    </row>
    <row r="1255" spans="1:5" x14ac:dyDescent="0.35">
      <c r="A1255" s="20">
        <v>43933</v>
      </c>
      <c r="B1255" s="8">
        <v>92124</v>
      </c>
      <c r="C1255" s="8">
        <v>15</v>
      </c>
      <c r="E1255" s="8" t="str">
        <f t="shared" si="19"/>
        <v>San Diego HHSA</v>
      </c>
    </row>
    <row r="1256" spans="1:5" x14ac:dyDescent="0.35">
      <c r="A1256" s="20">
        <v>43933</v>
      </c>
      <c r="B1256" s="8">
        <v>92126</v>
      </c>
      <c r="C1256" s="8">
        <v>33</v>
      </c>
      <c r="E1256" s="8" t="str">
        <f t="shared" si="19"/>
        <v>San Diego HHSA</v>
      </c>
    </row>
    <row r="1257" spans="1:5" x14ac:dyDescent="0.35">
      <c r="A1257" s="20">
        <v>43933</v>
      </c>
      <c r="B1257" s="8">
        <v>92127</v>
      </c>
      <c r="C1257" s="8">
        <v>21</v>
      </c>
      <c r="E1257" s="8" t="str">
        <f t="shared" si="19"/>
        <v>San Diego HHSA</v>
      </c>
    </row>
    <row r="1258" spans="1:5" x14ac:dyDescent="0.35">
      <c r="A1258" s="20">
        <v>43933</v>
      </c>
      <c r="B1258" s="8">
        <v>92128</v>
      </c>
      <c r="C1258" s="8">
        <v>31</v>
      </c>
      <c r="E1258" s="8" t="str">
        <f t="shared" si="19"/>
        <v>San Diego HHSA</v>
      </c>
    </row>
    <row r="1259" spans="1:5" x14ac:dyDescent="0.35">
      <c r="A1259" s="20">
        <v>43933</v>
      </c>
      <c r="B1259" s="8">
        <v>92129</v>
      </c>
      <c r="C1259" s="8">
        <v>19</v>
      </c>
      <c r="E1259" s="8" t="str">
        <f t="shared" si="19"/>
        <v>San Diego HHSA</v>
      </c>
    </row>
    <row r="1260" spans="1:5" x14ac:dyDescent="0.35">
      <c r="A1260" s="20">
        <v>43933</v>
      </c>
      <c r="B1260" s="8">
        <v>92130</v>
      </c>
      <c r="C1260" s="8">
        <v>24</v>
      </c>
      <c r="E1260" s="8" t="str">
        <f t="shared" si="19"/>
        <v>San Diego HHSA</v>
      </c>
    </row>
    <row r="1261" spans="1:5" x14ac:dyDescent="0.35">
      <c r="A1261" s="20">
        <v>43933</v>
      </c>
      <c r="B1261" s="8">
        <v>92131</v>
      </c>
      <c r="C1261" s="8">
        <v>6</v>
      </c>
      <c r="E1261" s="8" t="str">
        <f t="shared" si="19"/>
        <v>San Diego HHSA</v>
      </c>
    </row>
    <row r="1262" spans="1:5" x14ac:dyDescent="0.35">
      <c r="A1262" s="20">
        <v>43933</v>
      </c>
      <c r="B1262" s="8">
        <v>92136</v>
      </c>
      <c r="C1262" s="8">
        <v>3</v>
      </c>
      <c r="E1262" s="8" t="str">
        <f t="shared" si="19"/>
        <v>San Diego HHSA</v>
      </c>
    </row>
    <row r="1263" spans="1:5" x14ac:dyDescent="0.35">
      <c r="A1263" s="20">
        <v>43933</v>
      </c>
      <c r="B1263" s="8">
        <v>92139</v>
      </c>
      <c r="C1263" s="8">
        <v>31</v>
      </c>
      <c r="E1263" s="8" t="str">
        <f t="shared" si="19"/>
        <v>San Diego HHSA</v>
      </c>
    </row>
    <row r="1264" spans="1:5" x14ac:dyDescent="0.35">
      <c r="A1264" s="20">
        <v>43933</v>
      </c>
      <c r="B1264" s="8">
        <v>92154</v>
      </c>
      <c r="C1264" s="8">
        <v>74</v>
      </c>
      <c r="E1264" s="8" t="str">
        <f t="shared" si="19"/>
        <v>San Diego HHSA</v>
      </c>
    </row>
    <row r="1265" spans="1:5" x14ac:dyDescent="0.35">
      <c r="A1265" s="20">
        <v>43933</v>
      </c>
      <c r="B1265" s="8">
        <v>92161</v>
      </c>
      <c r="C1265" s="8">
        <v>2</v>
      </c>
      <c r="E1265" s="8" t="str">
        <f t="shared" si="19"/>
        <v>San Diego HHSA</v>
      </c>
    </row>
    <row r="1266" spans="1:5" x14ac:dyDescent="0.35">
      <c r="A1266" s="20">
        <v>43933</v>
      </c>
      <c r="B1266" s="8">
        <v>92173</v>
      </c>
      <c r="C1266" s="8">
        <v>28</v>
      </c>
      <c r="E1266" s="8" t="str">
        <f t="shared" si="19"/>
        <v>San Diego HHSA</v>
      </c>
    </row>
    <row r="1267" spans="1:5" x14ac:dyDescent="0.35">
      <c r="A1267" s="20">
        <v>43933</v>
      </c>
      <c r="B1267" s="8" t="s">
        <v>24</v>
      </c>
      <c r="C1267" s="8">
        <v>36</v>
      </c>
      <c r="E1267" s="8" t="str">
        <f t="shared" si="19"/>
        <v>San Diego HHSA</v>
      </c>
    </row>
    <row r="1268" spans="1:5" x14ac:dyDescent="0.35">
      <c r="A1268" s="20">
        <v>43934</v>
      </c>
      <c r="B1268" s="8">
        <v>91901</v>
      </c>
      <c r="C1268" s="8">
        <v>1</v>
      </c>
      <c r="E1268" s="8" t="str">
        <f t="shared" si="19"/>
        <v>San Diego HHSA</v>
      </c>
    </row>
    <row r="1269" spans="1:5" x14ac:dyDescent="0.35">
      <c r="A1269" s="20">
        <v>43934</v>
      </c>
      <c r="B1269" s="8">
        <v>91902</v>
      </c>
      <c r="C1269" s="8">
        <v>16</v>
      </c>
      <c r="E1269" s="8" t="str">
        <f t="shared" si="19"/>
        <v>San Diego HHSA</v>
      </c>
    </row>
    <row r="1270" spans="1:5" x14ac:dyDescent="0.35">
      <c r="A1270" s="20">
        <v>43934</v>
      </c>
      <c r="B1270" s="8">
        <v>91905</v>
      </c>
      <c r="C1270" s="8">
        <v>1</v>
      </c>
      <c r="E1270" s="8" t="str">
        <f t="shared" si="19"/>
        <v>San Diego HHSA</v>
      </c>
    </row>
    <row r="1271" spans="1:5" x14ac:dyDescent="0.35">
      <c r="A1271" s="20">
        <v>43934</v>
      </c>
      <c r="B1271" s="8">
        <v>91910</v>
      </c>
      <c r="C1271" s="8">
        <v>57</v>
      </c>
      <c r="E1271" s="8" t="str">
        <f t="shared" si="19"/>
        <v>San Diego HHSA</v>
      </c>
    </row>
    <row r="1272" spans="1:5" x14ac:dyDescent="0.35">
      <c r="A1272" s="20">
        <v>43934</v>
      </c>
      <c r="B1272" s="8">
        <v>91911</v>
      </c>
      <c r="C1272" s="8">
        <v>72</v>
      </c>
      <c r="E1272" s="8" t="str">
        <f t="shared" si="19"/>
        <v>San Diego HHSA</v>
      </c>
    </row>
    <row r="1273" spans="1:5" x14ac:dyDescent="0.35">
      <c r="A1273" s="20">
        <v>43934</v>
      </c>
      <c r="B1273" s="8">
        <v>91913</v>
      </c>
      <c r="C1273" s="8">
        <v>37</v>
      </c>
      <c r="E1273" s="8" t="str">
        <f t="shared" si="19"/>
        <v>San Diego HHSA</v>
      </c>
    </row>
    <row r="1274" spans="1:5" x14ac:dyDescent="0.35">
      <c r="A1274" s="20">
        <v>43934</v>
      </c>
      <c r="B1274" s="8">
        <v>91914</v>
      </c>
      <c r="C1274" s="8">
        <v>9</v>
      </c>
      <c r="E1274" s="8" t="str">
        <f t="shared" si="19"/>
        <v>San Diego HHSA</v>
      </c>
    </row>
    <row r="1275" spans="1:5" x14ac:dyDescent="0.35">
      <c r="A1275" s="20">
        <v>43934</v>
      </c>
      <c r="B1275" s="8">
        <v>91915</v>
      </c>
      <c r="C1275" s="8">
        <v>24</v>
      </c>
      <c r="E1275" s="8" t="str">
        <f t="shared" si="19"/>
        <v>San Diego HHSA</v>
      </c>
    </row>
    <row r="1276" spans="1:5" x14ac:dyDescent="0.35">
      <c r="A1276" s="20">
        <v>43934</v>
      </c>
      <c r="B1276" s="8">
        <v>91916</v>
      </c>
      <c r="C1276" s="8">
        <v>1</v>
      </c>
      <c r="E1276" s="8" t="str">
        <f t="shared" si="19"/>
        <v>San Diego HHSA</v>
      </c>
    </row>
    <row r="1277" spans="1:5" x14ac:dyDescent="0.35">
      <c r="A1277" s="20">
        <v>43934</v>
      </c>
      <c r="B1277" s="8">
        <v>91932</v>
      </c>
      <c r="C1277" s="8">
        <v>11</v>
      </c>
      <c r="E1277" s="8" t="str">
        <f t="shared" si="19"/>
        <v>San Diego HHSA</v>
      </c>
    </row>
    <row r="1278" spans="1:5" x14ac:dyDescent="0.35">
      <c r="A1278" s="20">
        <v>43934</v>
      </c>
      <c r="B1278" s="8">
        <v>91935</v>
      </c>
      <c r="C1278" s="8">
        <v>5</v>
      </c>
      <c r="E1278" s="8" t="str">
        <f t="shared" si="19"/>
        <v>San Diego HHSA</v>
      </c>
    </row>
    <row r="1279" spans="1:5" x14ac:dyDescent="0.35">
      <c r="A1279" s="20">
        <v>43934</v>
      </c>
      <c r="B1279" s="8">
        <v>91941</v>
      </c>
      <c r="C1279" s="8">
        <v>14</v>
      </c>
      <c r="E1279" s="8" t="str">
        <f t="shared" si="19"/>
        <v>San Diego HHSA</v>
      </c>
    </row>
    <row r="1280" spans="1:5" x14ac:dyDescent="0.35">
      <c r="A1280" s="20">
        <v>43934</v>
      </c>
      <c r="B1280" s="8">
        <v>91942</v>
      </c>
      <c r="C1280" s="8">
        <v>29</v>
      </c>
      <c r="E1280" s="8" t="str">
        <f t="shared" si="19"/>
        <v>San Diego HHSA</v>
      </c>
    </row>
    <row r="1281" spans="1:5" x14ac:dyDescent="0.35">
      <c r="A1281" s="20">
        <v>43934</v>
      </c>
      <c r="B1281" s="8">
        <v>91945</v>
      </c>
      <c r="C1281" s="8">
        <v>15</v>
      </c>
      <c r="E1281" s="8" t="str">
        <f t="shared" si="19"/>
        <v>San Diego HHSA</v>
      </c>
    </row>
    <row r="1282" spans="1:5" x14ac:dyDescent="0.35">
      <c r="A1282" s="20">
        <v>43934</v>
      </c>
      <c r="B1282" s="8">
        <v>91950</v>
      </c>
      <c r="C1282" s="8">
        <v>49</v>
      </c>
      <c r="E1282" s="8" t="str">
        <f t="shared" ref="E1282:E1345" si="20">"San Diego HHSA"</f>
        <v>San Diego HHSA</v>
      </c>
    </row>
    <row r="1283" spans="1:5" x14ac:dyDescent="0.35">
      <c r="A1283" s="20">
        <v>43934</v>
      </c>
      <c r="B1283" s="8">
        <v>91963</v>
      </c>
      <c r="C1283" s="8">
        <v>1</v>
      </c>
      <c r="E1283" s="8" t="str">
        <f t="shared" si="20"/>
        <v>San Diego HHSA</v>
      </c>
    </row>
    <row r="1284" spans="1:5" x14ac:dyDescent="0.35">
      <c r="A1284" s="20">
        <v>43934</v>
      </c>
      <c r="B1284" s="8">
        <v>91977</v>
      </c>
      <c r="C1284" s="8">
        <v>44</v>
      </c>
      <c r="E1284" s="8" t="str">
        <f t="shared" si="20"/>
        <v>San Diego HHSA</v>
      </c>
    </row>
    <row r="1285" spans="1:5" x14ac:dyDescent="0.35">
      <c r="A1285" s="20">
        <v>43934</v>
      </c>
      <c r="B1285" s="8">
        <v>91978</v>
      </c>
      <c r="C1285" s="8">
        <v>6</v>
      </c>
      <c r="E1285" s="8" t="str">
        <f t="shared" si="20"/>
        <v>San Diego HHSA</v>
      </c>
    </row>
    <row r="1286" spans="1:5" x14ac:dyDescent="0.35">
      <c r="A1286" s="20">
        <v>43934</v>
      </c>
      <c r="B1286" s="8">
        <v>92003</v>
      </c>
      <c r="C1286" s="8">
        <v>1</v>
      </c>
      <c r="E1286" s="8" t="str">
        <f t="shared" si="20"/>
        <v>San Diego HHSA</v>
      </c>
    </row>
    <row r="1287" spans="1:5" x14ac:dyDescent="0.35">
      <c r="A1287" s="20">
        <v>43934</v>
      </c>
      <c r="B1287" s="8">
        <v>92004</v>
      </c>
      <c r="C1287" s="8">
        <v>1</v>
      </c>
      <c r="E1287" s="8" t="str">
        <f t="shared" si="20"/>
        <v>San Diego HHSA</v>
      </c>
    </row>
    <row r="1288" spans="1:5" x14ac:dyDescent="0.35">
      <c r="A1288" s="20">
        <v>43934</v>
      </c>
      <c r="B1288" s="8">
        <v>92007</v>
      </c>
      <c r="C1288" s="8">
        <v>4</v>
      </c>
      <c r="E1288" s="8" t="str">
        <f t="shared" si="20"/>
        <v>San Diego HHSA</v>
      </c>
    </row>
    <row r="1289" spans="1:5" x14ac:dyDescent="0.35">
      <c r="A1289" s="20">
        <v>43934</v>
      </c>
      <c r="B1289" s="8">
        <v>92008</v>
      </c>
      <c r="C1289" s="8">
        <v>9</v>
      </c>
      <c r="E1289" s="8" t="str">
        <f t="shared" si="20"/>
        <v>San Diego HHSA</v>
      </c>
    </row>
    <row r="1290" spans="1:5" x14ac:dyDescent="0.35">
      <c r="A1290" s="20">
        <v>43934</v>
      </c>
      <c r="B1290" s="8">
        <v>92009</v>
      </c>
      <c r="C1290" s="8">
        <v>17</v>
      </c>
      <c r="E1290" s="8" t="str">
        <f t="shared" si="20"/>
        <v>San Diego HHSA</v>
      </c>
    </row>
    <row r="1291" spans="1:5" x14ac:dyDescent="0.35">
      <c r="A1291" s="20">
        <v>43934</v>
      </c>
      <c r="B1291" s="8">
        <v>92010</v>
      </c>
      <c r="C1291" s="8">
        <v>13</v>
      </c>
      <c r="E1291" s="8" t="str">
        <f t="shared" si="20"/>
        <v>San Diego HHSA</v>
      </c>
    </row>
    <row r="1292" spans="1:5" x14ac:dyDescent="0.35">
      <c r="A1292" s="20">
        <v>43934</v>
      </c>
      <c r="B1292" s="8">
        <v>92011</v>
      </c>
      <c r="C1292" s="8">
        <v>10</v>
      </c>
      <c r="E1292" s="8" t="str">
        <f t="shared" si="20"/>
        <v>San Diego HHSA</v>
      </c>
    </row>
    <row r="1293" spans="1:5" x14ac:dyDescent="0.35">
      <c r="A1293" s="20">
        <v>43934</v>
      </c>
      <c r="B1293" s="8">
        <v>92014</v>
      </c>
      <c r="C1293" s="8">
        <v>15</v>
      </c>
      <c r="E1293" s="8" t="str">
        <f t="shared" si="20"/>
        <v>San Diego HHSA</v>
      </c>
    </row>
    <row r="1294" spans="1:5" x14ac:dyDescent="0.35">
      <c r="A1294" s="20">
        <v>43934</v>
      </c>
      <c r="B1294" s="8">
        <v>92019</v>
      </c>
      <c r="C1294" s="8">
        <v>47</v>
      </c>
      <c r="E1294" s="8" t="str">
        <f t="shared" si="20"/>
        <v>San Diego HHSA</v>
      </c>
    </row>
    <row r="1295" spans="1:5" x14ac:dyDescent="0.35">
      <c r="A1295" s="20">
        <v>43934</v>
      </c>
      <c r="B1295" s="8">
        <v>92020</v>
      </c>
      <c r="C1295" s="8">
        <v>64</v>
      </c>
      <c r="E1295" s="8" t="str">
        <f t="shared" si="20"/>
        <v>San Diego HHSA</v>
      </c>
    </row>
    <row r="1296" spans="1:5" x14ac:dyDescent="0.35">
      <c r="A1296" s="20">
        <v>43934</v>
      </c>
      <c r="B1296" s="8">
        <v>92021</v>
      </c>
      <c r="C1296" s="8">
        <v>62</v>
      </c>
      <c r="E1296" s="8" t="str">
        <f t="shared" si="20"/>
        <v>San Diego HHSA</v>
      </c>
    </row>
    <row r="1297" spans="1:5" x14ac:dyDescent="0.35">
      <c r="A1297" s="20">
        <v>43934</v>
      </c>
      <c r="B1297" s="8">
        <v>92024</v>
      </c>
      <c r="C1297" s="8">
        <v>30</v>
      </c>
      <c r="E1297" s="8" t="str">
        <f t="shared" si="20"/>
        <v>San Diego HHSA</v>
      </c>
    </row>
    <row r="1298" spans="1:5" x14ac:dyDescent="0.35">
      <c r="A1298" s="20">
        <v>43934</v>
      </c>
      <c r="B1298" s="8">
        <v>92025</v>
      </c>
      <c r="C1298" s="8">
        <v>23</v>
      </c>
      <c r="E1298" s="8" t="str">
        <f t="shared" si="20"/>
        <v>San Diego HHSA</v>
      </c>
    </row>
    <row r="1299" spans="1:5" x14ac:dyDescent="0.35">
      <c r="A1299" s="20">
        <v>43934</v>
      </c>
      <c r="B1299" s="8">
        <v>92026</v>
      </c>
      <c r="C1299" s="8">
        <v>10</v>
      </c>
      <c r="E1299" s="8" t="str">
        <f t="shared" si="20"/>
        <v>San Diego HHSA</v>
      </c>
    </row>
    <row r="1300" spans="1:5" x14ac:dyDescent="0.35">
      <c r="A1300" s="20">
        <v>43934</v>
      </c>
      <c r="B1300" s="8">
        <v>92027</v>
      </c>
      <c r="C1300" s="8">
        <v>22</v>
      </c>
      <c r="E1300" s="8" t="str">
        <f t="shared" si="20"/>
        <v>San Diego HHSA</v>
      </c>
    </row>
    <row r="1301" spans="1:5" x14ac:dyDescent="0.35">
      <c r="A1301" s="20">
        <v>43934</v>
      </c>
      <c r="B1301" s="8">
        <v>92028</v>
      </c>
      <c r="C1301" s="8">
        <v>9</v>
      </c>
      <c r="E1301" s="8" t="str">
        <f t="shared" si="20"/>
        <v>San Diego HHSA</v>
      </c>
    </row>
    <row r="1302" spans="1:5" x14ac:dyDescent="0.35">
      <c r="A1302" s="20">
        <v>43934</v>
      </c>
      <c r="B1302" s="8">
        <v>92029</v>
      </c>
      <c r="C1302" s="8">
        <v>12</v>
      </c>
      <c r="E1302" s="8" t="str">
        <f t="shared" si="20"/>
        <v>San Diego HHSA</v>
      </c>
    </row>
    <row r="1303" spans="1:5" x14ac:dyDescent="0.35">
      <c r="A1303" s="20">
        <v>43934</v>
      </c>
      <c r="B1303" s="8">
        <v>92037</v>
      </c>
      <c r="C1303" s="8">
        <v>34</v>
      </c>
      <c r="E1303" s="8" t="str">
        <f t="shared" si="20"/>
        <v>San Diego HHSA</v>
      </c>
    </row>
    <row r="1304" spans="1:5" x14ac:dyDescent="0.35">
      <c r="A1304" s="20">
        <v>43934</v>
      </c>
      <c r="B1304" s="8">
        <v>92040</v>
      </c>
      <c r="C1304" s="8">
        <v>15</v>
      </c>
      <c r="E1304" s="8" t="str">
        <f t="shared" si="20"/>
        <v>San Diego HHSA</v>
      </c>
    </row>
    <row r="1305" spans="1:5" x14ac:dyDescent="0.35">
      <c r="A1305" s="20">
        <v>43934</v>
      </c>
      <c r="B1305" s="8">
        <v>92054</v>
      </c>
      <c r="C1305" s="8">
        <v>10</v>
      </c>
      <c r="E1305" s="8" t="str">
        <f t="shared" si="20"/>
        <v>San Diego HHSA</v>
      </c>
    </row>
    <row r="1306" spans="1:5" x14ac:dyDescent="0.35">
      <c r="A1306" s="20">
        <v>43934</v>
      </c>
      <c r="B1306" s="8">
        <v>92056</v>
      </c>
      <c r="C1306" s="8">
        <v>12</v>
      </c>
      <c r="E1306" s="8" t="str">
        <f t="shared" si="20"/>
        <v>San Diego HHSA</v>
      </c>
    </row>
    <row r="1307" spans="1:5" x14ac:dyDescent="0.35">
      <c r="A1307" s="20">
        <v>43934</v>
      </c>
      <c r="B1307" s="8">
        <v>92057</v>
      </c>
      <c r="C1307" s="8">
        <v>12</v>
      </c>
      <c r="E1307" s="8" t="str">
        <f t="shared" si="20"/>
        <v>San Diego HHSA</v>
      </c>
    </row>
    <row r="1308" spans="1:5" x14ac:dyDescent="0.35">
      <c r="A1308" s="20">
        <v>43934</v>
      </c>
      <c r="B1308" s="8">
        <v>92058</v>
      </c>
      <c r="C1308" s="8">
        <v>9</v>
      </c>
      <c r="E1308" s="8" t="str">
        <f t="shared" si="20"/>
        <v>San Diego HHSA</v>
      </c>
    </row>
    <row r="1309" spans="1:5" x14ac:dyDescent="0.35">
      <c r="A1309" s="20">
        <v>43934</v>
      </c>
      <c r="B1309" s="8">
        <v>92061</v>
      </c>
      <c r="C1309" s="8">
        <v>2</v>
      </c>
      <c r="E1309" s="8" t="str">
        <f t="shared" si="20"/>
        <v>San Diego HHSA</v>
      </c>
    </row>
    <row r="1310" spans="1:5" x14ac:dyDescent="0.35">
      <c r="A1310" s="20">
        <v>43934</v>
      </c>
      <c r="B1310" s="8">
        <v>92064</v>
      </c>
      <c r="C1310" s="8">
        <v>19</v>
      </c>
      <c r="E1310" s="8" t="str">
        <f t="shared" si="20"/>
        <v>San Diego HHSA</v>
      </c>
    </row>
    <row r="1311" spans="1:5" x14ac:dyDescent="0.35">
      <c r="A1311" s="20">
        <v>43934</v>
      </c>
      <c r="B1311" s="8">
        <v>92065</v>
      </c>
      <c r="C1311" s="8">
        <v>11</v>
      </c>
      <c r="E1311" s="8" t="str">
        <f t="shared" si="20"/>
        <v>San Diego HHSA</v>
      </c>
    </row>
    <row r="1312" spans="1:5" x14ac:dyDescent="0.35">
      <c r="A1312" s="20">
        <v>43934</v>
      </c>
      <c r="B1312" s="8">
        <v>92066</v>
      </c>
      <c r="C1312" s="8">
        <v>2</v>
      </c>
      <c r="E1312" s="8" t="str">
        <f t="shared" si="20"/>
        <v>San Diego HHSA</v>
      </c>
    </row>
    <row r="1313" spans="1:5" x14ac:dyDescent="0.35">
      <c r="A1313" s="20">
        <v>43934</v>
      </c>
      <c r="B1313" s="8">
        <v>92067</v>
      </c>
      <c r="C1313" s="8">
        <v>12</v>
      </c>
      <c r="E1313" s="8" t="str">
        <f t="shared" si="20"/>
        <v>San Diego HHSA</v>
      </c>
    </row>
    <row r="1314" spans="1:5" x14ac:dyDescent="0.35">
      <c r="A1314" s="20">
        <v>43934</v>
      </c>
      <c r="B1314" s="8">
        <v>92069</v>
      </c>
      <c r="C1314" s="8">
        <v>11</v>
      </c>
      <c r="E1314" s="8" t="str">
        <f t="shared" si="20"/>
        <v>San Diego HHSA</v>
      </c>
    </row>
    <row r="1315" spans="1:5" x14ac:dyDescent="0.35">
      <c r="A1315" s="20">
        <v>43934</v>
      </c>
      <c r="B1315" s="8">
        <v>92071</v>
      </c>
      <c r="C1315" s="8">
        <v>19</v>
      </c>
      <c r="E1315" s="8" t="str">
        <f t="shared" si="20"/>
        <v>San Diego HHSA</v>
      </c>
    </row>
    <row r="1316" spans="1:5" x14ac:dyDescent="0.35">
      <c r="A1316" s="20">
        <v>43934</v>
      </c>
      <c r="B1316" s="8">
        <v>92075</v>
      </c>
      <c r="C1316" s="8">
        <v>5</v>
      </c>
      <c r="E1316" s="8" t="str">
        <f t="shared" si="20"/>
        <v>San Diego HHSA</v>
      </c>
    </row>
    <row r="1317" spans="1:5" x14ac:dyDescent="0.35">
      <c r="A1317" s="20">
        <v>43934</v>
      </c>
      <c r="B1317" s="8">
        <v>92078</v>
      </c>
      <c r="C1317" s="8">
        <v>17</v>
      </c>
      <c r="E1317" s="8" t="str">
        <f t="shared" si="20"/>
        <v>San Diego HHSA</v>
      </c>
    </row>
    <row r="1318" spans="1:5" x14ac:dyDescent="0.35">
      <c r="A1318" s="20">
        <v>43934</v>
      </c>
      <c r="B1318" s="8">
        <v>92081</v>
      </c>
      <c r="C1318" s="8">
        <v>13</v>
      </c>
      <c r="E1318" s="8" t="str">
        <f t="shared" si="20"/>
        <v>San Diego HHSA</v>
      </c>
    </row>
    <row r="1319" spans="1:5" x14ac:dyDescent="0.35">
      <c r="A1319" s="20">
        <v>43934</v>
      </c>
      <c r="B1319" s="8">
        <v>92082</v>
      </c>
      <c r="C1319" s="8">
        <v>3</v>
      </c>
      <c r="E1319" s="8" t="str">
        <f t="shared" si="20"/>
        <v>San Diego HHSA</v>
      </c>
    </row>
    <row r="1320" spans="1:5" x14ac:dyDescent="0.35">
      <c r="A1320" s="20">
        <v>43934</v>
      </c>
      <c r="B1320" s="8">
        <v>92083</v>
      </c>
      <c r="C1320" s="8">
        <v>10</v>
      </c>
      <c r="E1320" s="8" t="str">
        <f t="shared" si="20"/>
        <v>San Diego HHSA</v>
      </c>
    </row>
    <row r="1321" spans="1:5" x14ac:dyDescent="0.35">
      <c r="A1321" s="20">
        <v>43934</v>
      </c>
      <c r="B1321" s="8">
        <v>92084</v>
      </c>
      <c r="C1321" s="8">
        <v>14</v>
      </c>
      <c r="E1321" s="8" t="str">
        <f t="shared" si="20"/>
        <v>San Diego HHSA</v>
      </c>
    </row>
    <row r="1322" spans="1:5" x14ac:dyDescent="0.35">
      <c r="A1322" s="20">
        <v>43934</v>
      </c>
      <c r="B1322" s="8">
        <v>92091</v>
      </c>
      <c r="C1322" s="8">
        <v>2</v>
      </c>
      <c r="E1322" s="8" t="str">
        <f t="shared" si="20"/>
        <v>San Diego HHSA</v>
      </c>
    </row>
    <row r="1323" spans="1:5" x14ac:dyDescent="0.35">
      <c r="A1323" s="20">
        <v>43934</v>
      </c>
      <c r="B1323" s="8">
        <v>92093</v>
      </c>
      <c r="C1323" s="8">
        <v>4</v>
      </c>
      <c r="E1323" s="8" t="str">
        <f t="shared" si="20"/>
        <v>San Diego HHSA</v>
      </c>
    </row>
    <row r="1324" spans="1:5" x14ac:dyDescent="0.35">
      <c r="A1324" s="20">
        <v>43934</v>
      </c>
      <c r="B1324" s="8">
        <v>92101</v>
      </c>
      <c r="C1324" s="8">
        <v>39</v>
      </c>
      <c r="E1324" s="8" t="str">
        <f t="shared" si="20"/>
        <v>San Diego HHSA</v>
      </c>
    </row>
    <row r="1325" spans="1:5" x14ac:dyDescent="0.35">
      <c r="A1325" s="20">
        <v>43934</v>
      </c>
      <c r="B1325" s="8">
        <v>92102</v>
      </c>
      <c r="C1325" s="8">
        <v>24</v>
      </c>
      <c r="E1325" s="8" t="str">
        <f t="shared" si="20"/>
        <v>San Diego HHSA</v>
      </c>
    </row>
    <row r="1326" spans="1:5" x14ac:dyDescent="0.35">
      <c r="A1326" s="20">
        <v>43934</v>
      </c>
      <c r="B1326" s="8">
        <v>92103</v>
      </c>
      <c r="C1326" s="8">
        <v>73</v>
      </c>
      <c r="E1326" s="8" t="str">
        <f t="shared" si="20"/>
        <v>San Diego HHSA</v>
      </c>
    </row>
    <row r="1327" spans="1:5" x14ac:dyDescent="0.35">
      <c r="A1327" s="20">
        <v>43934</v>
      </c>
      <c r="B1327" s="8">
        <v>92104</v>
      </c>
      <c r="C1327" s="8">
        <v>42</v>
      </c>
      <c r="E1327" s="8" t="str">
        <f t="shared" si="20"/>
        <v>San Diego HHSA</v>
      </c>
    </row>
    <row r="1328" spans="1:5" x14ac:dyDescent="0.35">
      <c r="A1328" s="20">
        <v>43934</v>
      </c>
      <c r="B1328" s="8">
        <v>92105</v>
      </c>
      <c r="C1328" s="8">
        <v>52</v>
      </c>
      <c r="E1328" s="8" t="str">
        <f t="shared" si="20"/>
        <v>San Diego HHSA</v>
      </c>
    </row>
    <row r="1329" spans="1:5" x14ac:dyDescent="0.35">
      <c r="A1329" s="20">
        <v>43934</v>
      </c>
      <c r="B1329" s="8">
        <v>92106</v>
      </c>
      <c r="C1329" s="8">
        <v>9</v>
      </c>
      <c r="E1329" s="8" t="str">
        <f t="shared" si="20"/>
        <v>San Diego HHSA</v>
      </c>
    </row>
    <row r="1330" spans="1:5" x14ac:dyDescent="0.35">
      <c r="A1330" s="20">
        <v>43934</v>
      </c>
      <c r="B1330" s="8">
        <v>92107</v>
      </c>
      <c r="C1330" s="8">
        <v>5</v>
      </c>
      <c r="E1330" s="8" t="str">
        <f t="shared" si="20"/>
        <v>San Diego HHSA</v>
      </c>
    </row>
    <row r="1331" spans="1:5" x14ac:dyDescent="0.35">
      <c r="A1331" s="20">
        <v>43934</v>
      </c>
      <c r="B1331" s="8">
        <v>92108</v>
      </c>
      <c r="C1331" s="8">
        <v>23</v>
      </c>
      <c r="E1331" s="8" t="str">
        <f t="shared" si="20"/>
        <v>San Diego HHSA</v>
      </c>
    </row>
    <row r="1332" spans="1:5" x14ac:dyDescent="0.35">
      <c r="A1332" s="20">
        <v>43934</v>
      </c>
      <c r="B1332" s="8">
        <v>92109</v>
      </c>
      <c r="C1332" s="8">
        <v>29</v>
      </c>
      <c r="E1332" s="8" t="str">
        <f t="shared" si="20"/>
        <v>San Diego HHSA</v>
      </c>
    </row>
    <row r="1333" spans="1:5" x14ac:dyDescent="0.35">
      <c r="A1333" s="20">
        <v>43934</v>
      </c>
      <c r="B1333" s="8">
        <v>92110</v>
      </c>
      <c r="C1333" s="8">
        <v>20</v>
      </c>
      <c r="E1333" s="8" t="str">
        <f t="shared" si="20"/>
        <v>San Diego HHSA</v>
      </c>
    </row>
    <row r="1334" spans="1:5" x14ac:dyDescent="0.35">
      <c r="A1334" s="20">
        <v>43934</v>
      </c>
      <c r="B1334" s="8">
        <v>92111</v>
      </c>
      <c r="C1334" s="8">
        <v>23</v>
      </c>
      <c r="E1334" s="8" t="str">
        <f t="shared" si="20"/>
        <v>San Diego HHSA</v>
      </c>
    </row>
    <row r="1335" spans="1:5" x14ac:dyDescent="0.35">
      <c r="A1335" s="20">
        <v>43934</v>
      </c>
      <c r="B1335" s="8">
        <v>92113</v>
      </c>
      <c r="C1335" s="8">
        <v>49</v>
      </c>
      <c r="E1335" s="8" t="str">
        <f t="shared" si="20"/>
        <v>San Diego HHSA</v>
      </c>
    </row>
    <row r="1336" spans="1:5" x14ac:dyDescent="0.35">
      <c r="A1336" s="20">
        <v>43934</v>
      </c>
      <c r="B1336" s="8">
        <v>92114</v>
      </c>
      <c r="C1336" s="8">
        <v>52</v>
      </c>
      <c r="E1336" s="8" t="str">
        <f t="shared" si="20"/>
        <v>San Diego HHSA</v>
      </c>
    </row>
    <row r="1337" spans="1:5" x14ac:dyDescent="0.35">
      <c r="A1337" s="20">
        <v>43934</v>
      </c>
      <c r="B1337" s="8">
        <v>92115</v>
      </c>
      <c r="C1337" s="8">
        <v>37</v>
      </c>
      <c r="E1337" s="8" t="str">
        <f t="shared" si="20"/>
        <v>San Diego HHSA</v>
      </c>
    </row>
    <row r="1338" spans="1:5" x14ac:dyDescent="0.35">
      <c r="A1338" s="20">
        <v>43934</v>
      </c>
      <c r="B1338" s="8">
        <v>92116</v>
      </c>
      <c r="C1338" s="8">
        <v>36</v>
      </c>
      <c r="E1338" s="8" t="str">
        <f t="shared" si="20"/>
        <v>San Diego HHSA</v>
      </c>
    </row>
    <row r="1339" spans="1:5" x14ac:dyDescent="0.35">
      <c r="A1339" s="20">
        <v>43934</v>
      </c>
      <c r="B1339" s="8">
        <v>92117</v>
      </c>
      <c r="C1339" s="8">
        <v>23</v>
      </c>
      <c r="E1339" s="8" t="str">
        <f t="shared" si="20"/>
        <v>San Diego HHSA</v>
      </c>
    </row>
    <row r="1340" spans="1:5" x14ac:dyDescent="0.35">
      <c r="A1340" s="20">
        <v>43934</v>
      </c>
      <c r="B1340" s="8">
        <v>92118</v>
      </c>
      <c r="C1340" s="8">
        <v>6</v>
      </c>
      <c r="E1340" s="8" t="str">
        <f t="shared" si="20"/>
        <v>San Diego HHSA</v>
      </c>
    </row>
    <row r="1341" spans="1:5" x14ac:dyDescent="0.35">
      <c r="A1341" s="20">
        <v>43934</v>
      </c>
      <c r="B1341" s="8">
        <v>92119</v>
      </c>
      <c r="C1341" s="8">
        <v>12</v>
      </c>
      <c r="E1341" s="8" t="str">
        <f t="shared" si="20"/>
        <v>San Diego HHSA</v>
      </c>
    </row>
    <row r="1342" spans="1:5" x14ac:dyDescent="0.35">
      <c r="A1342" s="20">
        <v>43934</v>
      </c>
      <c r="B1342" s="8">
        <v>92120</v>
      </c>
      <c r="C1342" s="8">
        <v>22</v>
      </c>
      <c r="E1342" s="8" t="str">
        <f t="shared" si="20"/>
        <v>San Diego HHSA</v>
      </c>
    </row>
    <row r="1343" spans="1:5" x14ac:dyDescent="0.35">
      <c r="A1343" s="20">
        <v>43934</v>
      </c>
      <c r="B1343" s="8">
        <v>92121</v>
      </c>
      <c r="C1343" s="8">
        <v>3</v>
      </c>
      <c r="E1343" s="8" t="str">
        <f t="shared" si="20"/>
        <v>San Diego HHSA</v>
      </c>
    </row>
    <row r="1344" spans="1:5" x14ac:dyDescent="0.35">
      <c r="A1344" s="20">
        <v>43934</v>
      </c>
      <c r="B1344" s="8">
        <v>92122</v>
      </c>
      <c r="C1344" s="8">
        <v>15</v>
      </c>
      <c r="E1344" s="8" t="str">
        <f t="shared" si="20"/>
        <v>San Diego HHSA</v>
      </c>
    </row>
    <row r="1345" spans="1:5" x14ac:dyDescent="0.35">
      <c r="A1345" s="20">
        <v>43934</v>
      </c>
      <c r="B1345" s="8">
        <v>92123</v>
      </c>
      <c r="C1345" s="8">
        <v>18</v>
      </c>
      <c r="E1345" s="8" t="str">
        <f t="shared" si="20"/>
        <v>San Diego HHSA</v>
      </c>
    </row>
    <row r="1346" spans="1:5" x14ac:dyDescent="0.35">
      <c r="A1346" s="20">
        <v>43934</v>
      </c>
      <c r="B1346" s="8">
        <v>92124</v>
      </c>
      <c r="C1346" s="8">
        <v>15</v>
      </c>
      <c r="E1346" s="8" t="str">
        <f t="shared" ref="E1346:E1409" si="21">"San Diego HHSA"</f>
        <v>San Diego HHSA</v>
      </c>
    </row>
    <row r="1347" spans="1:5" x14ac:dyDescent="0.35">
      <c r="A1347" s="20">
        <v>43934</v>
      </c>
      <c r="B1347" s="8">
        <v>92126</v>
      </c>
      <c r="C1347" s="8">
        <v>35</v>
      </c>
      <c r="E1347" s="8" t="str">
        <f t="shared" si="21"/>
        <v>San Diego HHSA</v>
      </c>
    </row>
    <row r="1348" spans="1:5" x14ac:dyDescent="0.35">
      <c r="A1348" s="20">
        <v>43934</v>
      </c>
      <c r="B1348" s="8">
        <v>92127</v>
      </c>
      <c r="C1348" s="8">
        <v>22</v>
      </c>
      <c r="E1348" s="8" t="str">
        <f t="shared" si="21"/>
        <v>San Diego HHSA</v>
      </c>
    </row>
    <row r="1349" spans="1:5" x14ac:dyDescent="0.35">
      <c r="A1349" s="20">
        <v>43934</v>
      </c>
      <c r="B1349" s="8">
        <v>92128</v>
      </c>
      <c r="C1349" s="8">
        <v>33</v>
      </c>
      <c r="E1349" s="8" t="str">
        <f t="shared" si="21"/>
        <v>San Diego HHSA</v>
      </c>
    </row>
    <row r="1350" spans="1:5" x14ac:dyDescent="0.35">
      <c r="A1350" s="20">
        <v>43934</v>
      </c>
      <c r="B1350" s="8">
        <v>92129</v>
      </c>
      <c r="C1350" s="8">
        <v>19</v>
      </c>
      <c r="E1350" s="8" t="str">
        <f t="shared" si="21"/>
        <v>San Diego HHSA</v>
      </c>
    </row>
    <row r="1351" spans="1:5" x14ac:dyDescent="0.35">
      <c r="A1351" s="20">
        <v>43934</v>
      </c>
      <c r="B1351" s="8">
        <v>92130</v>
      </c>
      <c r="C1351" s="8">
        <v>24</v>
      </c>
      <c r="E1351" s="8" t="str">
        <f t="shared" si="21"/>
        <v>San Diego HHSA</v>
      </c>
    </row>
    <row r="1352" spans="1:5" x14ac:dyDescent="0.35">
      <c r="A1352" s="20">
        <v>43934</v>
      </c>
      <c r="B1352" s="8">
        <v>92131</v>
      </c>
      <c r="C1352" s="8">
        <v>7</v>
      </c>
      <c r="E1352" s="8" t="str">
        <f t="shared" si="21"/>
        <v>San Diego HHSA</v>
      </c>
    </row>
    <row r="1353" spans="1:5" x14ac:dyDescent="0.35">
      <c r="A1353" s="20">
        <v>43934</v>
      </c>
      <c r="B1353" s="8">
        <v>92136</v>
      </c>
      <c r="C1353" s="8">
        <v>3</v>
      </c>
      <c r="E1353" s="8" t="str">
        <f t="shared" si="21"/>
        <v>San Diego HHSA</v>
      </c>
    </row>
    <row r="1354" spans="1:5" x14ac:dyDescent="0.35">
      <c r="A1354" s="20">
        <v>43934</v>
      </c>
      <c r="B1354" s="8">
        <v>92139</v>
      </c>
      <c r="C1354" s="8">
        <v>31</v>
      </c>
      <c r="E1354" s="8" t="str">
        <f t="shared" si="21"/>
        <v>San Diego HHSA</v>
      </c>
    </row>
    <row r="1355" spans="1:5" x14ac:dyDescent="0.35">
      <c r="A1355" s="20">
        <v>43934</v>
      </c>
      <c r="B1355" s="8">
        <v>92154</v>
      </c>
      <c r="C1355" s="8">
        <v>77</v>
      </c>
      <c r="E1355" s="8" t="str">
        <f t="shared" si="21"/>
        <v>San Diego HHSA</v>
      </c>
    </row>
    <row r="1356" spans="1:5" x14ac:dyDescent="0.35">
      <c r="A1356" s="20">
        <v>43934</v>
      </c>
      <c r="B1356" s="8">
        <v>92161</v>
      </c>
      <c r="C1356" s="8">
        <v>2</v>
      </c>
      <c r="E1356" s="8" t="str">
        <f t="shared" si="21"/>
        <v>San Diego HHSA</v>
      </c>
    </row>
    <row r="1357" spans="1:5" x14ac:dyDescent="0.35">
      <c r="A1357" s="20">
        <v>43934</v>
      </c>
      <c r="B1357" s="8">
        <v>92173</v>
      </c>
      <c r="C1357" s="8">
        <v>32</v>
      </c>
      <c r="E1357" s="8" t="str">
        <f t="shared" si="21"/>
        <v>San Diego HHSA</v>
      </c>
    </row>
    <row r="1358" spans="1:5" x14ac:dyDescent="0.35">
      <c r="A1358" s="20">
        <v>43934</v>
      </c>
      <c r="B1358" s="8" t="s">
        <v>24</v>
      </c>
      <c r="C1358" s="8">
        <v>41</v>
      </c>
      <c r="E1358" s="8" t="str">
        <f t="shared" si="21"/>
        <v>San Diego HHSA</v>
      </c>
    </row>
    <row r="1359" spans="1:5" x14ac:dyDescent="0.35">
      <c r="A1359" s="20">
        <v>43935</v>
      </c>
      <c r="B1359" s="8">
        <v>91901</v>
      </c>
      <c r="C1359" s="8">
        <v>1</v>
      </c>
      <c r="E1359" s="8" t="str">
        <f t="shared" si="21"/>
        <v>San Diego HHSA</v>
      </c>
    </row>
    <row r="1360" spans="1:5" x14ac:dyDescent="0.35">
      <c r="A1360" s="20">
        <v>43935</v>
      </c>
      <c r="B1360" s="8">
        <v>91902</v>
      </c>
      <c r="C1360" s="8">
        <v>17</v>
      </c>
      <c r="E1360" s="8" t="str">
        <f t="shared" si="21"/>
        <v>San Diego HHSA</v>
      </c>
    </row>
    <row r="1361" spans="1:5" x14ac:dyDescent="0.35">
      <c r="A1361" s="20">
        <v>43935</v>
      </c>
      <c r="B1361" s="8">
        <v>91905</v>
      </c>
      <c r="C1361" s="8">
        <v>1</v>
      </c>
      <c r="E1361" s="8" t="str">
        <f t="shared" si="21"/>
        <v>San Diego HHSA</v>
      </c>
    </row>
    <row r="1362" spans="1:5" x14ac:dyDescent="0.35">
      <c r="A1362" s="20">
        <v>43935</v>
      </c>
      <c r="B1362" s="8">
        <v>91910</v>
      </c>
      <c r="C1362" s="8">
        <v>61</v>
      </c>
      <c r="E1362" s="8" t="str">
        <f t="shared" si="21"/>
        <v>San Diego HHSA</v>
      </c>
    </row>
    <row r="1363" spans="1:5" x14ac:dyDescent="0.35">
      <c r="A1363" s="20">
        <v>43935</v>
      </c>
      <c r="B1363" s="8">
        <v>91911</v>
      </c>
      <c r="C1363" s="8">
        <v>74</v>
      </c>
      <c r="E1363" s="8" t="str">
        <f t="shared" si="21"/>
        <v>San Diego HHSA</v>
      </c>
    </row>
    <row r="1364" spans="1:5" x14ac:dyDescent="0.35">
      <c r="A1364" s="20">
        <v>43935</v>
      </c>
      <c r="B1364" s="8">
        <v>91913</v>
      </c>
      <c r="C1364" s="8">
        <v>37</v>
      </c>
      <c r="E1364" s="8" t="str">
        <f t="shared" si="21"/>
        <v>San Diego HHSA</v>
      </c>
    </row>
    <row r="1365" spans="1:5" x14ac:dyDescent="0.35">
      <c r="A1365" s="20">
        <v>43935</v>
      </c>
      <c r="B1365" s="8">
        <v>91914</v>
      </c>
      <c r="C1365" s="8">
        <v>11</v>
      </c>
      <c r="E1365" s="8" t="str">
        <f t="shared" si="21"/>
        <v>San Diego HHSA</v>
      </c>
    </row>
    <row r="1366" spans="1:5" x14ac:dyDescent="0.35">
      <c r="A1366" s="20">
        <v>43935</v>
      </c>
      <c r="B1366" s="8">
        <v>91915</v>
      </c>
      <c r="C1366" s="8">
        <v>24</v>
      </c>
      <c r="E1366" s="8" t="str">
        <f t="shared" si="21"/>
        <v>San Diego HHSA</v>
      </c>
    </row>
    <row r="1367" spans="1:5" x14ac:dyDescent="0.35">
      <c r="A1367" s="20">
        <v>43935</v>
      </c>
      <c r="B1367" s="8">
        <v>91916</v>
      </c>
      <c r="C1367" s="8">
        <v>1</v>
      </c>
      <c r="E1367" s="8" t="str">
        <f t="shared" si="21"/>
        <v>San Diego HHSA</v>
      </c>
    </row>
    <row r="1368" spans="1:5" x14ac:dyDescent="0.35">
      <c r="A1368" s="20">
        <v>43935</v>
      </c>
      <c r="B1368" s="8">
        <v>91932</v>
      </c>
      <c r="C1368" s="8">
        <v>11</v>
      </c>
      <c r="E1368" s="8" t="str">
        <f t="shared" si="21"/>
        <v>San Diego HHSA</v>
      </c>
    </row>
    <row r="1369" spans="1:5" x14ac:dyDescent="0.35">
      <c r="A1369" s="20">
        <v>43935</v>
      </c>
      <c r="B1369" s="8">
        <v>91935</v>
      </c>
      <c r="C1369" s="8">
        <v>6</v>
      </c>
      <c r="E1369" s="8" t="str">
        <f t="shared" si="21"/>
        <v>San Diego HHSA</v>
      </c>
    </row>
    <row r="1370" spans="1:5" x14ac:dyDescent="0.35">
      <c r="A1370" s="20">
        <v>43935</v>
      </c>
      <c r="B1370" s="8">
        <v>91941</v>
      </c>
      <c r="C1370" s="8">
        <v>14</v>
      </c>
      <c r="E1370" s="8" t="str">
        <f t="shared" si="21"/>
        <v>San Diego HHSA</v>
      </c>
    </row>
    <row r="1371" spans="1:5" x14ac:dyDescent="0.35">
      <c r="A1371" s="20">
        <v>43935</v>
      </c>
      <c r="B1371" s="8">
        <v>91942</v>
      </c>
      <c r="C1371" s="8">
        <v>31</v>
      </c>
      <c r="E1371" s="8" t="str">
        <f t="shared" si="21"/>
        <v>San Diego HHSA</v>
      </c>
    </row>
    <row r="1372" spans="1:5" x14ac:dyDescent="0.35">
      <c r="A1372" s="20">
        <v>43935</v>
      </c>
      <c r="B1372" s="8">
        <v>91945</v>
      </c>
      <c r="C1372" s="8">
        <v>17</v>
      </c>
      <c r="E1372" s="8" t="str">
        <f t="shared" si="21"/>
        <v>San Diego HHSA</v>
      </c>
    </row>
    <row r="1373" spans="1:5" x14ac:dyDescent="0.35">
      <c r="A1373" s="20">
        <v>43935</v>
      </c>
      <c r="B1373" s="8">
        <v>91950</v>
      </c>
      <c r="C1373" s="8">
        <v>54</v>
      </c>
      <c r="E1373" s="8" t="str">
        <f t="shared" si="21"/>
        <v>San Diego HHSA</v>
      </c>
    </row>
    <row r="1374" spans="1:5" x14ac:dyDescent="0.35">
      <c r="A1374" s="20">
        <v>43935</v>
      </c>
      <c r="B1374" s="8">
        <v>91963</v>
      </c>
      <c r="C1374" s="8">
        <v>1</v>
      </c>
      <c r="E1374" s="8" t="str">
        <f t="shared" si="21"/>
        <v>San Diego HHSA</v>
      </c>
    </row>
    <row r="1375" spans="1:5" x14ac:dyDescent="0.35">
      <c r="A1375" s="20">
        <v>43935</v>
      </c>
      <c r="B1375" s="8">
        <v>91977</v>
      </c>
      <c r="C1375" s="8">
        <v>48</v>
      </c>
      <c r="E1375" s="8" t="str">
        <f t="shared" si="21"/>
        <v>San Diego HHSA</v>
      </c>
    </row>
    <row r="1376" spans="1:5" x14ac:dyDescent="0.35">
      <c r="A1376" s="20">
        <v>43935</v>
      </c>
      <c r="B1376" s="8">
        <v>91978</v>
      </c>
      <c r="C1376" s="8">
        <v>6</v>
      </c>
      <c r="E1376" s="8" t="str">
        <f t="shared" si="21"/>
        <v>San Diego HHSA</v>
      </c>
    </row>
    <row r="1377" spans="1:5" x14ac:dyDescent="0.35">
      <c r="A1377" s="20">
        <v>43935</v>
      </c>
      <c r="B1377" s="8">
        <v>92003</v>
      </c>
      <c r="C1377" s="8">
        <v>1</v>
      </c>
      <c r="E1377" s="8" t="str">
        <f t="shared" si="21"/>
        <v>San Diego HHSA</v>
      </c>
    </row>
    <row r="1378" spans="1:5" x14ac:dyDescent="0.35">
      <c r="A1378" s="20">
        <v>43935</v>
      </c>
      <c r="B1378" s="8">
        <v>92004</v>
      </c>
      <c r="C1378" s="8">
        <v>1</v>
      </c>
      <c r="E1378" s="8" t="str">
        <f t="shared" si="21"/>
        <v>San Diego HHSA</v>
      </c>
    </row>
    <row r="1379" spans="1:5" x14ac:dyDescent="0.35">
      <c r="A1379" s="20">
        <v>43935</v>
      </c>
      <c r="B1379" s="8">
        <v>92007</v>
      </c>
      <c r="C1379" s="8">
        <v>4</v>
      </c>
      <c r="E1379" s="8" t="str">
        <f t="shared" si="21"/>
        <v>San Diego HHSA</v>
      </c>
    </row>
    <row r="1380" spans="1:5" x14ac:dyDescent="0.35">
      <c r="A1380" s="20">
        <v>43935</v>
      </c>
      <c r="B1380" s="8">
        <v>92008</v>
      </c>
      <c r="C1380" s="8">
        <v>9</v>
      </c>
      <c r="E1380" s="8" t="str">
        <f t="shared" si="21"/>
        <v>San Diego HHSA</v>
      </c>
    </row>
    <row r="1381" spans="1:5" x14ac:dyDescent="0.35">
      <c r="A1381" s="20">
        <v>43935</v>
      </c>
      <c r="B1381" s="8">
        <v>92009</v>
      </c>
      <c r="C1381" s="8">
        <v>18</v>
      </c>
      <c r="E1381" s="8" t="str">
        <f t="shared" si="21"/>
        <v>San Diego HHSA</v>
      </c>
    </row>
    <row r="1382" spans="1:5" x14ac:dyDescent="0.35">
      <c r="A1382" s="20">
        <v>43935</v>
      </c>
      <c r="B1382" s="8">
        <v>92010</v>
      </c>
      <c r="C1382" s="8">
        <v>13</v>
      </c>
      <c r="E1382" s="8" t="str">
        <f t="shared" si="21"/>
        <v>San Diego HHSA</v>
      </c>
    </row>
    <row r="1383" spans="1:5" x14ac:dyDescent="0.35">
      <c r="A1383" s="20">
        <v>43935</v>
      </c>
      <c r="B1383" s="8">
        <v>92011</v>
      </c>
      <c r="C1383" s="8">
        <v>10</v>
      </c>
      <c r="E1383" s="8" t="str">
        <f t="shared" si="21"/>
        <v>San Diego HHSA</v>
      </c>
    </row>
    <row r="1384" spans="1:5" x14ac:dyDescent="0.35">
      <c r="A1384" s="20">
        <v>43935</v>
      </c>
      <c r="B1384" s="8">
        <v>92014</v>
      </c>
      <c r="C1384" s="8">
        <v>15</v>
      </c>
      <c r="E1384" s="8" t="str">
        <f t="shared" si="21"/>
        <v>San Diego HHSA</v>
      </c>
    </row>
    <row r="1385" spans="1:5" x14ac:dyDescent="0.35">
      <c r="A1385" s="20">
        <v>43935</v>
      </c>
      <c r="B1385" s="8">
        <v>92019</v>
      </c>
      <c r="C1385" s="8">
        <v>47</v>
      </c>
      <c r="E1385" s="8" t="str">
        <f t="shared" si="21"/>
        <v>San Diego HHSA</v>
      </c>
    </row>
    <row r="1386" spans="1:5" x14ac:dyDescent="0.35">
      <c r="A1386" s="20">
        <v>43935</v>
      </c>
      <c r="B1386" s="8">
        <v>92020</v>
      </c>
      <c r="C1386" s="8">
        <v>66</v>
      </c>
      <c r="E1386" s="8" t="str">
        <f t="shared" si="21"/>
        <v>San Diego HHSA</v>
      </c>
    </row>
    <row r="1387" spans="1:5" x14ac:dyDescent="0.35">
      <c r="A1387" s="20">
        <v>43935</v>
      </c>
      <c r="B1387" s="8">
        <v>92021</v>
      </c>
      <c r="C1387" s="8">
        <v>67</v>
      </c>
      <c r="E1387" s="8" t="str">
        <f t="shared" si="21"/>
        <v>San Diego HHSA</v>
      </c>
    </row>
    <row r="1388" spans="1:5" x14ac:dyDescent="0.35">
      <c r="A1388" s="20">
        <v>43935</v>
      </c>
      <c r="B1388" s="8">
        <v>92024</v>
      </c>
      <c r="C1388" s="8">
        <v>30</v>
      </c>
      <c r="E1388" s="8" t="str">
        <f t="shared" si="21"/>
        <v>San Diego HHSA</v>
      </c>
    </row>
    <row r="1389" spans="1:5" x14ac:dyDescent="0.35">
      <c r="A1389" s="20">
        <v>43935</v>
      </c>
      <c r="B1389" s="8">
        <v>92025</v>
      </c>
      <c r="C1389" s="8">
        <v>23</v>
      </c>
      <c r="E1389" s="8" t="str">
        <f t="shared" si="21"/>
        <v>San Diego HHSA</v>
      </c>
    </row>
    <row r="1390" spans="1:5" x14ac:dyDescent="0.35">
      <c r="A1390" s="20">
        <v>43935</v>
      </c>
      <c r="B1390" s="8">
        <v>92026</v>
      </c>
      <c r="C1390" s="8">
        <v>11</v>
      </c>
      <c r="E1390" s="8" t="str">
        <f t="shared" si="21"/>
        <v>San Diego HHSA</v>
      </c>
    </row>
    <row r="1391" spans="1:5" x14ac:dyDescent="0.35">
      <c r="A1391" s="20">
        <v>43935</v>
      </c>
      <c r="B1391" s="8">
        <v>92027</v>
      </c>
      <c r="C1391" s="8">
        <v>24</v>
      </c>
      <c r="E1391" s="8" t="str">
        <f t="shared" si="21"/>
        <v>San Diego HHSA</v>
      </c>
    </row>
    <row r="1392" spans="1:5" x14ac:dyDescent="0.35">
      <c r="A1392" s="20">
        <v>43935</v>
      </c>
      <c r="B1392" s="8">
        <v>92028</v>
      </c>
      <c r="C1392" s="8">
        <v>9</v>
      </c>
      <c r="E1392" s="8" t="str">
        <f t="shared" si="21"/>
        <v>San Diego HHSA</v>
      </c>
    </row>
    <row r="1393" spans="1:5" x14ac:dyDescent="0.35">
      <c r="A1393" s="20">
        <v>43935</v>
      </c>
      <c r="B1393" s="8">
        <v>92029</v>
      </c>
      <c r="C1393" s="8">
        <v>12</v>
      </c>
      <c r="E1393" s="8" t="str">
        <f t="shared" si="21"/>
        <v>San Diego HHSA</v>
      </c>
    </row>
    <row r="1394" spans="1:5" x14ac:dyDescent="0.35">
      <c r="A1394" s="20">
        <v>43935</v>
      </c>
      <c r="B1394" s="8">
        <v>92037</v>
      </c>
      <c r="C1394" s="8">
        <v>34</v>
      </c>
      <c r="E1394" s="8" t="str">
        <f t="shared" si="21"/>
        <v>San Diego HHSA</v>
      </c>
    </row>
    <row r="1395" spans="1:5" x14ac:dyDescent="0.35">
      <c r="A1395" s="20">
        <v>43935</v>
      </c>
      <c r="B1395" s="8">
        <v>92040</v>
      </c>
      <c r="C1395" s="8">
        <v>15</v>
      </c>
      <c r="E1395" s="8" t="str">
        <f t="shared" si="21"/>
        <v>San Diego HHSA</v>
      </c>
    </row>
    <row r="1396" spans="1:5" x14ac:dyDescent="0.35">
      <c r="A1396" s="20">
        <v>43935</v>
      </c>
      <c r="B1396" s="8">
        <v>92054</v>
      </c>
      <c r="C1396" s="8">
        <v>11</v>
      </c>
      <c r="E1396" s="8" t="str">
        <f t="shared" si="21"/>
        <v>San Diego HHSA</v>
      </c>
    </row>
    <row r="1397" spans="1:5" x14ac:dyDescent="0.35">
      <c r="A1397" s="20">
        <v>43935</v>
      </c>
      <c r="B1397" s="8">
        <v>92056</v>
      </c>
      <c r="C1397" s="8">
        <v>13</v>
      </c>
      <c r="E1397" s="8" t="str">
        <f t="shared" si="21"/>
        <v>San Diego HHSA</v>
      </c>
    </row>
    <row r="1398" spans="1:5" x14ac:dyDescent="0.35">
      <c r="A1398" s="20">
        <v>43935</v>
      </c>
      <c r="B1398" s="8">
        <v>92057</v>
      </c>
      <c r="C1398" s="8">
        <v>12</v>
      </c>
      <c r="E1398" s="8" t="str">
        <f t="shared" si="21"/>
        <v>San Diego HHSA</v>
      </c>
    </row>
    <row r="1399" spans="1:5" x14ac:dyDescent="0.35">
      <c r="A1399" s="20">
        <v>43935</v>
      </c>
      <c r="B1399" s="8">
        <v>92058</v>
      </c>
      <c r="C1399" s="8">
        <v>9</v>
      </c>
      <c r="E1399" s="8" t="str">
        <f t="shared" si="21"/>
        <v>San Diego HHSA</v>
      </c>
    </row>
    <row r="1400" spans="1:5" x14ac:dyDescent="0.35">
      <c r="A1400" s="20">
        <v>43935</v>
      </c>
      <c r="B1400" s="8">
        <v>92061</v>
      </c>
      <c r="C1400" s="8">
        <v>2</v>
      </c>
      <c r="E1400" s="8" t="str">
        <f t="shared" si="21"/>
        <v>San Diego HHSA</v>
      </c>
    </row>
    <row r="1401" spans="1:5" x14ac:dyDescent="0.35">
      <c r="A1401" s="20">
        <v>43935</v>
      </c>
      <c r="B1401" s="8">
        <v>92064</v>
      </c>
      <c r="C1401" s="8">
        <v>19</v>
      </c>
      <c r="E1401" s="8" t="str">
        <f t="shared" si="21"/>
        <v>San Diego HHSA</v>
      </c>
    </row>
    <row r="1402" spans="1:5" x14ac:dyDescent="0.35">
      <c r="A1402" s="20">
        <v>43935</v>
      </c>
      <c r="B1402" s="8">
        <v>92065</v>
      </c>
      <c r="C1402" s="8">
        <v>11</v>
      </c>
      <c r="E1402" s="8" t="str">
        <f t="shared" si="21"/>
        <v>San Diego HHSA</v>
      </c>
    </row>
    <row r="1403" spans="1:5" x14ac:dyDescent="0.35">
      <c r="A1403" s="20">
        <v>43935</v>
      </c>
      <c r="B1403" s="8">
        <v>92066</v>
      </c>
      <c r="C1403" s="8">
        <v>2</v>
      </c>
      <c r="E1403" s="8" t="str">
        <f t="shared" si="21"/>
        <v>San Diego HHSA</v>
      </c>
    </row>
    <row r="1404" spans="1:5" x14ac:dyDescent="0.35">
      <c r="A1404" s="20">
        <v>43935</v>
      </c>
      <c r="B1404" s="8">
        <v>92067</v>
      </c>
      <c r="C1404" s="8">
        <v>12</v>
      </c>
      <c r="E1404" s="8" t="str">
        <f t="shared" si="21"/>
        <v>San Diego HHSA</v>
      </c>
    </row>
    <row r="1405" spans="1:5" x14ac:dyDescent="0.35">
      <c r="A1405" s="20">
        <v>43935</v>
      </c>
      <c r="B1405" s="8">
        <v>92069</v>
      </c>
      <c r="C1405" s="8">
        <v>12</v>
      </c>
      <c r="E1405" s="8" t="str">
        <f t="shared" si="21"/>
        <v>San Diego HHSA</v>
      </c>
    </row>
    <row r="1406" spans="1:5" x14ac:dyDescent="0.35">
      <c r="A1406" s="20">
        <v>43935</v>
      </c>
      <c r="B1406" s="8">
        <v>92071</v>
      </c>
      <c r="C1406" s="8">
        <v>19</v>
      </c>
      <c r="E1406" s="8" t="str">
        <f t="shared" si="21"/>
        <v>San Diego HHSA</v>
      </c>
    </row>
    <row r="1407" spans="1:5" x14ac:dyDescent="0.35">
      <c r="A1407" s="20">
        <v>43935</v>
      </c>
      <c r="B1407" s="8">
        <v>92075</v>
      </c>
      <c r="C1407" s="8">
        <v>5</v>
      </c>
      <c r="E1407" s="8" t="str">
        <f t="shared" si="21"/>
        <v>San Diego HHSA</v>
      </c>
    </row>
    <row r="1408" spans="1:5" x14ac:dyDescent="0.35">
      <c r="A1408" s="20">
        <v>43935</v>
      </c>
      <c r="B1408" s="8">
        <v>92078</v>
      </c>
      <c r="C1408" s="8">
        <v>17</v>
      </c>
      <c r="E1408" s="8" t="str">
        <f t="shared" si="21"/>
        <v>San Diego HHSA</v>
      </c>
    </row>
    <row r="1409" spans="1:5" x14ac:dyDescent="0.35">
      <c r="A1409" s="20">
        <v>43935</v>
      </c>
      <c r="B1409" s="8">
        <v>92081</v>
      </c>
      <c r="C1409" s="8">
        <v>13</v>
      </c>
      <c r="E1409" s="8" t="str">
        <f t="shared" si="21"/>
        <v>San Diego HHSA</v>
      </c>
    </row>
    <row r="1410" spans="1:5" x14ac:dyDescent="0.35">
      <c r="A1410" s="20">
        <v>43935</v>
      </c>
      <c r="B1410" s="8">
        <v>92082</v>
      </c>
      <c r="C1410" s="8">
        <v>4</v>
      </c>
      <c r="E1410" s="8" t="str">
        <f t="shared" ref="E1410:E1473" si="22">"San Diego HHSA"</f>
        <v>San Diego HHSA</v>
      </c>
    </row>
    <row r="1411" spans="1:5" x14ac:dyDescent="0.35">
      <c r="A1411" s="20">
        <v>43935</v>
      </c>
      <c r="B1411" s="8">
        <v>92083</v>
      </c>
      <c r="C1411" s="8">
        <v>10</v>
      </c>
      <c r="E1411" s="8" t="str">
        <f t="shared" si="22"/>
        <v>San Diego HHSA</v>
      </c>
    </row>
    <row r="1412" spans="1:5" x14ac:dyDescent="0.35">
      <c r="A1412" s="20">
        <v>43935</v>
      </c>
      <c r="B1412" s="8">
        <v>92084</v>
      </c>
      <c r="C1412" s="8">
        <v>15</v>
      </c>
      <c r="E1412" s="8" t="str">
        <f t="shared" si="22"/>
        <v>San Diego HHSA</v>
      </c>
    </row>
    <row r="1413" spans="1:5" x14ac:dyDescent="0.35">
      <c r="A1413" s="20">
        <v>43935</v>
      </c>
      <c r="B1413" s="8">
        <v>92091</v>
      </c>
      <c r="C1413" s="8">
        <v>2</v>
      </c>
      <c r="E1413" s="8" t="str">
        <f t="shared" si="22"/>
        <v>San Diego HHSA</v>
      </c>
    </row>
    <row r="1414" spans="1:5" x14ac:dyDescent="0.35">
      <c r="A1414" s="20">
        <v>43935</v>
      </c>
      <c r="B1414" s="8">
        <v>92093</v>
      </c>
      <c r="C1414" s="8">
        <v>4</v>
      </c>
      <c r="E1414" s="8" t="str">
        <f t="shared" si="22"/>
        <v>San Diego HHSA</v>
      </c>
    </row>
    <row r="1415" spans="1:5" x14ac:dyDescent="0.35">
      <c r="A1415" s="20">
        <v>43935</v>
      </c>
      <c r="B1415" s="8">
        <v>92101</v>
      </c>
      <c r="C1415" s="8">
        <v>40</v>
      </c>
      <c r="E1415" s="8" t="str">
        <f t="shared" si="22"/>
        <v>San Diego HHSA</v>
      </c>
    </row>
    <row r="1416" spans="1:5" x14ac:dyDescent="0.35">
      <c r="A1416" s="20">
        <v>43935</v>
      </c>
      <c r="B1416" s="8">
        <v>92102</v>
      </c>
      <c r="C1416" s="8">
        <v>24</v>
      </c>
      <c r="E1416" s="8" t="str">
        <f t="shared" si="22"/>
        <v>San Diego HHSA</v>
      </c>
    </row>
    <row r="1417" spans="1:5" x14ac:dyDescent="0.35">
      <c r="A1417" s="20">
        <v>43935</v>
      </c>
      <c r="B1417" s="8">
        <v>92103</v>
      </c>
      <c r="C1417" s="8">
        <v>75</v>
      </c>
      <c r="E1417" s="8" t="str">
        <f t="shared" si="22"/>
        <v>San Diego HHSA</v>
      </c>
    </row>
    <row r="1418" spans="1:5" x14ac:dyDescent="0.35">
      <c r="A1418" s="20">
        <v>43935</v>
      </c>
      <c r="B1418" s="8">
        <v>92104</v>
      </c>
      <c r="C1418" s="8">
        <v>42</v>
      </c>
      <c r="E1418" s="8" t="str">
        <f t="shared" si="22"/>
        <v>San Diego HHSA</v>
      </c>
    </row>
    <row r="1419" spans="1:5" x14ac:dyDescent="0.35">
      <c r="A1419" s="20">
        <v>43935</v>
      </c>
      <c r="B1419" s="8">
        <v>92105</v>
      </c>
      <c r="C1419" s="8">
        <v>56</v>
      </c>
      <c r="E1419" s="8" t="str">
        <f t="shared" si="22"/>
        <v>San Diego HHSA</v>
      </c>
    </row>
    <row r="1420" spans="1:5" x14ac:dyDescent="0.35">
      <c r="A1420" s="20">
        <v>43935</v>
      </c>
      <c r="B1420" s="8">
        <v>92106</v>
      </c>
      <c r="C1420" s="8">
        <v>9</v>
      </c>
      <c r="E1420" s="8" t="str">
        <f t="shared" si="22"/>
        <v>San Diego HHSA</v>
      </c>
    </row>
    <row r="1421" spans="1:5" x14ac:dyDescent="0.35">
      <c r="A1421" s="20">
        <v>43935</v>
      </c>
      <c r="B1421" s="8">
        <v>92107</v>
      </c>
      <c r="C1421" s="8">
        <v>5</v>
      </c>
      <c r="E1421" s="8" t="str">
        <f t="shared" si="22"/>
        <v>San Diego HHSA</v>
      </c>
    </row>
    <row r="1422" spans="1:5" x14ac:dyDescent="0.35">
      <c r="A1422" s="20">
        <v>43935</v>
      </c>
      <c r="B1422" s="8">
        <v>92108</v>
      </c>
      <c r="C1422" s="8">
        <v>26</v>
      </c>
      <c r="E1422" s="8" t="str">
        <f t="shared" si="22"/>
        <v>San Diego HHSA</v>
      </c>
    </row>
    <row r="1423" spans="1:5" x14ac:dyDescent="0.35">
      <c r="A1423" s="20">
        <v>43935</v>
      </c>
      <c r="B1423" s="8">
        <v>92109</v>
      </c>
      <c r="C1423" s="8">
        <v>29</v>
      </c>
      <c r="E1423" s="8" t="str">
        <f t="shared" si="22"/>
        <v>San Diego HHSA</v>
      </c>
    </row>
    <row r="1424" spans="1:5" x14ac:dyDescent="0.35">
      <c r="A1424" s="20">
        <v>43935</v>
      </c>
      <c r="B1424" s="8">
        <v>92110</v>
      </c>
      <c r="C1424" s="8">
        <v>22</v>
      </c>
      <c r="E1424" s="8" t="str">
        <f t="shared" si="22"/>
        <v>San Diego HHSA</v>
      </c>
    </row>
    <row r="1425" spans="1:5" x14ac:dyDescent="0.35">
      <c r="A1425" s="20">
        <v>43935</v>
      </c>
      <c r="B1425" s="8">
        <v>92111</v>
      </c>
      <c r="C1425" s="8">
        <v>23</v>
      </c>
      <c r="E1425" s="8" t="str">
        <f t="shared" si="22"/>
        <v>San Diego HHSA</v>
      </c>
    </row>
    <row r="1426" spans="1:5" x14ac:dyDescent="0.35">
      <c r="A1426" s="20">
        <v>43935</v>
      </c>
      <c r="B1426" s="8">
        <v>92113</v>
      </c>
      <c r="C1426" s="8">
        <v>54</v>
      </c>
      <c r="E1426" s="8" t="str">
        <f t="shared" si="22"/>
        <v>San Diego HHSA</v>
      </c>
    </row>
    <row r="1427" spans="1:5" x14ac:dyDescent="0.35">
      <c r="A1427" s="20">
        <v>43935</v>
      </c>
      <c r="B1427" s="8">
        <v>92114</v>
      </c>
      <c r="C1427" s="8">
        <v>54</v>
      </c>
      <c r="E1427" s="8" t="str">
        <f t="shared" si="22"/>
        <v>San Diego HHSA</v>
      </c>
    </row>
    <row r="1428" spans="1:5" x14ac:dyDescent="0.35">
      <c r="A1428" s="20">
        <v>43935</v>
      </c>
      <c r="B1428" s="8">
        <v>92115</v>
      </c>
      <c r="C1428" s="8">
        <v>38</v>
      </c>
      <c r="E1428" s="8" t="str">
        <f t="shared" si="22"/>
        <v>San Diego HHSA</v>
      </c>
    </row>
    <row r="1429" spans="1:5" x14ac:dyDescent="0.35">
      <c r="A1429" s="20">
        <v>43935</v>
      </c>
      <c r="B1429" s="8">
        <v>92116</v>
      </c>
      <c r="C1429" s="8">
        <v>39</v>
      </c>
      <c r="E1429" s="8" t="str">
        <f t="shared" si="22"/>
        <v>San Diego HHSA</v>
      </c>
    </row>
    <row r="1430" spans="1:5" x14ac:dyDescent="0.35">
      <c r="A1430" s="20">
        <v>43935</v>
      </c>
      <c r="B1430" s="8">
        <v>92117</v>
      </c>
      <c r="C1430" s="8">
        <v>24</v>
      </c>
      <c r="E1430" s="8" t="str">
        <f t="shared" si="22"/>
        <v>San Diego HHSA</v>
      </c>
    </row>
    <row r="1431" spans="1:5" x14ac:dyDescent="0.35">
      <c r="A1431" s="20">
        <v>43935</v>
      </c>
      <c r="B1431" s="8">
        <v>92118</v>
      </c>
      <c r="C1431" s="8">
        <v>6</v>
      </c>
      <c r="E1431" s="8" t="str">
        <f t="shared" si="22"/>
        <v>San Diego HHSA</v>
      </c>
    </row>
    <row r="1432" spans="1:5" x14ac:dyDescent="0.35">
      <c r="A1432" s="20">
        <v>43935</v>
      </c>
      <c r="B1432" s="8">
        <v>92119</v>
      </c>
      <c r="C1432" s="8">
        <v>12</v>
      </c>
      <c r="E1432" s="8" t="str">
        <f t="shared" si="22"/>
        <v>San Diego HHSA</v>
      </c>
    </row>
    <row r="1433" spans="1:5" x14ac:dyDescent="0.35">
      <c r="A1433" s="20">
        <v>43935</v>
      </c>
      <c r="B1433" s="8">
        <v>92120</v>
      </c>
      <c r="C1433" s="8">
        <v>21</v>
      </c>
      <c r="E1433" s="8" t="str">
        <f t="shared" si="22"/>
        <v>San Diego HHSA</v>
      </c>
    </row>
    <row r="1434" spans="1:5" x14ac:dyDescent="0.35">
      <c r="A1434" s="20">
        <v>43935</v>
      </c>
      <c r="B1434" s="8">
        <v>92121</v>
      </c>
      <c r="C1434" s="8">
        <v>3</v>
      </c>
      <c r="E1434" s="8" t="str">
        <f t="shared" si="22"/>
        <v>San Diego HHSA</v>
      </c>
    </row>
    <row r="1435" spans="1:5" x14ac:dyDescent="0.35">
      <c r="A1435" s="20">
        <v>43935</v>
      </c>
      <c r="B1435" s="8">
        <v>92122</v>
      </c>
      <c r="C1435" s="8">
        <v>16</v>
      </c>
      <c r="E1435" s="8" t="str">
        <f t="shared" si="22"/>
        <v>San Diego HHSA</v>
      </c>
    </row>
    <row r="1436" spans="1:5" x14ac:dyDescent="0.35">
      <c r="A1436" s="20">
        <v>43935</v>
      </c>
      <c r="B1436" s="8">
        <v>92123</v>
      </c>
      <c r="C1436" s="8">
        <v>18</v>
      </c>
      <c r="E1436" s="8" t="str">
        <f t="shared" si="22"/>
        <v>San Diego HHSA</v>
      </c>
    </row>
    <row r="1437" spans="1:5" x14ac:dyDescent="0.35">
      <c r="A1437" s="20">
        <v>43935</v>
      </c>
      <c r="B1437" s="8">
        <v>92124</v>
      </c>
      <c r="C1437" s="8">
        <v>15</v>
      </c>
      <c r="E1437" s="8" t="str">
        <f t="shared" si="22"/>
        <v>San Diego HHSA</v>
      </c>
    </row>
    <row r="1438" spans="1:5" x14ac:dyDescent="0.35">
      <c r="A1438" s="20">
        <v>43935</v>
      </c>
      <c r="B1438" s="8">
        <v>92126</v>
      </c>
      <c r="C1438" s="8">
        <v>37</v>
      </c>
      <c r="E1438" s="8" t="str">
        <f t="shared" si="22"/>
        <v>San Diego HHSA</v>
      </c>
    </row>
    <row r="1439" spans="1:5" x14ac:dyDescent="0.35">
      <c r="A1439" s="20">
        <v>43935</v>
      </c>
      <c r="B1439" s="8">
        <v>92127</v>
      </c>
      <c r="C1439" s="8">
        <v>22</v>
      </c>
      <c r="E1439" s="8" t="str">
        <f t="shared" si="22"/>
        <v>San Diego HHSA</v>
      </c>
    </row>
    <row r="1440" spans="1:5" x14ac:dyDescent="0.35">
      <c r="A1440" s="20">
        <v>43935</v>
      </c>
      <c r="B1440" s="8">
        <v>92128</v>
      </c>
      <c r="C1440" s="8">
        <v>35</v>
      </c>
      <c r="E1440" s="8" t="str">
        <f t="shared" si="22"/>
        <v>San Diego HHSA</v>
      </c>
    </row>
    <row r="1441" spans="1:5" x14ac:dyDescent="0.35">
      <c r="A1441" s="20">
        <v>43935</v>
      </c>
      <c r="B1441" s="8">
        <v>92129</v>
      </c>
      <c r="C1441" s="8">
        <v>19</v>
      </c>
      <c r="E1441" s="8" t="str">
        <f t="shared" si="22"/>
        <v>San Diego HHSA</v>
      </c>
    </row>
    <row r="1442" spans="1:5" x14ac:dyDescent="0.35">
      <c r="A1442" s="20">
        <v>43935</v>
      </c>
      <c r="B1442" s="8">
        <v>92130</v>
      </c>
      <c r="C1442" s="8">
        <v>24</v>
      </c>
      <c r="E1442" s="8" t="str">
        <f t="shared" si="22"/>
        <v>San Diego HHSA</v>
      </c>
    </row>
    <row r="1443" spans="1:5" x14ac:dyDescent="0.35">
      <c r="A1443" s="20">
        <v>43935</v>
      </c>
      <c r="B1443" s="8">
        <v>92131</v>
      </c>
      <c r="C1443" s="8">
        <v>9</v>
      </c>
      <c r="E1443" s="8" t="str">
        <f t="shared" si="22"/>
        <v>San Diego HHSA</v>
      </c>
    </row>
    <row r="1444" spans="1:5" x14ac:dyDescent="0.35">
      <c r="A1444" s="20">
        <v>43935</v>
      </c>
      <c r="B1444" s="8">
        <v>92136</v>
      </c>
      <c r="C1444" s="8">
        <v>3</v>
      </c>
      <c r="E1444" s="8" t="str">
        <f t="shared" si="22"/>
        <v>San Diego HHSA</v>
      </c>
    </row>
    <row r="1445" spans="1:5" x14ac:dyDescent="0.35">
      <c r="A1445" s="20">
        <v>43935</v>
      </c>
      <c r="B1445" s="8">
        <v>92139</v>
      </c>
      <c r="C1445" s="8">
        <v>32</v>
      </c>
      <c r="E1445" s="8" t="str">
        <f t="shared" si="22"/>
        <v>San Diego HHSA</v>
      </c>
    </row>
    <row r="1446" spans="1:5" x14ac:dyDescent="0.35">
      <c r="A1446" s="20">
        <v>43935</v>
      </c>
      <c r="B1446" s="8">
        <v>92140</v>
      </c>
      <c r="C1446" s="8">
        <v>11</v>
      </c>
      <c r="E1446" s="8" t="str">
        <f t="shared" si="22"/>
        <v>San Diego HHSA</v>
      </c>
    </row>
    <row r="1447" spans="1:5" x14ac:dyDescent="0.35">
      <c r="A1447" s="20">
        <v>43935</v>
      </c>
      <c r="B1447" s="8">
        <v>92154</v>
      </c>
      <c r="C1447" s="8">
        <v>83</v>
      </c>
      <c r="E1447" s="8" t="str">
        <f t="shared" si="22"/>
        <v>San Diego HHSA</v>
      </c>
    </row>
    <row r="1448" spans="1:5" x14ac:dyDescent="0.35">
      <c r="A1448" s="20">
        <v>43935</v>
      </c>
      <c r="B1448" s="8">
        <v>92161</v>
      </c>
      <c r="C1448" s="8">
        <v>2</v>
      </c>
      <c r="E1448" s="8" t="str">
        <f t="shared" si="22"/>
        <v>San Diego HHSA</v>
      </c>
    </row>
    <row r="1449" spans="1:5" x14ac:dyDescent="0.35">
      <c r="A1449" s="20">
        <v>43935</v>
      </c>
      <c r="B1449" s="8">
        <v>92173</v>
      </c>
      <c r="C1449" s="8">
        <v>36</v>
      </c>
      <c r="E1449" s="8" t="str">
        <f t="shared" si="22"/>
        <v>San Diego HHSA</v>
      </c>
    </row>
    <row r="1450" spans="1:5" x14ac:dyDescent="0.35">
      <c r="A1450" s="20">
        <v>43935</v>
      </c>
      <c r="B1450" s="8" t="s">
        <v>24</v>
      </c>
      <c r="C1450" s="8">
        <v>32</v>
      </c>
      <c r="E1450" s="8" t="str">
        <f t="shared" si="22"/>
        <v>San Diego HHSA</v>
      </c>
    </row>
    <row r="1451" spans="1:5" x14ac:dyDescent="0.35">
      <c r="A1451" s="20">
        <v>43936</v>
      </c>
      <c r="B1451" s="8">
        <v>91901</v>
      </c>
      <c r="C1451" s="8">
        <v>2</v>
      </c>
      <c r="E1451" s="8" t="str">
        <f t="shared" si="22"/>
        <v>San Diego HHSA</v>
      </c>
    </row>
    <row r="1452" spans="1:5" x14ac:dyDescent="0.35">
      <c r="A1452" s="20">
        <v>43936</v>
      </c>
      <c r="B1452" s="8">
        <v>91902</v>
      </c>
      <c r="C1452" s="8">
        <v>17</v>
      </c>
      <c r="E1452" s="8" t="str">
        <f t="shared" si="22"/>
        <v>San Diego HHSA</v>
      </c>
    </row>
    <row r="1453" spans="1:5" x14ac:dyDescent="0.35">
      <c r="A1453" s="20">
        <v>43936</v>
      </c>
      <c r="B1453" s="8">
        <v>91905</v>
      </c>
      <c r="C1453" s="8">
        <v>1</v>
      </c>
      <c r="E1453" s="8" t="str">
        <f t="shared" si="22"/>
        <v>San Diego HHSA</v>
      </c>
    </row>
    <row r="1454" spans="1:5" x14ac:dyDescent="0.35">
      <c r="A1454" s="20">
        <v>43936</v>
      </c>
      <c r="B1454" s="8">
        <v>91906</v>
      </c>
      <c r="C1454" s="8">
        <v>1</v>
      </c>
      <c r="E1454" s="8" t="str">
        <f t="shared" si="22"/>
        <v>San Diego HHSA</v>
      </c>
    </row>
    <row r="1455" spans="1:5" x14ac:dyDescent="0.35">
      <c r="A1455" s="20">
        <v>43936</v>
      </c>
      <c r="B1455" s="8">
        <v>91910</v>
      </c>
      <c r="C1455" s="8">
        <v>66</v>
      </c>
      <c r="E1455" s="8" t="str">
        <f t="shared" si="22"/>
        <v>San Diego HHSA</v>
      </c>
    </row>
    <row r="1456" spans="1:5" x14ac:dyDescent="0.35">
      <c r="A1456" s="20">
        <v>43936</v>
      </c>
      <c r="B1456" s="8">
        <v>91911</v>
      </c>
      <c r="C1456" s="8">
        <v>80</v>
      </c>
      <c r="E1456" s="8" t="str">
        <f t="shared" si="22"/>
        <v>San Diego HHSA</v>
      </c>
    </row>
    <row r="1457" spans="1:5" x14ac:dyDescent="0.35">
      <c r="A1457" s="20">
        <v>43936</v>
      </c>
      <c r="B1457" s="8">
        <v>91913</v>
      </c>
      <c r="C1457" s="8">
        <v>39</v>
      </c>
      <c r="E1457" s="8" t="str">
        <f t="shared" si="22"/>
        <v>San Diego HHSA</v>
      </c>
    </row>
    <row r="1458" spans="1:5" x14ac:dyDescent="0.35">
      <c r="A1458" s="20">
        <v>43936</v>
      </c>
      <c r="B1458" s="8">
        <v>91914</v>
      </c>
      <c r="C1458" s="8">
        <v>14</v>
      </c>
      <c r="E1458" s="8" t="str">
        <f t="shared" si="22"/>
        <v>San Diego HHSA</v>
      </c>
    </row>
    <row r="1459" spans="1:5" x14ac:dyDescent="0.35">
      <c r="A1459" s="20">
        <v>43936</v>
      </c>
      <c r="B1459" s="8">
        <v>91915</v>
      </c>
      <c r="C1459" s="8">
        <v>25</v>
      </c>
      <c r="E1459" s="8" t="str">
        <f t="shared" si="22"/>
        <v>San Diego HHSA</v>
      </c>
    </row>
    <row r="1460" spans="1:5" x14ac:dyDescent="0.35">
      <c r="A1460" s="20">
        <v>43936</v>
      </c>
      <c r="B1460" s="8">
        <v>91916</v>
      </c>
      <c r="C1460" s="8">
        <v>1</v>
      </c>
      <c r="E1460" s="8" t="str">
        <f t="shared" si="22"/>
        <v>San Diego HHSA</v>
      </c>
    </row>
    <row r="1461" spans="1:5" x14ac:dyDescent="0.35">
      <c r="A1461" s="20">
        <v>43936</v>
      </c>
      <c r="B1461" s="8">
        <v>91932</v>
      </c>
      <c r="C1461" s="8">
        <v>12</v>
      </c>
      <c r="E1461" s="8" t="str">
        <f t="shared" si="22"/>
        <v>San Diego HHSA</v>
      </c>
    </row>
    <row r="1462" spans="1:5" x14ac:dyDescent="0.35">
      <c r="A1462" s="20">
        <v>43936</v>
      </c>
      <c r="B1462" s="8">
        <v>91935</v>
      </c>
      <c r="C1462" s="8">
        <v>6</v>
      </c>
      <c r="E1462" s="8" t="str">
        <f t="shared" si="22"/>
        <v>San Diego HHSA</v>
      </c>
    </row>
    <row r="1463" spans="1:5" x14ac:dyDescent="0.35">
      <c r="A1463" s="20">
        <v>43936</v>
      </c>
      <c r="B1463" s="8">
        <v>91941</v>
      </c>
      <c r="C1463" s="8">
        <v>14</v>
      </c>
      <c r="E1463" s="8" t="str">
        <f t="shared" si="22"/>
        <v>San Diego HHSA</v>
      </c>
    </row>
    <row r="1464" spans="1:5" x14ac:dyDescent="0.35">
      <c r="A1464" s="20">
        <v>43936</v>
      </c>
      <c r="B1464" s="8">
        <v>91942</v>
      </c>
      <c r="C1464" s="8">
        <v>33</v>
      </c>
      <c r="E1464" s="8" t="str">
        <f t="shared" si="22"/>
        <v>San Diego HHSA</v>
      </c>
    </row>
    <row r="1465" spans="1:5" x14ac:dyDescent="0.35">
      <c r="A1465" s="20">
        <v>43936</v>
      </c>
      <c r="B1465" s="8">
        <v>91945</v>
      </c>
      <c r="C1465" s="8">
        <v>18</v>
      </c>
      <c r="E1465" s="8" t="str">
        <f t="shared" si="22"/>
        <v>San Diego HHSA</v>
      </c>
    </row>
    <row r="1466" spans="1:5" x14ac:dyDescent="0.35">
      <c r="A1466" s="20">
        <v>43936</v>
      </c>
      <c r="B1466" s="8">
        <v>91950</v>
      </c>
      <c r="C1466" s="8">
        <v>58</v>
      </c>
      <c r="E1466" s="8" t="str">
        <f t="shared" si="22"/>
        <v>San Diego HHSA</v>
      </c>
    </row>
    <row r="1467" spans="1:5" x14ac:dyDescent="0.35">
      <c r="A1467" s="20">
        <v>43936</v>
      </c>
      <c r="B1467" s="8">
        <v>91963</v>
      </c>
      <c r="C1467" s="8">
        <v>1</v>
      </c>
      <c r="E1467" s="8" t="str">
        <f t="shared" si="22"/>
        <v>San Diego HHSA</v>
      </c>
    </row>
    <row r="1468" spans="1:5" x14ac:dyDescent="0.35">
      <c r="A1468" s="20">
        <v>43936</v>
      </c>
      <c r="B1468" s="8">
        <v>91977</v>
      </c>
      <c r="C1468" s="8">
        <v>48</v>
      </c>
      <c r="E1468" s="8" t="str">
        <f t="shared" si="22"/>
        <v>San Diego HHSA</v>
      </c>
    </row>
    <row r="1469" spans="1:5" x14ac:dyDescent="0.35">
      <c r="A1469" s="20">
        <v>43936</v>
      </c>
      <c r="B1469" s="8">
        <v>91978</v>
      </c>
      <c r="C1469" s="8">
        <v>6</v>
      </c>
      <c r="E1469" s="8" t="str">
        <f t="shared" si="22"/>
        <v>San Diego HHSA</v>
      </c>
    </row>
    <row r="1470" spans="1:5" x14ac:dyDescent="0.35">
      <c r="A1470" s="20">
        <v>43936</v>
      </c>
      <c r="B1470" s="8">
        <v>92003</v>
      </c>
      <c r="C1470" s="8">
        <v>1</v>
      </c>
      <c r="E1470" s="8" t="str">
        <f t="shared" si="22"/>
        <v>San Diego HHSA</v>
      </c>
    </row>
    <row r="1471" spans="1:5" x14ac:dyDescent="0.35">
      <c r="A1471" s="20">
        <v>43936</v>
      </c>
      <c r="B1471" s="8">
        <v>92004</v>
      </c>
      <c r="C1471" s="8">
        <v>1</v>
      </c>
      <c r="E1471" s="8" t="str">
        <f t="shared" si="22"/>
        <v>San Diego HHSA</v>
      </c>
    </row>
    <row r="1472" spans="1:5" x14ac:dyDescent="0.35">
      <c r="A1472" s="20">
        <v>43936</v>
      </c>
      <c r="B1472" s="8">
        <v>92007</v>
      </c>
      <c r="C1472" s="8">
        <v>4</v>
      </c>
      <c r="E1472" s="8" t="str">
        <f t="shared" si="22"/>
        <v>San Diego HHSA</v>
      </c>
    </row>
    <row r="1473" spans="1:5" x14ac:dyDescent="0.35">
      <c r="A1473" s="20">
        <v>43936</v>
      </c>
      <c r="B1473" s="8">
        <v>92008</v>
      </c>
      <c r="C1473" s="8">
        <v>9</v>
      </c>
      <c r="E1473" s="8" t="str">
        <f t="shared" si="22"/>
        <v>San Diego HHSA</v>
      </c>
    </row>
    <row r="1474" spans="1:5" x14ac:dyDescent="0.35">
      <c r="A1474" s="20">
        <v>43936</v>
      </c>
      <c r="B1474" s="8">
        <v>92009</v>
      </c>
      <c r="C1474" s="8">
        <v>18</v>
      </c>
      <c r="E1474" s="8" t="str">
        <f t="shared" ref="E1474:E1537" si="23">"San Diego HHSA"</f>
        <v>San Diego HHSA</v>
      </c>
    </row>
    <row r="1475" spans="1:5" x14ac:dyDescent="0.35">
      <c r="A1475" s="20">
        <v>43936</v>
      </c>
      <c r="B1475" s="8">
        <v>92010</v>
      </c>
      <c r="C1475" s="8">
        <v>13</v>
      </c>
      <c r="E1475" s="8" t="str">
        <f t="shared" si="23"/>
        <v>San Diego HHSA</v>
      </c>
    </row>
    <row r="1476" spans="1:5" x14ac:dyDescent="0.35">
      <c r="A1476" s="20">
        <v>43936</v>
      </c>
      <c r="B1476" s="8">
        <v>92011</v>
      </c>
      <c r="C1476" s="8">
        <v>10</v>
      </c>
      <c r="E1476" s="8" t="str">
        <f t="shared" si="23"/>
        <v>San Diego HHSA</v>
      </c>
    </row>
    <row r="1477" spans="1:5" x14ac:dyDescent="0.35">
      <c r="A1477" s="20">
        <v>43936</v>
      </c>
      <c r="B1477" s="8">
        <v>92014</v>
      </c>
      <c r="C1477" s="8">
        <v>16</v>
      </c>
      <c r="E1477" s="8" t="str">
        <f t="shared" si="23"/>
        <v>San Diego HHSA</v>
      </c>
    </row>
    <row r="1478" spans="1:5" x14ac:dyDescent="0.35">
      <c r="A1478" s="20">
        <v>43936</v>
      </c>
      <c r="B1478" s="8">
        <v>92019</v>
      </c>
      <c r="C1478" s="8">
        <v>50</v>
      </c>
      <c r="E1478" s="8" t="str">
        <f t="shared" si="23"/>
        <v>San Diego HHSA</v>
      </c>
    </row>
    <row r="1479" spans="1:5" x14ac:dyDescent="0.35">
      <c r="A1479" s="20">
        <v>43936</v>
      </c>
      <c r="B1479" s="8">
        <v>92020</v>
      </c>
      <c r="C1479" s="8">
        <v>66</v>
      </c>
      <c r="E1479" s="8" t="str">
        <f t="shared" si="23"/>
        <v>San Diego HHSA</v>
      </c>
    </row>
    <row r="1480" spans="1:5" x14ac:dyDescent="0.35">
      <c r="A1480" s="20">
        <v>43936</v>
      </c>
      <c r="B1480" s="8">
        <v>92021</v>
      </c>
      <c r="C1480" s="8">
        <v>67</v>
      </c>
      <c r="E1480" s="8" t="str">
        <f t="shared" si="23"/>
        <v>San Diego HHSA</v>
      </c>
    </row>
    <row r="1481" spans="1:5" x14ac:dyDescent="0.35">
      <c r="A1481" s="20">
        <v>43936</v>
      </c>
      <c r="B1481" s="8">
        <v>92024</v>
      </c>
      <c r="C1481" s="8">
        <v>30</v>
      </c>
      <c r="E1481" s="8" t="str">
        <f t="shared" si="23"/>
        <v>San Diego HHSA</v>
      </c>
    </row>
    <row r="1482" spans="1:5" x14ac:dyDescent="0.35">
      <c r="A1482" s="20">
        <v>43936</v>
      </c>
      <c r="B1482" s="8">
        <v>92025</v>
      </c>
      <c r="C1482" s="8">
        <v>24</v>
      </c>
      <c r="E1482" s="8" t="str">
        <f t="shared" si="23"/>
        <v>San Diego HHSA</v>
      </c>
    </row>
    <row r="1483" spans="1:5" x14ac:dyDescent="0.35">
      <c r="A1483" s="20">
        <v>43936</v>
      </c>
      <c r="B1483" s="8">
        <v>92026</v>
      </c>
      <c r="C1483" s="8">
        <v>11</v>
      </c>
      <c r="E1483" s="8" t="str">
        <f t="shared" si="23"/>
        <v>San Diego HHSA</v>
      </c>
    </row>
    <row r="1484" spans="1:5" x14ac:dyDescent="0.35">
      <c r="A1484" s="20">
        <v>43936</v>
      </c>
      <c r="B1484" s="8">
        <v>92027</v>
      </c>
      <c r="C1484" s="8">
        <v>27</v>
      </c>
      <c r="E1484" s="8" t="str">
        <f t="shared" si="23"/>
        <v>San Diego HHSA</v>
      </c>
    </row>
    <row r="1485" spans="1:5" x14ac:dyDescent="0.35">
      <c r="A1485" s="20">
        <v>43936</v>
      </c>
      <c r="B1485" s="8">
        <v>92028</v>
      </c>
      <c r="C1485" s="8">
        <v>9</v>
      </c>
      <c r="E1485" s="8" t="str">
        <f t="shared" si="23"/>
        <v>San Diego HHSA</v>
      </c>
    </row>
    <row r="1486" spans="1:5" x14ac:dyDescent="0.35">
      <c r="A1486" s="20">
        <v>43936</v>
      </c>
      <c r="B1486" s="8">
        <v>92029</v>
      </c>
      <c r="C1486" s="8">
        <v>13</v>
      </c>
      <c r="E1486" s="8" t="str">
        <f t="shared" si="23"/>
        <v>San Diego HHSA</v>
      </c>
    </row>
    <row r="1487" spans="1:5" x14ac:dyDescent="0.35">
      <c r="A1487" s="20">
        <v>43936</v>
      </c>
      <c r="B1487" s="8">
        <v>92037</v>
      </c>
      <c r="C1487" s="8">
        <v>34</v>
      </c>
      <c r="E1487" s="8" t="str">
        <f t="shared" si="23"/>
        <v>San Diego HHSA</v>
      </c>
    </row>
    <row r="1488" spans="1:5" x14ac:dyDescent="0.35">
      <c r="A1488" s="20">
        <v>43936</v>
      </c>
      <c r="B1488" s="8">
        <v>92040</v>
      </c>
      <c r="C1488" s="8">
        <v>15</v>
      </c>
      <c r="E1488" s="8" t="str">
        <f t="shared" si="23"/>
        <v>San Diego HHSA</v>
      </c>
    </row>
    <row r="1489" spans="1:5" x14ac:dyDescent="0.35">
      <c r="A1489" s="20">
        <v>43936</v>
      </c>
      <c r="B1489" s="8">
        <v>92054</v>
      </c>
      <c r="C1489" s="8">
        <v>12</v>
      </c>
      <c r="E1489" s="8" t="str">
        <f t="shared" si="23"/>
        <v>San Diego HHSA</v>
      </c>
    </row>
    <row r="1490" spans="1:5" x14ac:dyDescent="0.35">
      <c r="A1490" s="20">
        <v>43936</v>
      </c>
      <c r="B1490" s="8">
        <v>92056</v>
      </c>
      <c r="C1490" s="8">
        <v>14</v>
      </c>
      <c r="E1490" s="8" t="str">
        <f t="shared" si="23"/>
        <v>San Diego HHSA</v>
      </c>
    </row>
    <row r="1491" spans="1:5" x14ac:dyDescent="0.35">
      <c r="A1491" s="20">
        <v>43936</v>
      </c>
      <c r="B1491" s="8">
        <v>92057</v>
      </c>
      <c r="C1491" s="8">
        <v>14</v>
      </c>
      <c r="E1491" s="8" t="str">
        <f t="shared" si="23"/>
        <v>San Diego HHSA</v>
      </c>
    </row>
    <row r="1492" spans="1:5" x14ac:dyDescent="0.35">
      <c r="A1492" s="20">
        <v>43936</v>
      </c>
      <c r="B1492" s="8">
        <v>92058</v>
      </c>
      <c r="C1492" s="8">
        <v>10</v>
      </c>
      <c r="E1492" s="8" t="str">
        <f t="shared" si="23"/>
        <v>San Diego HHSA</v>
      </c>
    </row>
    <row r="1493" spans="1:5" x14ac:dyDescent="0.35">
      <c r="A1493" s="20">
        <v>43936</v>
      </c>
      <c r="B1493" s="8">
        <v>92061</v>
      </c>
      <c r="C1493" s="8">
        <v>2</v>
      </c>
      <c r="E1493" s="8" t="str">
        <f t="shared" si="23"/>
        <v>San Diego HHSA</v>
      </c>
    </row>
    <row r="1494" spans="1:5" x14ac:dyDescent="0.35">
      <c r="A1494" s="20">
        <v>43936</v>
      </c>
      <c r="B1494" s="8">
        <v>92064</v>
      </c>
      <c r="C1494" s="8">
        <v>19</v>
      </c>
      <c r="E1494" s="8" t="str">
        <f t="shared" si="23"/>
        <v>San Diego HHSA</v>
      </c>
    </row>
    <row r="1495" spans="1:5" x14ac:dyDescent="0.35">
      <c r="A1495" s="20">
        <v>43936</v>
      </c>
      <c r="B1495" s="8">
        <v>92065</v>
      </c>
      <c r="C1495" s="8">
        <v>11</v>
      </c>
      <c r="E1495" s="8" t="str">
        <f t="shared" si="23"/>
        <v>San Diego HHSA</v>
      </c>
    </row>
    <row r="1496" spans="1:5" x14ac:dyDescent="0.35">
      <c r="A1496" s="20">
        <v>43936</v>
      </c>
      <c r="B1496" s="8">
        <v>92066</v>
      </c>
      <c r="C1496" s="8">
        <v>2</v>
      </c>
      <c r="E1496" s="8" t="str">
        <f t="shared" si="23"/>
        <v>San Diego HHSA</v>
      </c>
    </row>
    <row r="1497" spans="1:5" x14ac:dyDescent="0.35">
      <c r="A1497" s="20">
        <v>43936</v>
      </c>
      <c r="B1497" s="8">
        <v>92067</v>
      </c>
      <c r="C1497" s="8">
        <v>12</v>
      </c>
      <c r="E1497" s="8" t="str">
        <f t="shared" si="23"/>
        <v>San Diego HHSA</v>
      </c>
    </row>
    <row r="1498" spans="1:5" x14ac:dyDescent="0.35">
      <c r="A1498" s="20">
        <v>43936</v>
      </c>
      <c r="B1498" s="8">
        <v>92069</v>
      </c>
      <c r="C1498" s="8">
        <v>12</v>
      </c>
      <c r="E1498" s="8" t="str">
        <f t="shared" si="23"/>
        <v>San Diego HHSA</v>
      </c>
    </row>
    <row r="1499" spans="1:5" x14ac:dyDescent="0.35">
      <c r="A1499" s="20">
        <v>43936</v>
      </c>
      <c r="B1499" s="8">
        <v>92071</v>
      </c>
      <c r="C1499" s="8">
        <v>21</v>
      </c>
      <c r="E1499" s="8" t="str">
        <f t="shared" si="23"/>
        <v>San Diego HHSA</v>
      </c>
    </row>
    <row r="1500" spans="1:5" x14ac:dyDescent="0.35">
      <c r="A1500" s="20">
        <v>43936</v>
      </c>
      <c r="B1500" s="8">
        <v>92075</v>
      </c>
      <c r="C1500" s="8">
        <v>5</v>
      </c>
      <c r="E1500" s="8" t="str">
        <f t="shared" si="23"/>
        <v>San Diego HHSA</v>
      </c>
    </row>
    <row r="1501" spans="1:5" x14ac:dyDescent="0.35">
      <c r="A1501" s="20">
        <v>43936</v>
      </c>
      <c r="B1501" s="8">
        <v>92078</v>
      </c>
      <c r="C1501" s="8">
        <v>17</v>
      </c>
      <c r="E1501" s="8" t="str">
        <f t="shared" si="23"/>
        <v>San Diego HHSA</v>
      </c>
    </row>
    <row r="1502" spans="1:5" x14ac:dyDescent="0.35">
      <c r="A1502" s="20">
        <v>43936</v>
      </c>
      <c r="B1502" s="8">
        <v>92081</v>
      </c>
      <c r="C1502" s="8">
        <v>13</v>
      </c>
      <c r="E1502" s="8" t="str">
        <f t="shared" si="23"/>
        <v>San Diego HHSA</v>
      </c>
    </row>
    <row r="1503" spans="1:5" x14ac:dyDescent="0.35">
      <c r="A1503" s="20">
        <v>43936</v>
      </c>
      <c r="B1503" s="8">
        <v>92082</v>
      </c>
      <c r="C1503" s="8">
        <v>4</v>
      </c>
      <c r="E1503" s="8" t="str">
        <f t="shared" si="23"/>
        <v>San Diego HHSA</v>
      </c>
    </row>
    <row r="1504" spans="1:5" x14ac:dyDescent="0.35">
      <c r="A1504" s="20">
        <v>43936</v>
      </c>
      <c r="B1504" s="8">
        <v>92083</v>
      </c>
      <c r="C1504" s="8">
        <v>10</v>
      </c>
      <c r="E1504" s="8" t="str">
        <f t="shared" si="23"/>
        <v>San Diego HHSA</v>
      </c>
    </row>
    <row r="1505" spans="1:5" x14ac:dyDescent="0.35">
      <c r="A1505" s="20">
        <v>43936</v>
      </c>
      <c r="B1505" s="8">
        <v>92084</v>
      </c>
      <c r="C1505" s="8">
        <v>15</v>
      </c>
      <c r="E1505" s="8" t="str">
        <f t="shared" si="23"/>
        <v>San Diego HHSA</v>
      </c>
    </row>
    <row r="1506" spans="1:5" x14ac:dyDescent="0.35">
      <c r="A1506" s="20">
        <v>43936</v>
      </c>
      <c r="B1506" s="8">
        <v>92091</v>
      </c>
      <c r="C1506" s="8">
        <v>2</v>
      </c>
      <c r="E1506" s="8" t="str">
        <f t="shared" si="23"/>
        <v>San Diego HHSA</v>
      </c>
    </row>
    <row r="1507" spans="1:5" x14ac:dyDescent="0.35">
      <c r="A1507" s="20">
        <v>43936</v>
      </c>
      <c r="B1507" s="8">
        <v>92093</v>
      </c>
      <c r="C1507" s="8">
        <v>4</v>
      </c>
      <c r="E1507" s="8" t="str">
        <f t="shared" si="23"/>
        <v>San Diego HHSA</v>
      </c>
    </row>
    <row r="1508" spans="1:5" x14ac:dyDescent="0.35">
      <c r="A1508" s="20">
        <v>43936</v>
      </c>
      <c r="B1508" s="8">
        <v>92101</v>
      </c>
      <c r="C1508" s="8">
        <v>42</v>
      </c>
      <c r="E1508" s="8" t="str">
        <f t="shared" si="23"/>
        <v>San Diego HHSA</v>
      </c>
    </row>
    <row r="1509" spans="1:5" x14ac:dyDescent="0.35">
      <c r="A1509" s="20">
        <v>43936</v>
      </c>
      <c r="B1509" s="8">
        <v>92102</v>
      </c>
      <c r="C1509" s="8">
        <v>24</v>
      </c>
      <c r="E1509" s="8" t="str">
        <f t="shared" si="23"/>
        <v>San Diego HHSA</v>
      </c>
    </row>
    <row r="1510" spans="1:5" x14ac:dyDescent="0.35">
      <c r="A1510" s="20">
        <v>43936</v>
      </c>
      <c r="B1510" s="8">
        <v>92103</v>
      </c>
      <c r="C1510" s="8">
        <v>75</v>
      </c>
      <c r="E1510" s="8" t="str">
        <f t="shared" si="23"/>
        <v>San Diego HHSA</v>
      </c>
    </row>
    <row r="1511" spans="1:5" x14ac:dyDescent="0.35">
      <c r="A1511" s="20">
        <v>43936</v>
      </c>
      <c r="B1511" s="8">
        <v>92104</v>
      </c>
      <c r="C1511" s="8">
        <v>44</v>
      </c>
      <c r="E1511" s="8" t="str">
        <f t="shared" si="23"/>
        <v>San Diego HHSA</v>
      </c>
    </row>
    <row r="1512" spans="1:5" x14ac:dyDescent="0.35">
      <c r="A1512" s="20">
        <v>43936</v>
      </c>
      <c r="B1512" s="8">
        <v>92105</v>
      </c>
      <c r="C1512" s="8">
        <v>58</v>
      </c>
      <c r="E1512" s="8" t="str">
        <f t="shared" si="23"/>
        <v>San Diego HHSA</v>
      </c>
    </row>
    <row r="1513" spans="1:5" x14ac:dyDescent="0.35">
      <c r="A1513" s="20">
        <v>43936</v>
      </c>
      <c r="B1513" s="8">
        <v>92106</v>
      </c>
      <c r="C1513" s="8">
        <v>9</v>
      </c>
      <c r="E1513" s="8" t="str">
        <f t="shared" si="23"/>
        <v>San Diego HHSA</v>
      </c>
    </row>
    <row r="1514" spans="1:5" x14ac:dyDescent="0.35">
      <c r="A1514" s="20">
        <v>43936</v>
      </c>
      <c r="B1514" s="8">
        <v>92107</v>
      </c>
      <c r="C1514" s="8">
        <v>5</v>
      </c>
      <c r="E1514" s="8" t="str">
        <f t="shared" si="23"/>
        <v>San Diego HHSA</v>
      </c>
    </row>
    <row r="1515" spans="1:5" x14ac:dyDescent="0.35">
      <c r="A1515" s="20">
        <v>43936</v>
      </c>
      <c r="B1515" s="8">
        <v>92108</v>
      </c>
      <c r="C1515" s="8">
        <v>26</v>
      </c>
      <c r="E1515" s="8" t="str">
        <f t="shared" si="23"/>
        <v>San Diego HHSA</v>
      </c>
    </row>
    <row r="1516" spans="1:5" x14ac:dyDescent="0.35">
      <c r="A1516" s="20">
        <v>43936</v>
      </c>
      <c r="B1516" s="8">
        <v>92109</v>
      </c>
      <c r="C1516" s="8">
        <v>29</v>
      </c>
      <c r="E1516" s="8" t="str">
        <f t="shared" si="23"/>
        <v>San Diego HHSA</v>
      </c>
    </row>
    <row r="1517" spans="1:5" x14ac:dyDescent="0.35">
      <c r="A1517" s="20">
        <v>43936</v>
      </c>
      <c r="B1517" s="8">
        <v>92110</v>
      </c>
      <c r="C1517" s="8">
        <v>23</v>
      </c>
      <c r="E1517" s="8" t="str">
        <f t="shared" si="23"/>
        <v>San Diego HHSA</v>
      </c>
    </row>
    <row r="1518" spans="1:5" x14ac:dyDescent="0.35">
      <c r="A1518" s="20">
        <v>43936</v>
      </c>
      <c r="B1518" s="8">
        <v>92111</v>
      </c>
      <c r="C1518" s="8">
        <v>24</v>
      </c>
      <c r="E1518" s="8" t="str">
        <f t="shared" si="23"/>
        <v>San Diego HHSA</v>
      </c>
    </row>
    <row r="1519" spans="1:5" x14ac:dyDescent="0.35">
      <c r="A1519" s="20">
        <v>43936</v>
      </c>
      <c r="B1519" s="8">
        <v>92113</v>
      </c>
      <c r="C1519" s="8">
        <v>56</v>
      </c>
      <c r="E1519" s="8" t="str">
        <f t="shared" si="23"/>
        <v>San Diego HHSA</v>
      </c>
    </row>
    <row r="1520" spans="1:5" x14ac:dyDescent="0.35">
      <c r="A1520" s="20">
        <v>43936</v>
      </c>
      <c r="B1520" s="8">
        <v>92114</v>
      </c>
      <c r="C1520" s="8">
        <v>57</v>
      </c>
      <c r="E1520" s="8" t="str">
        <f t="shared" si="23"/>
        <v>San Diego HHSA</v>
      </c>
    </row>
    <row r="1521" spans="1:5" x14ac:dyDescent="0.35">
      <c r="A1521" s="20">
        <v>43936</v>
      </c>
      <c r="B1521" s="8">
        <v>92115</v>
      </c>
      <c r="C1521" s="8">
        <v>39</v>
      </c>
      <c r="E1521" s="8" t="str">
        <f t="shared" si="23"/>
        <v>San Diego HHSA</v>
      </c>
    </row>
    <row r="1522" spans="1:5" x14ac:dyDescent="0.35">
      <c r="A1522" s="20">
        <v>43936</v>
      </c>
      <c r="B1522" s="8">
        <v>92116</v>
      </c>
      <c r="C1522" s="8">
        <v>39</v>
      </c>
      <c r="E1522" s="8" t="str">
        <f t="shared" si="23"/>
        <v>San Diego HHSA</v>
      </c>
    </row>
    <row r="1523" spans="1:5" x14ac:dyDescent="0.35">
      <c r="A1523" s="20">
        <v>43936</v>
      </c>
      <c r="B1523" s="8">
        <v>92117</v>
      </c>
      <c r="C1523" s="8">
        <v>24</v>
      </c>
      <c r="E1523" s="8" t="str">
        <f t="shared" si="23"/>
        <v>San Diego HHSA</v>
      </c>
    </row>
    <row r="1524" spans="1:5" x14ac:dyDescent="0.35">
      <c r="A1524" s="20">
        <v>43936</v>
      </c>
      <c r="B1524" s="8">
        <v>92118</v>
      </c>
      <c r="C1524" s="8">
        <v>6</v>
      </c>
      <c r="E1524" s="8" t="str">
        <f t="shared" si="23"/>
        <v>San Diego HHSA</v>
      </c>
    </row>
    <row r="1525" spans="1:5" x14ac:dyDescent="0.35">
      <c r="A1525" s="20">
        <v>43936</v>
      </c>
      <c r="B1525" s="8">
        <v>92119</v>
      </c>
      <c r="C1525" s="8">
        <v>12</v>
      </c>
      <c r="E1525" s="8" t="str">
        <f t="shared" si="23"/>
        <v>San Diego HHSA</v>
      </c>
    </row>
    <row r="1526" spans="1:5" x14ac:dyDescent="0.35">
      <c r="A1526" s="20">
        <v>43936</v>
      </c>
      <c r="B1526" s="8">
        <v>92120</v>
      </c>
      <c r="C1526" s="8">
        <v>21</v>
      </c>
      <c r="E1526" s="8" t="str">
        <f t="shared" si="23"/>
        <v>San Diego HHSA</v>
      </c>
    </row>
    <row r="1527" spans="1:5" x14ac:dyDescent="0.35">
      <c r="A1527" s="20">
        <v>43936</v>
      </c>
      <c r="B1527" s="8">
        <v>92121</v>
      </c>
      <c r="C1527" s="8">
        <v>3</v>
      </c>
      <c r="E1527" s="8" t="str">
        <f t="shared" si="23"/>
        <v>San Diego HHSA</v>
      </c>
    </row>
    <row r="1528" spans="1:5" x14ac:dyDescent="0.35">
      <c r="A1528" s="20">
        <v>43936</v>
      </c>
      <c r="B1528" s="8">
        <v>92122</v>
      </c>
      <c r="C1528" s="8">
        <v>16</v>
      </c>
      <c r="E1528" s="8" t="str">
        <f t="shared" si="23"/>
        <v>San Diego HHSA</v>
      </c>
    </row>
    <row r="1529" spans="1:5" x14ac:dyDescent="0.35">
      <c r="A1529" s="20">
        <v>43936</v>
      </c>
      <c r="B1529" s="8">
        <v>92123</v>
      </c>
      <c r="C1529" s="8">
        <v>18</v>
      </c>
      <c r="E1529" s="8" t="str">
        <f t="shared" si="23"/>
        <v>San Diego HHSA</v>
      </c>
    </row>
    <row r="1530" spans="1:5" x14ac:dyDescent="0.35">
      <c r="A1530" s="20">
        <v>43936</v>
      </c>
      <c r="B1530" s="8">
        <v>92124</v>
      </c>
      <c r="C1530" s="8">
        <v>15</v>
      </c>
      <c r="E1530" s="8" t="str">
        <f t="shared" si="23"/>
        <v>San Diego HHSA</v>
      </c>
    </row>
    <row r="1531" spans="1:5" x14ac:dyDescent="0.35">
      <c r="A1531" s="20">
        <v>43936</v>
      </c>
      <c r="B1531" s="8">
        <v>92126</v>
      </c>
      <c r="C1531" s="8">
        <v>37</v>
      </c>
      <c r="E1531" s="8" t="str">
        <f t="shared" si="23"/>
        <v>San Diego HHSA</v>
      </c>
    </row>
    <row r="1532" spans="1:5" x14ac:dyDescent="0.35">
      <c r="A1532" s="20">
        <v>43936</v>
      </c>
      <c r="B1532" s="8">
        <v>92127</v>
      </c>
      <c r="C1532" s="8">
        <v>24</v>
      </c>
      <c r="E1532" s="8" t="str">
        <f t="shared" si="23"/>
        <v>San Diego HHSA</v>
      </c>
    </row>
    <row r="1533" spans="1:5" x14ac:dyDescent="0.35">
      <c r="A1533" s="20">
        <v>43936</v>
      </c>
      <c r="B1533" s="8">
        <v>92128</v>
      </c>
      <c r="C1533" s="8">
        <v>36</v>
      </c>
      <c r="E1533" s="8" t="str">
        <f t="shared" si="23"/>
        <v>San Diego HHSA</v>
      </c>
    </row>
    <row r="1534" spans="1:5" x14ac:dyDescent="0.35">
      <c r="A1534" s="20">
        <v>43936</v>
      </c>
      <c r="B1534" s="8">
        <v>92129</v>
      </c>
      <c r="C1534" s="8">
        <v>20</v>
      </c>
      <c r="E1534" s="8" t="str">
        <f t="shared" si="23"/>
        <v>San Diego HHSA</v>
      </c>
    </row>
    <row r="1535" spans="1:5" x14ac:dyDescent="0.35">
      <c r="A1535" s="20">
        <v>43936</v>
      </c>
      <c r="B1535" s="8">
        <v>92130</v>
      </c>
      <c r="C1535" s="8">
        <v>25</v>
      </c>
      <c r="E1535" s="8" t="str">
        <f t="shared" si="23"/>
        <v>San Diego HHSA</v>
      </c>
    </row>
    <row r="1536" spans="1:5" x14ac:dyDescent="0.35">
      <c r="A1536" s="20">
        <v>43936</v>
      </c>
      <c r="B1536" s="8">
        <v>92131</v>
      </c>
      <c r="C1536" s="8">
        <v>10</v>
      </c>
      <c r="E1536" s="8" t="str">
        <f t="shared" si="23"/>
        <v>San Diego HHSA</v>
      </c>
    </row>
    <row r="1537" spans="1:5" x14ac:dyDescent="0.35">
      <c r="A1537" s="20">
        <v>43936</v>
      </c>
      <c r="B1537" s="8">
        <v>92136</v>
      </c>
      <c r="C1537" s="8">
        <v>3</v>
      </c>
      <c r="E1537" s="8" t="str">
        <f t="shared" si="23"/>
        <v>San Diego HHSA</v>
      </c>
    </row>
    <row r="1538" spans="1:5" x14ac:dyDescent="0.35">
      <c r="A1538" s="20">
        <v>43936</v>
      </c>
      <c r="B1538" s="8">
        <v>92139</v>
      </c>
      <c r="C1538" s="8">
        <v>33</v>
      </c>
      <c r="E1538" s="8" t="str">
        <f t="shared" ref="E1538:E1601" si="24">"San Diego HHSA"</f>
        <v>San Diego HHSA</v>
      </c>
    </row>
    <row r="1539" spans="1:5" x14ac:dyDescent="0.35">
      <c r="A1539" s="20">
        <v>43936</v>
      </c>
      <c r="B1539" s="8">
        <v>92140</v>
      </c>
      <c r="C1539" s="8">
        <v>11</v>
      </c>
      <c r="E1539" s="8" t="str">
        <f t="shared" si="24"/>
        <v>San Diego HHSA</v>
      </c>
    </row>
    <row r="1540" spans="1:5" x14ac:dyDescent="0.35">
      <c r="A1540" s="20">
        <v>43936</v>
      </c>
      <c r="B1540" s="8">
        <v>92154</v>
      </c>
      <c r="C1540" s="8">
        <v>86</v>
      </c>
      <c r="E1540" s="8" t="str">
        <f t="shared" si="24"/>
        <v>San Diego HHSA</v>
      </c>
    </row>
    <row r="1541" spans="1:5" x14ac:dyDescent="0.35">
      <c r="A1541" s="20">
        <v>43936</v>
      </c>
      <c r="B1541" s="8">
        <v>92161</v>
      </c>
      <c r="C1541" s="8">
        <v>2</v>
      </c>
      <c r="E1541" s="8" t="str">
        <f t="shared" si="24"/>
        <v>San Diego HHSA</v>
      </c>
    </row>
    <row r="1542" spans="1:5" x14ac:dyDescent="0.35">
      <c r="A1542" s="20">
        <v>43936</v>
      </c>
      <c r="B1542" s="8">
        <v>92173</v>
      </c>
      <c r="C1542" s="8">
        <v>39</v>
      </c>
      <c r="E1542" s="8" t="str">
        <f t="shared" si="24"/>
        <v>San Diego HHSA</v>
      </c>
    </row>
    <row r="1543" spans="1:5" x14ac:dyDescent="0.35">
      <c r="A1543" s="20">
        <v>43936</v>
      </c>
      <c r="B1543" s="8" t="s">
        <v>24</v>
      </c>
      <c r="C1543" s="8">
        <v>37</v>
      </c>
      <c r="E1543" s="8" t="str">
        <f t="shared" si="24"/>
        <v>San Diego HHSA</v>
      </c>
    </row>
    <row r="1544" spans="1:5" x14ac:dyDescent="0.35">
      <c r="A1544" s="20">
        <v>43938</v>
      </c>
      <c r="B1544" s="8">
        <v>91901</v>
      </c>
      <c r="C1544" s="8">
        <v>2</v>
      </c>
      <c r="E1544" s="8" t="str">
        <f t="shared" si="24"/>
        <v>San Diego HHSA</v>
      </c>
    </row>
    <row r="1545" spans="1:5" x14ac:dyDescent="0.35">
      <c r="A1545" s="20">
        <v>43938</v>
      </c>
      <c r="B1545" s="8">
        <v>91902</v>
      </c>
      <c r="C1545" s="8">
        <v>18</v>
      </c>
      <c r="E1545" s="8" t="str">
        <f t="shared" si="24"/>
        <v>San Diego HHSA</v>
      </c>
    </row>
    <row r="1546" spans="1:5" x14ac:dyDescent="0.35">
      <c r="A1546" s="20">
        <v>43938</v>
      </c>
      <c r="B1546" s="8">
        <v>91905</v>
      </c>
      <c r="C1546" s="8">
        <v>1</v>
      </c>
      <c r="E1546" s="8" t="str">
        <f t="shared" si="24"/>
        <v>San Diego HHSA</v>
      </c>
    </row>
    <row r="1547" spans="1:5" x14ac:dyDescent="0.35">
      <c r="A1547" s="20">
        <v>43938</v>
      </c>
      <c r="B1547" s="8">
        <v>91910</v>
      </c>
      <c r="C1547" s="8">
        <v>68</v>
      </c>
      <c r="E1547" s="8" t="str">
        <f t="shared" si="24"/>
        <v>San Diego HHSA</v>
      </c>
    </row>
    <row r="1548" spans="1:5" x14ac:dyDescent="0.35">
      <c r="A1548" s="20">
        <v>43938</v>
      </c>
      <c r="B1548" s="8">
        <v>91911</v>
      </c>
      <c r="C1548" s="8">
        <v>88</v>
      </c>
      <c r="E1548" s="8" t="str">
        <f t="shared" si="24"/>
        <v>San Diego HHSA</v>
      </c>
    </row>
    <row r="1549" spans="1:5" x14ac:dyDescent="0.35">
      <c r="A1549" s="20">
        <v>43938</v>
      </c>
      <c r="B1549" s="8">
        <v>91913</v>
      </c>
      <c r="C1549" s="8">
        <v>41</v>
      </c>
      <c r="E1549" s="8" t="str">
        <f t="shared" si="24"/>
        <v>San Diego HHSA</v>
      </c>
    </row>
    <row r="1550" spans="1:5" x14ac:dyDescent="0.35">
      <c r="A1550" s="20">
        <v>43938</v>
      </c>
      <c r="B1550" s="8">
        <v>91914</v>
      </c>
      <c r="C1550" s="8">
        <v>14</v>
      </c>
      <c r="E1550" s="8" t="str">
        <f t="shared" si="24"/>
        <v>San Diego HHSA</v>
      </c>
    </row>
    <row r="1551" spans="1:5" x14ac:dyDescent="0.35">
      <c r="A1551" s="20">
        <v>43938</v>
      </c>
      <c r="B1551" s="8">
        <v>91915</v>
      </c>
      <c r="C1551" s="8">
        <v>27</v>
      </c>
      <c r="E1551" s="8" t="str">
        <f t="shared" si="24"/>
        <v>San Diego HHSA</v>
      </c>
    </row>
    <row r="1552" spans="1:5" x14ac:dyDescent="0.35">
      <c r="A1552" s="20">
        <v>43938</v>
      </c>
      <c r="B1552" s="8">
        <v>91916</v>
      </c>
      <c r="C1552" s="8">
        <v>1</v>
      </c>
      <c r="E1552" s="8" t="str">
        <f t="shared" si="24"/>
        <v>San Diego HHSA</v>
      </c>
    </row>
    <row r="1553" spans="1:5" x14ac:dyDescent="0.35">
      <c r="A1553" s="20">
        <v>43938</v>
      </c>
      <c r="B1553" s="8">
        <v>91932</v>
      </c>
      <c r="C1553" s="8">
        <v>14</v>
      </c>
      <c r="E1553" s="8" t="str">
        <f t="shared" si="24"/>
        <v>San Diego HHSA</v>
      </c>
    </row>
    <row r="1554" spans="1:5" x14ac:dyDescent="0.35">
      <c r="A1554" s="20">
        <v>43938</v>
      </c>
      <c r="B1554" s="8">
        <v>91935</v>
      </c>
      <c r="C1554" s="8">
        <v>6</v>
      </c>
      <c r="E1554" s="8" t="str">
        <f t="shared" si="24"/>
        <v>San Diego HHSA</v>
      </c>
    </row>
    <row r="1555" spans="1:5" x14ac:dyDescent="0.35">
      <c r="A1555" s="20">
        <v>43938</v>
      </c>
      <c r="B1555" s="8">
        <v>91941</v>
      </c>
      <c r="C1555" s="8">
        <v>16</v>
      </c>
      <c r="E1555" s="8" t="str">
        <f t="shared" si="24"/>
        <v>San Diego HHSA</v>
      </c>
    </row>
    <row r="1556" spans="1:5" x14ac:dyDescent="0.35">
      <c r="A1556" s="20">
        <v>43938</v>
      </c>
      <c r="B1556" s="8">
        <v>91942</v>
      </c>
      <c r="C1556" s="8">
        <v>33</v>
      </c>
      <c r="E1556" s="8" t="str">
        <f t="shared" si="24"/>
        <v>San Diego HHSA</v>
      </c>
    </row>
    <row r="1557" spans="1:5" x14ac:dyDescent="0.35">
      <c r="A1557" s="20">
        <v>43938</v>
      </c>
      <c r="B1557" s="8">
        <v>91945</v>
      </c>
      <c r="C1557" s="8">
        <v>18</v>
      </c>
      <c r="E1557" s="8" t="str">
        <f t="shared" si="24"/>
        <v>San Diego HHSA</v>
      </c>
    </row>
    <row r="1558" spans="1:5" x14ac:dyDescent="0.35">
      <c r="A1558" s="20">
        <v>43938</v>
      </c>
      <c r="B1558" s="8">
        <v>91950</v>
      </c>
      <c r="C1558" s="8">
        <v>64</v>
      </c>
      <c r="E1558" s="8" t="str">
        <f t="shared" si="24"/>
        <v>San Diego HHSA</v>
      </c>
    </row>
    <row r="1559" spans="1:5" x14ac:dyDescent="0.35">
      <c r="A1559" s="20">
        <v>43938</v>
      </c>
      <c r="B1559" s="8">
        <v>91963</v>
      </c>
      <c r="C1559" s="8">
        <v>1</v>
      </c>
      <c r="E1559" s="8" t="str">
        <f t="shared" si="24"/>
        <v>San Diego HHSA</v>
      </c>
    </row>
    <row r="1560" spans="1:5" x14ac:dyDescent="0.35">
      <c r="A1560" s="20">
        <v>43938</v>
      </c>
      <c r="B1560" s="8">
        <v>91977</v>
      </c>
      <c r="C1560" s="8">
        <v>51</v>
      </c>
      <c r="E1560" s="8" t="str">
        <f t="shared" si="24"/>
        <v>San Diego HHSA</v>
      </c>
    </row>
    <row r="1561" spans="1:5" x14ac:dyDescent="0.35">
      <c r="A1561" s="20">
        <v>43938</v>
      </c>
      <c r="B1561" s="8">
        <v>91978</v>
      </c>
      <c r="C1561" s="8">
        <v>6</v>
      </c>
      <c r="E1561" s="8" t="str">
        <f t="shared" si="24"/>
        <v>San Diego HHSA</v>
      </c>
    </row>
    <row r="1562" spans="1:5" x14ac:dyDescent="0.35">
      <c r="A1562" s="20">
        <v>43938</v>
      </c>
      <c r="B1562" s="8">
        <v>92003</v>
      </c>
      <c r="C1562" s="8">
        <v>1</v>
      </c>
      <c r="E1562" s="8" t="str">
        <f t="shared" si="24"/>
        <v>San Diego HHSA</v>
      </c>
    </row>
    <row r="1563" spans="1:5" x14ac:dyDescent="0.35">
      <c r="A1563" s="20">
        <v>43938</v>
      </c>
      <c r="B1563" s="8">
        <v>92004</v>
      </c>
      <c r="C1563" s="8">
        <v>1</v>
      </c>
      <c r="E1563" s="8" t="str">
        <f t="shared" si="24"/>
        <v>San Diego HHSA</v>
      </c>
    </row>
    <row r="1564" spans="1:5" x14ac:dyDescent="0.35">
      <c r="A1564" s="20">
        <v>43938</v>
      </c>
      <c r="B1564" s="8">
        <v>92007</v>
      </c>
      <c r="C1564" s="8">
        <v>4</v>
      </c>
      <c r="E1564" s="8" t="str">
        <f t="shared" si="24"/>
        <v>San Diego HHSA</v>
      </c>
    </row>
    <row r="1565" spans="1:5" x14ac:dyDescent="0.35">
      <c r="A1565" s="20">
        <v>43938</v>
      </c>
      <c r="B1565" s="8">
        <v>92008</v>
      </c>
      <c r="C1565" s="8">
        <v>9</v>
      </c>
      <c r="E1565" s="8" t="str">
        <f t="shared" si="24"/>
        <v>San Diego HHSA</v>
      </c>
    </row>
    <row r="1566" spans="1:5" x14ac:dyDescent="0.35">
      <c r="A1566" s="20">
        <v>43938</v>
      </c>
      <c r="B1566" s="8">
        <v>92009</v>
      </c>
      <c r="C1566" s="8">
        <v>18</v>
      </c>
      <c r="E1566" s="8" t="str">
        <f t="shared" si="24"/>
        <v>San Diego HHSA</v>
      </c>
    </row>
    <row r="1567" spans="1:5" x14ac:dyDescent="0.35">
      <c r="A1567" s="20">
        <v>43938</v>
      </c>
      <c r="B1567" s="8">
        <v>92010</v>
      </c>
      <c r="C1567" s="8">
        <v>13</v>
      </c>
      <c r="E1567" s="8" t="str">
        <f t="shared" si="24"/>
        <v>San Diego HHSA</v>
      </c>
    </row>
    <row r="1568" spans="1:5" x14ac:dyDescent="0.35">
      <c r="A1568" s="20">
        <v>43938</v>
      </c>
      <c r="B1568" s="8">
        <v>92011</v>
      </c>
      <c r="C1568" s="8">
        <v>10</v>
      </c>
      <c r="E1568" s="8" t="str">
        <f t="shared" si="24"/>
        <v>San Diego HHSA</v>
      </c>
    </row>
    <row r="1569" spans="1:5" x14ac:dyDescent="0.35">
      <c r="A1569" s="20">
        <v>43938</v>
      </c>
      <c r="B1569" s="8">
        <v>92014</v>
      </c>
      <c r="C1569" s="8">
        <v>16</v>
      </c>
      <c r="E1569" s="8" t="str">
        <f t="shared" si="24"/>
        <v>San Diego HHSA</v>
      </c>
    </row>
    <row r="1570" spans="1:5" x14ac:dyDescent="0.35">
      <c r="A1570" s="20">
        <v>43938</v>
      </c>
      <c r="B1570" s="8">
        <v>92019</v>
      </c>
      <c r="C1570" s="8">
        <v>53</v>
      </c>
      <c r="E1570" s="8" t="str">
        <f t="shared" si="24"/>
        <v>San Diego HHSA</v>
      </c>
    </row>
    <row r="1571" spans="1:5" x14ac:dyDescent="0.35">
      <c r="A1571" s="20">
        <v>43938</v>
      </c>
      <c r="B1571" s="8">
        <v>92020</v>
      </c>
      <c r="C1571" s="8">
        <v>71</v>
      </c>
      <c r="E1571" s="8" t="str">
        <f t="shared" si="24"/>
        <v>San Diego HHSA</v>
      </c>
    </row>
    <row r="1572" spans="1:5" x14ac:dyDescent="0.35">
      <c r="A1572" s="20">
        <v>43938</v>
      </c>
      <c r="B1572" s="8">
        <v>92021</v>
      </c>
      <c r="C1572" s="8">
        <v>70</v>
      </c>
      <c r="E1572" s="8" t="str">
        <f t="shared" si="24"/>
        <v>San Diego HHSA</v>
      </c>
    </row>
    <row r="1573" spans="1:5" x14ac:dyDescent="0.35">
      <c r="A1573" s="20">
        <v>43938</v>
      </c>
      <c r="B1573" s="8">
        <v>92024</v>
      </c>
      <c r="C1573" s="8">
        <v>30</v>
      </c>
      <c r="E1573" s="8" t="str">
        <f t="shared" si="24"/>
        <v>San Diego HHSA</v>
      </c>
    </row>
    <row r="1574" spans="1:5" x14ac:dyDescent="0.35">
      <c r="A1574" s="20">
        <v>43938</v>
      </c>
      <c r="B1574" s="8">
        <v>92025</v>
      </c>
      <c r="C1574" s="8">
        <v>26</v>
      </c>
      <c r="E1574" s="8" t="str">
        <f t="shared" si="24"/>
        <v>San Diego HHSA</v>
      </c>
    </row>
    <row r="1575" spans="1:5" x14ac:dyDescent="0.35">
      <c r="A1575" s="20">
        <v>43938</v>
      </c>
      <c r="B1575" s="8">
        <v>92026</v>
      </c>
      <c r="C1575" s="8">
        <v>13</v>
      </c>
      <c r="E1575" s="8" t="str">
        <f t="shared" si="24"/>
        <v>San Diego HHSA</v>
      </c>
    </row>
    <row r="1576" spans="1:5" x14ac:dyDescent="0.35">
      <c r="A1576" s="20">
        <v>43938</v>
      </c>
      <c r="B1576" s="8">
        <v>92027</v>
      </c>
      <c r="C1576" s="8">
        <v>29</v>
      </c>
      <c r="E1576" s="8" t="str">
        <f t="shared" si="24"/>
        <v>San Diego HHSA</v>
      </c>
    </row>
    <row r="1577" spans="1:5" x14ac:dyDescent="0.35">
      <c r="A1577" s="20">
        <v>43938</v>
      </c>
      <c r="B1577" s="8">
        <v>92028</v>
      </c>
      <c r="C1577" s="8">
        <v>9</v>
      </c>
      <c r="E1577" s="8" t="str">
        <f t="shared" si="24"/>
        <v>San Diego HHSA</v>
      </c>
    </row>
    <row r="1578" spans="1:5" x14ac:dyDescent="0.35">
      <c r="A1578" s="20">
        <v>43938</v>
      </c>
      <c r="B1578" s="8">
        <v>92029</v>
      </c>
      <c r="C1578" s="8">
        <v>13</v>
      </c>
      <c r="E1578" s="8" t="str">
        <f t="shared" si="24"/>
        <v>San Diego HHSA</v>
      </c>
    </row>
    <row r="1579" spans="1:5" x14ac:dyDescent="0.35">
      <c r="A1579" s="20">
        <v>43938</v>
      </c>
      <c r="B1579" s="8">
        <v>92036</v>
      </c>
      <c r="C1579" s="8">
        <v>1</v>
      </c>
      <c r="E1579" s="8" t="str">
        <f t="shared" si="24"/>
        <v>San Diego HHSA</v>
      </c>
    </row>
    <row r="1580" spans="1:5" x14ac:dyDescent="0.35">
      <c r="A1580" s="20">
        <v>43938</v>
      </c>
      <c r="B1580" s="8">
        <v>92037</v>
      </c>
      <c r="C1580" s="8">
        <v>34</v>
      </c>
      <c r="E1580" s="8" t="str">
        <f t="shared" si="24"/>
        <v>San Diego HHSA</v>
      </c>
    </row>
    <row r="1581" spans="1:5" x14ac:dyDescent="0.35">
      <c r="A1581" s="20">
        <v>43938</v>
      </c>
      <c r="B1581" s="8">
        <v>92040</v>
      </c>
      <c r="C1581" s="8">
        <v>17</v>
      </c>
      <c r="E1581" s="8" t="str">
        <f t="shared" si="24"/>
        <v>San Diego HHSA</v>
      </c>
    </row>
    <row r="1582" spans="1:5" x14ac:dyDescent="0.35">
      <c r="A1582" s="20">
        <v>43938</v>
      </c>
      <c r="B1582" s="8">
        <v>92054</v>
      </c>
      <c r="C1582" s="8">
        <v>12</v>
      </c>
      <c r="E1582" s="8" t="str">
        <f t="shared" si="24"/>
        <v>San Diego HHSA</v>
      </c>
    </row>
    <row r="1583" spans="1:5" x14ac:dyDescent="0.35">
      <c r="A1583" s="20">
        <v>43938</v>
      </c>
      <c r="B1583" s="8">
        <v>92056</v>
      </c>
      <c r="C1583" s="8">
        <v>14</v>
      </c>
      <c r="E1583" s="8" t="str">
        <f t="shared" si="24"/>
        <v>San Diego HHSA</v>
      </c>
    </row>
    <row r="1584" spans="1:5" x14ac:dyDescent="0.35">
      <c r="A1584" s="20">
        <v>43938</v>
      </c>
      <c r="B1584" s="8">
        <v>92057</v>
      </c>
      <c r="C1584" s="8">
        <v>16</v>
      </c>
      <c r="E1584" s="8" t="str">
        <f t="shared" si="24"/>
        <v>San Diego HHSA</v>
      </c>
    </row>
    <row r="1585" spans="1:5" x14ac:dyDescent="0.35">
      <c r="A1585" s="20">
        <v>43938</v>
      </c>
      <c r="B1585" s="8">
        <v>92058</v>
      </c>
      <c r="C1585" s="8">
        <v>10</v>
      </c>
      <c r="E1585" s="8" t="str">
        <f t="shared" si="24"/>
        <v>San Diego HHSA</v>
      </c>
    </row>
    <row r="1586" spans="1:5" x14ac:dyDescent="0.35">
      <c r="A1586" s="20">
        <v>43938</v>
      </c>
      <c r="B1586" s="8">
        <v>92061</v>
      </c>
      <c r="C1586" s="8">
        <v>2</v>
      </c>
      <c r="E1586" s="8" t="str">
        <f t="shared" si="24"/>
        <v>San Diego HHSA</v>
      </c>
    </row>
    <row r="1587" spans="1:5" x14ac:dyDescent="0.35">
      <c r="A1587" s="20">
        <v>43938</v>
      </c>
      <c r="B1587" s="8">
        <v>92064</v>
      </c>
      <c r="C1587" s="8">
        <v>20</v>
      </c>
      <c r="E1587" s="8" t="str">
        <f t="shared" si="24"/>
        <v>San Diego HHSA</v>
      </c>
    </row>
    <row r="1588" spans="1:5" x14ac:dyDescent="0.35">
      <c r="A1588" s="20">
        <v>43938</v>
      </c>
      <c r="B1588" s="8">
        <v>92065</v>
      </c>
      <c r="C1588" s="8">
        <v>11</v>
      </c>
      <c r="E1588" s="8" t="str">
        <f t="shared" si="24"/>
        <v>San Diego HHSA</v>
      </c>
    </row>
    <row r="1589" spans="1:5" x14ac:dyDescent="0.35">
      <c r="A1589" s="20">
        <v>43938</v>
      </c>
      <c r="B1589" s="8">
        <v>92066</v>
      </c>
      <c r="C1589" s="8">
        <v>2</v>
      </c>
      <c r="E1589" s="8" t="str">
        <f t="shared" si="24"/>
        <v>San Diego HHSA</v>
      </c>
    </row>
    <row r="1590" spans="1:5" x14ac:dyDescent="0.35">
      <c r="A1590" s="20">
        <v>43938</v>
      </c>
      <c r="B1590" s="8">
        <v>92067</v>
      </c>
      <c r="C1590" s="8">
        <v>12</v>
      </c>
      <c r="E1590" s="8" t="str">
        <f t="shared" si="24"/>
        <v>San Diego HHSA</v>
      </c>
    </row>
    <row r="1591" spans="1:5" x14ac:dyDescent="0.35">
      <c r="A1591" s="20">
        <v>43938</v>
      </c>
      <c r="B1591" s="8">
        <v>92069</v>
      </c>
      <c r="C1591" s="8">
        <v>13</v>
      </c>
      <c r="E1591" s="8" t="str">
        <f t="shared" si="24"/>
        <v>San Diego HHSA</v>
      </c>
    </row>
    <row r="1592" spans="1:5" x14ac:dyDescent="0.35">
      <c r="A1592" s="20">
        <v>43938</v>
      </c>
      <c r="B1592" s="8">
        <v>92071</v>
      </c>
      <c r="C1592" s="8">
        <v>22</v>
      </c>
      <c r="E1592" s="8" t="str">
        <f t="shared" si="24"/>
        <v>San Diego HHSA</v>
      </c>
    </row>
    <row r="1593" spans="1:5" x14ac:dyDescent="0.35">
      <c r="A1593" s="20">
        <v>43938</v>
      </c>
      <c r="B1593" s="8">
        <v>92075</v>
      </c>
      <c r="C1593" s="8">
        <v>5</v>
      </c>
      <c r="E1593" s="8" t="str">
        <f t="shared" si="24"/>
        <v>San Diego HHSA</v>
      </c>
    </row>
    <row r="1594" spans="1:5" x14ac:dyDescent="0.35">
      <c r="A1594" s="20">
        <v>43938</v>
      </c>
      <c r="B1594" s="8">
        <v>92078</v>
      </c>
      <c r="C1594" s="8">
        <v>17</v>
      </c>
      <c r="E1594" s="8" t="str">
        <f t="shared" si="24"/>
        <v>San Diego HHSA</v>
      </c>
    </row>
    <row r="1595" spans="1:5" x14ac:dyDescent="0.35">
      <c r="A1595" s="20">
        <v>43938</v>
      </c>
      <c r="B1595" s="8">
        <v>92081</v>
      </c>
      <c r="C1595" s="8">
        <v>14</v>
      </c>
      <c r="E1595" s="8" t="str">
        <f t="shared" si="24"/>
        <v>San Diego HHSA</v>
      </c>
    </row>
    <row r="1596" spans="1:5" x14ac:dyDescent="0.35">
      <c r="A1596" s="20">
        <v>43938</v>
      </c>
      <c r="B1596" s="8">
        <v>92082</v>
      </c>
      <c r="C1596" s="8">
        <v>4</v>
      </c>
      <c r="E1596" s="8" t="str">
        <f t="shared" si="24"/>
        <v>San Diego HHSA</v>
      </c>
    </row>
    <row r="1597" spans="1:5" x14ac:dyDescent="0.35">
      <c r="A1597" s="20">
        <v>43938</v>
      </c>
      <c r="B1597" s="8">
        <v>92083</v>
      </c>
      <c r="C1597" s="8">
        <v>10</v>
      </c>
      <c r="E1597" s="8" t="str">
        <f t="shared" si="24"/>
        <v>San Diego HHSA</v>
      </c>
    </row>
    <row r="1598" spans="1:5" x14ac:dyDescent="0.35">
      <c r="A1598" s="20">
        <v>43938</v>
      </c>
      <c r="B1598" s="8">
        <v>92084</v>
      </c>
      <c r="C1598" s="8">
        <v>17</v>
      </c>
      <c r="E1598" s="8" t="str">
        <f t="shared" si="24"/>
        <v>San Diego HHSA</v>
      </c>
    </row>
    <row r="1599" spans="1:5" x14ac:dyDescent="0.35">
      <c r="A1599" s="20">
        <v>43938</v>
      </c>
      <c r="B1599" s="8">
        <v>92091</v>
      </c>
      <c r="C1599" s="8">
        <v>2</v>
      </c>
      <c r="E1599" s="8" t="str">
        <f t="shared" si="24"/>
        <v>San Diego HHSA</v>
      </c>
    </row>
    <row r="1600" spans="1:5" x14ac:dyDescent="0.35">
      <c r="A1600" s="20">
        <v>43938</v>
      </c>
      <c r="B1600" s="8">
        <v>92093</v>
      </c>
      <c r="C1600" s="8">
        <v>4</v>
      </c>
      <c r="E1600" s="8" t="str">
        <f t="shared" si="24"/>
        <v>San Diego HHSA</v>
      </c>
    </row>
    <row r="1601" spans="1:5" x14ac:dyDescent="0.35">
      <c r="A1601" s="20">
        <v>43938</v>
      </c>
      <c r="B1601" s="8">
        <v>92101</v>
      </c>
      <c r="C1601" s="8">
        <v>44</v>
      </c>
      <c r="E1601" s="8" t="str">
        <f t="shared" si="24"/>
        <v>San Diego HHSA</v>
      </c>
    </row>
    <row r="1602" spans="1:5" x14ac:dyDescent="0.35">
      <c r="A1602" s="20">
        <v>43938</v>
      </c>
      <c r="B1602" s="8">
        <v>92102</v>
      </c>
      <c r="C1602" s="8">
        <v>28</v>
      </c>
      <c r="E1602" s="8" t="str">
        <f t="shared" ref="E1602:E1665" si="25">"San Diego HHSA"</f>
        <v>San Diego HHSA</v>
      </c>
    </row>
    <row r="1603" spans="1:5" x14ac:dyDescent="0.35">
      <c r="A1603" s="20">
        <v>43938</v>
      </c>
      <c r="B1603" s="8">
        <v>92103</v>
      </c>
      <c r="C1603" s="8">
        <v>78</v>
      </c>
      <c r="E1603" s="8" t="str">
        <f t="shared" si="25"/>
        <v>San Diego HHSA</v>
      </c>
    </row>
    <row r="1604" spans="1:5" x14ac:dyDescent="0.35">
      <c r="A1604" s="20">
        <v>43938</v>
      </c>
      <c r="B1604" s="8">
        <v>92104</v>
      </c>
      <c r="C1604" s="8">
        <v>45</v>
      </c>
      <c r="E1604" s="8" t="str">
        <f t="shared" si="25"/>
        <v>San Diego HHSA</v>
      </c>
    </row>
    <row r="1605" spans="1:5" x14ac:dyDescent="0.35">
      <c r="A1605" s="20">
        <v>43938</v>
      </c>
      <c r="B1605" s="8">
        <v>92105</v>
      </c>
      <c r="C1605" s="8">
        <v>60</v>
      </c>
      <c r="E1605" s="8" t="str">
        <f t="shared" si="25"/>
        <v>San Diego HHSA</v>
      </c>
    </row>
    <row r="1606" spans="1:5" x14ac:dyDescent="0.35">
      <c r="A1606" s="20">
        <v>43938</v>
      </c>
      <c r="B1606" s="8">
        <v>92106</v>
      </c>
      <c r="C1606" s="8">
        <v>9</v>
      </c>
      <c r="E1606" s="8" t="str">
        <f t="shared" si="25"/>
        <v>San Diego HHSA</v>
      </c>
    </row>
    <row r="1607" spans="1:5" x14ac:dyDescent="0.35">
      <c r="A1607" s="20">
        <v>43938</v>
      </c>
      <c r="B1607" s="8">
        <v>92107</v>
      </c>
      <c r="C1607" s="8">
        <v>6</v>
      </c>
      <c r="E1607" s="8" t="str">
        <f t="shared" si="25"/>
        <v>San Diego HHSA</v>
      </c>
    </row>
    <row r="1608" spans="1:5" x14ac:dyDescent="0.35">
      <c r="A1608" s="20">
        <v>43938</v>
      </c>
      <c r="B1608" s="8">
        <v>92108</v>
      </c>
      <c r="C1608" s="8">
        <v>28</v>
      </c>
      <c r="E1608" s="8" t="str">
        <f t="shared" si="25"/>
        <v>San Diego HHSA</v>
      </c>
    </row>
    <row r="1609" spans="1:5" x14ac:dyDescent="0.35">
      <c r="A1609" s="20">
        <v>43938</v>
      </c>
      <c r="B1609" s="8">
        <v>92109</v>
      </c>
      <c r="C1609" s="8">
        <v>29</v>
      </c>
      <c r="E1609" s="8" t="str">
        <f t="shared" si="25"/>
        <v>San Diego HHSA</v>
      </c>
    </row>
    <row r="1610" spans="1:5" x14ac:dyDescent="0.35">
      <c r="A1610" s="20">
        <v>43938</v>
      </c>
      <c r="B1610" s="8">
        <v>92110</v>
      </c>
      <c r="C1610" s="8">
        <v>23</v>
      </c>
      <c r="E1610" s="8" t="str">
        <f t="shared" si="25"/>
        <v>San Diego HHSA</v>
      </c>
    </row>
    <row r="1611" spans="1:5" x14ac:dyDescent="0.35">
      <c r="A1611" s="20">
        <v>43938</v>
      </c>
      <c r="B1611" s="8">
        <v>92111</v>
      </c>
      <c r="C1611" s="8">
        <v>25</v>
      </c>
      <c r="E1611" s="8" t="str">
        <f t="shared" si="25"/>
        <v>San Diego HHSA</v>
      </c>
    </row>
    <row r="1612" spans="1:5" x14ac:dyDescent="0.35">
      <c r="A1612" s="20">
        <v>43938</v>
      </c>
      <c r="B1612" s="8">
        <v>92113</v>
      </c>
      <c r="C1612" s="8">
        <v>63</v>
      </c>
      <c r="E1612" s="8" t="str">
        <f t="shared" si="25"/>
        <v>San Diego HHSA</v>
      </c>
    </row>
    <row r="1613" spans="1:5" x14ac:dyDescent="0.35">
      <c r="A1613" s="20">
        <v>43938</v>
      </c>
      <c r="B1613" s="8">
        <v>92114</v>
      </c>
      <c r="C1613" s="8">
        <v>62</v>
      </c>
      <c r="E1613" s="8" t="str">
        <f t="shared" si="25"/>
        <v>San Diego HHSA</v>
      </c>
    </row>
    <row r="1614" spans="1:5" x14ac:dyDescent="0.35">
      <c r="A1614" s="20">
        <v>43938</v>
      </c>
      <c r="B1614" s="8">
        <v>92115</v>
      </c>
      <c r="C1614" s="8">
        <v>42</v>
      </c>
      <c r="E1614" s="8" t="str">
        <f t="shared" si="25"/>
        <v>San Diego HHSA</v>
      </c>
    </row>
    <row r="1615" spans="1:5" x14ac:dyDescent="0.35">
      <c r="A1615" s="20">
        <v>43938</v>
      </c>
      <c r="B1615" s="8">
        <v>92116</v>
      </c>
      <c r="C1615" s="8">
        <v>39</v>
      </c>
      <c r="E1615" s="8" t="str">
        <f t="shared" si="25"/>
        <v>San Diego HHSA</v>
      </c>
    </row>
    <row r="1616" spans="1:5" x14ac:dyDescent="0.35">
      <c r="A1616" s="20">
        <v>43938</v>
      </c>
      <c r="B1616" s="8">
        <v>92117</v>
      </c>
      <c r="C1616" s="8">
        <v>25</v>
      </c>
      <c r="E1616" s="8" t="str">
        <f t="shared" si="25"/>
        <v>San Diego HHSA</v>
      </c>
    </row>
    <row r="1617" spans="1:5" x14ac:dyDescent="0.35">
      <c r="A1617" s="20">
        <v>43938</v>
      </c>
      <c r="B1617" s="8">
        <v>92118</v>
      </c>
      <c r="C1617" s="8">
        <v>6</v>
      </c>
      <c r="E1617" s="8" t="str">
        <f t="shared" si="25"/>
        <v>San Diego HHSA</v>
      </c>
    </row>
    <row r="1618" spans="1:5" x14ac:dyDescent="0.35">
      <c r="A1618" s="20">
        <v>43938</v>
      </c>
      <c r="B1618" s="8">
        <v>92119</v>
      </c>
      <c r="C1618" s="8">
        <v>13</v>
      </c>
      <c r="E1618" s="8" t="str">
        <f t="shared" si="25"/>
        <v>San Diego HHSA</v>
      </c>
    </row>
    <row r="1619" spans="1:5" x14ac:dyDescent="0.35">
      <c r="A1619" s="20">
        <v>43938</v>
      </c>
      <c r="B1619" s="8">
        <v>92120</v>
      </c>
      <c r="C1619" s="8">
        <v>21</v>
      </c>
      <c r="E1619" s="8" t="str">
        <f t="shared" si="25"/>
        <v>San Diego HHSA</v>
      </c>
    </row>
    <row r="1620" spans="1:5" x14ac:dyDescent="0.35">
      <c r="A1620" s="20">
        <v>43938</v>
      </c>
      <c r="B1620" s="8">
        <v>92121</v>
      </c>
      <c r="C1620" s="8">
        <v>3</v>
      </c>
      <c r="E1620" s="8" t="str">
        <f t="shared" si="25"/>
        <v>San Diego HHSA</v>
      </c>
    </row>
    <row r="1621" spans="1:5" x14ac:dyDescent="0.35">
      <c r="A1621" s="20">
        <v>43938</v>
      </c>
      <c r="B1621" s="8">
        <v>92122</v>
      </c>
      <c r="C1621" s="8">
        <v>18</v>
      </c>
      <c r="E1621" s="8" t="str">
        <f t="shared" si="25"/>
        <v>San Diego HHSA</v>
      </c>
    </row>
    <row r="1622" spans="1:5" x14ac:dyDescent="0.35">
      <c r="A1622" s="20">
        <v>43938</v>
      </c>
      <c r="B1622" s="8">
        <v>92123</v>
      </c>
      <c r="C1622" s="8">
        <v>20</v>
      </c>
      <c r="E1622" s="8" t="str">
        <f t="shared" si="25"/>
        <v>San Diego HHSA</v>
      </c>
    </row>
    <row r="1623" spans="1:5" x14ac:dyDescent="0.35">
      <c r="A1623" s="20">
        <v>43938</v>
      </c>
      <c r="B1623" s="8">
        <v>92124</v>
      </c>
      <c r="C1623" s="8">
        <v>15</v>
      </c>
      <c r="E1623" s="8" t="str">
        <f t="shared" si="25"/>
        <v>San Diego HHSA</v>
      </c>
    </row>
    <row r="1624" spans="1:5" x14ac:dyDescent="0.35">
      <c r="A1624" s="20">
        <v>43938</v>
      </c>
      <c r="B1624" s="8">
        <v>92126</v>
      </c>
      <c r="C1624" s="8">
        <v>41</v>
      </c>
      <c r="E1624" s="8" t="str">
        <f t="shared" si="25"/>
        <v>San Diego HHSA</v>
      </c>
    </row>
    <row r="1625" spans="1:5" x14ac:dyDescent="0.35">
      <c r="A1625" s="20">
        <v>43938</v>
      </c>
      <c r="B1625" s="8">
        <v>92127</v>
      </c>
      <c r="C1625" s="8">
        <v>26</v>
      </c>
      <c r="E1625" s="8" t="str">
        <f t="shared" si="25"/>
        <v>San Diego HHSA</v>
      </c>
    </row>
    <row r="1626" spans="1:5" x14ac:dyDescent="0.35">
      <c r="A1626" s="20">
        <v>43938</v>
      </c>
      <c r="B1626" s="8">
        <v>92128</v>
      </c>
      <c r="C1626" s="8">
        <v>39</v>
      </c>
      <c r="E1626" s="8" t="str">
        <f t="shared" si="25"/>
        <v>San Diego HHSA</v>
      </c>
    </row>
    <row r="1627" spans="1:5" x14ac:dyDescent="0.35">
      <c r="A1627" s="20">
        <v>43938</v>
      </c>
      <c r="B1627" s="8">
        <v>92129</v>
      </c>
      <c r="C1627" s="8">
        <v>22</v>
      </c>
      <c r="E1627" s="8" t="str">
        <f t="shared" si="25"/>
        <v>San Diego HHSA</v>
      </c>
    </row>
    <row r="1628" spans="1:5" x14ac:dyDescent="0.35">
      <c r="A1628" s="20">
        <v>43938</v>
      </c>
      <c r="B1628" s="8">
        <v>92130</v>
      </c>
      <c r="C1628" s="8">
        <v>27</v>
      </c>
      <c r="E1628" s="8" t="str">
        <f t="shared" si="25"/>
        <v>San Diego HHSA</v>
      </c>
    </row>
    <row r="1629" spans="1:5" x14ac:dyDescent="0.35">
      <c r="A1629" s="20">
        <v>43938</v>
      </c>
      <c r="B1629" s="8">
        <v>92131</v>
      </c>
      <c r="C1629" s="8">
        <v>10</v>
      </c>
      <c r="E1629" s="8" t="str">
        <f t="shared" si="25"/>
        <v>San Diego HHSA</v>
      </c>
    </row>
    <row r="1630" spans="1:5" x14ac:dyDescent="0.35">
      <c r="A1630" s="20">
        <v>43938</v>
      </c>
      <c r="B1630" s="8">
        <v>92136</v>
      </c>
      <c r="C1630" s="8">
        <v>3</v>
      </c>
      <c r="E1630" s="8" t="str">
        <f t="shared" si="25"/>
        <v>San Diego HHSA</v>
      </c>
    </row>
    <row r="1631" spans="1:5" x14ac:dyDescent="0.35">
      <c r="A1631" s="20">
        <v>43938</v>
      </c>
      <c r="B1631" s="8">
        <v>92139</v>
      </c>
      <c r="C1631" s="8">
        <v>35</v>
      </c>
      <c r="E1631" s="8" t="str">
        <f t="shared" si="25"/>
        <v>San Diego HHSA</v>
      </c>
    </row>
    <row r="1632" spans="1:5" x14ac:dyDescent="0.35">
      <c r="A1632" s="20">
        <v>43938</v>
      </c>
      <c r="B1632" s="8">
        <v>92140</v>
      </c>
      <c r="C1632" s="8">
        <v>13</v>
      </c>
      <c r="E1632" s="8" t="str">
        <f t="shared" si="25"/>
        <v>San Diego HHSA</v>
      </c>
    </row>
    <row r="1633" spans="1:5" x14ac:dyDescent="0.35">
      <c r="A1633" s="20">
        <v>43938</v>
      </c>
      <c r="B1633" s="8">
        <v>92145</v>
      </c>
      <c r="C1633" s="8">
        <v>3</v>
      </c>
      <c r="E1633" s="8" t="str">
        <f t="shared" si="25"/>
        <v>San Diego HHSA</v>
      </c>
    </row>
    <row r="1634" spans="1:5" x14ac:dyDescent="0.35">
      <c r="A1634" s="20">
        <v>43938</v>
      </c>
      <c r="B1634" s="8">
        <v>92154</v>
      </c>
      <c r="C1634" s="8">
        <v>95</v>
      </c>
      <c r="E1634" s="8" t="str">
        <f t="shared" si="25"/>
        <v>San Diego HHSA</v>
      </c>
    </row>
    <row r="1635" spans="1:5" x14ac:dyDescent="0.35">
      <c r="A1635" s="20">
        <v>43938</v>
      </c>
      <c r="B1635" s="8">
        <v>92161</v>
      </c>
      <c r="C1635" s="8">
        <v>1</v>
      </c>
      <c r="E1635" s="8" t="str">
        <f t="shared" si="25"/>
        <v>San Diego HHSA</v>
      </c>
    </row>
    <row r="1636" spans="1:5" x14ac:dyDescent="0.35">
      <c r="A1636" s="20">
        <v>43938</v>
      </c>
      <c r="B1636" s="8">
        <v>92173</v>
      </c>
      <c r="C1636" s="8">
        <v>47</v>
      </c>
      <c r="E1636" s="8" t="str">
        <f t="shared" si="25"/>
        <v>San Diego HHSA</v>
      </c>
    </row>
    <row r="1637" spans="1:5" x14ac:dyDescent="0.35">
      <c r="A1637" s="20">
        <v>43938</v>
      </c>
      <c r="B1637" s="8" t="s">
        <v>24</v>
      </c>
      <c r="C1637" s="8">
        <v>35</v>
      </c>
      <c r="E1637" s="8" t="str">
        <f t="shared" si="25"/>
        <v>San Diego HHSA</v>
      </c>
    </row>
    <row r="1638" spans="1:5" x14ac:dyDescent="0.35">
      <c r="A1638" s="20">
        <v>43939</v>
      </c>
      <c r="B1638" s="8">
        <v>91901</v>
      </c>
      <c r="C1638" s="8">
        <v>2</v>
      </c>
      <c r="E1638" s="8" t="str">
        <f t="shared" si="25"/>
        <v>San Diego HHSA</v>
      </c>
    </row>
    <row r="1639" spans="1:5" x14ac:dyDescent="0.35">
      <c r="A1639" s="20">
        <v>43939</v>
      </c>
      <c r="B1639" s="8">
        <v>91902</v>
      </c>
      <c r="C1639" s="8">
        <v>18</v>
      </c>
      <c r="E1639" s="8" t="str">
        <f t="shared" si="25"/>
        <v>San Diego HHSA</v>
      </c>
    </row>
    <row r="1640" spans="1:5" x14ac:dyDescent="0.35">
      <c r="A1640" s="20">
        <v>43939</v>
      </c>
      <c r="B1640" s="8">
        <v>91905</v>
      </c>
      <c r="C1640" s="8">
        <v>1</v>
      </c>
      <c r="E1640" s="8" t="str">
        <f t="shared" si="25"/>
        <v>San Diego HHSA</v>
      </c>
    </row>
    <row r="1641" spans="1:5" x14ac:dyDescent="0.35">
      <c r="A1641" s="20">
        <v>43939</v>
      </c>
      <c r="B1641" s="8">
        <v>91910</v>
      </c>
      <c r="C1641" s="8">
        <v>68</v>
      </c>
      <c r="E1641" s="8" t="str">
        <f t="shared" si="25"/>
        <v>San Diego HHSA</v>
      </c>
    </row>
    <row r="1642" spans="1:5" x14ac:dyDescent="0.35">
      <c r="A1642" s="20">
        <v>43939</v>
      </c>
      <c r="B1642" s="8">
        <v>91911</v>
      </c>
      <c r="C1642" s="8">
        <v>94</v>
      </c>
      <c r="E1642" s="8" t="str">
        <f t="shared" si="25"/>
        <v>San Diego HHSA</v>
      </c>
    </row>
    <row r="1643" spans="1:5" x14ac:dyDescent="0.35">
      <c r="A1643" s="20">
        <v>43939</v>
      </c>
      <c r="B1643" s="8">
        <v>91913</v>
      </c>
      <c r="C1643" s="8">
        <v>43</v>
      </c>
      <c r="E1643" s="8" t="str">
        <f t="shared" si="25"/>
        <v>San Diego HHSA</v>
      </c>
    </row>
    <row r="1644" spans="1:5" x14ac:dyDescent="0.35">
      <c r="A1644" s="20">
        <v>43939</v>
      </c>
      <c r="B1644" s="8">
        <v>91914</v>
      </c>
      <c r="C1644" s="8">
        <v>14</v>
      </c>
      <c r="E1644" s="8" t="str">
        <f t="shared" si="25"/>
        <v>San Diego HHSA</v>
      </c>
    </row>
    <row r="1645" spans="1:5" x14ac:dyDescent="0.35">
      <c r="A1645" s="20">
        <v>43939</v>
      </c>
      <c r="B1645" s="8">
        <v>91915</v>
      </c>
      <c r="C1645" s="8">
        <v>30</v>
      </c>
      <c r="E1645" s="8" t="str">
        <f t="shared" si="25"/>
        <v>San Diego HHSA</v>
      </c>
    </row>
    <row r="1646" spans="1:5" x14ac:dyDescent="0.35">
      <c r="A1646" s="20">
        <v>43939</v>
      </c>
      <c r="B1646" s="8">
        <v>91916</v>
      </c>
      <c r="C1646" s="8">
        <v>1</v>
      </c>
      <c r="E1646" s="8" t="str">
        <f t="shared" si="25"/>
        <v>San Diego HHSA</v>
      </c>
    </row>
    <row r="1647" spans="1:5" x14ac:dyDescent="0.35">
      <c r="A1647" s="20">
        <v>43939</v>
      </c>
      <c r="B1647" s="8">
        <v>91932</v>
      </c>
      <c r="C1647" s="8">
        <v>14</v>
      </c>
      <c r="E1647" s="8" t="str">
        <f t="shared" si="25"/>
        <v>San Diego HHSA</v>
      </c>
    </row>
    <row r="1648" spans="1:5" x14ac:dyDescent="0.35">
      <c r="A1648" s="20">
        <v>43939</v>
      </c>
      <c r="B1648" s="8">
        <v>91935</v>
      </c>
      <c r="C1648" s="8">
        <v>6</v>
      </c>
      <c r="E1648" s="8" t="str">
        <f t="shared" si="25"/>
        <v>San Diego HHSA</v>
      </c>
    </row>
    <row r="1649" spans="1:5" x14ac:dyDescent="0.35">
      <c r="A1649" s="20">
        <v>43939</v>
      </c>
      <c r="B1649" s="8">
        <v>91941</v>
      </c>
      <c r="C1649" s="8">
        <v>18</v>
      </c>
      <c r="E1649" s="8" t="str">
        <f t="shared" si="25"/>
        <v>San Diego HHSA</v>
      </c>
    </row>
    <row r="1650" spans="1:5" x14ac:dyDescent="0.35">
      <c r="A1650" s="20">
        <v>43939</v>
      </c>
      <c r="B1650" s="8">
        <v>91942</v>
      </c>
      <c r="C1650" s="8">
        <v>34</v>
      </c>
      <c r="E1650" s="8" t="str">
        <f t="shared" si="25"/>
        <v>San Diego HHSA</v>
      </c>
    </row>
    <row r="1651" spans="1:5" x14ac:dyDescent="0.35">
      <c r="A1651" s="20">
        <v>43939</v>
      </c>
      <c r="B1651" s="8">
        <v>91945</v>
      </c>
      <c r="C1651" s="8">
        <v>19</v>
      </c>
      <c r="E1651" s="8" t="str">
        <f t="shared" si="25"/>
        <v>San Diego HHSA</v>
      </c>
    </row>
    <row r="1652" spans="1:5" x14ac:dyDescent="0.35">
      <c r="A1652" s="20">
        <v>43939</v>
      </c>
      <c r="B1652" s="8">
        <v>91950</v>
      </c>
      <c r="C1652" s="8">
        <v>65</v>
      </c>
      <c r="E1652" s="8" t="str">
        <f t="shared" si="25"/>
        <v>San Diego HHSA</v>
      </c>
    </row>
    <row r="1653" spans="1:5" x14ac:dyDescent="0.35">
      <c r="A1653" s="20">
        <v>43939</v>
      </c>
      <c r="B1653" s="8">
        <v>91963</v>
      </c>
      <c r="C1653" s="8">
        <v>2</v>
      </c>
      <c r="E1653" s="8" t="str">
        <f t="shared" si="25"/>
        <v>San Diego HHSA</v>
      </c>
    </row>
    <row r="1654" spans="1:5" x14ac:dyDescent="0.35">
      <c r="A1654" s="20">
        <v>43939</v>
      </c>
      <c r="B1654" s="8">
        <v>91977</v>
      </c>
      <c r="C1654" s="8">
        <v>54</v>
      </c>
      <c r="E1654" s="8" t="str">
        <f t="shared" si="25"/>
        <v>San Diego HHSA</v>
      </c>
    </row>
    <row r="1655" spans="1:5" x14ac:dyDescent="0.35">
      <c r="A1655" s="20">
        <v>43939</v>
      </c>
      <c r="B1655" s="8">
        <v>91978</v>
      </c>
      <c r="C1655" s="8">
        <v>6</v>
      </c>
      <c r="E1655" s="8" t="str">
        <f t="shared" si="25"/>
        <v>San Diego HHSA</v>
      </c>
    </row>
    <row r="1656" spans="1:5" x14ac:dyDescent="0.35">
      <c r="A1656" s="20">
        <v>43939</v>
      </c>
      <c r="B1656" s="8">
        <v>92003</v>
      </c>
      <c r="C1656" s="8">
        <v>1</v>
      </c>
      <c r="E1656" s="8" t="str">
        <f t="shared" si="25"/>
        <v>San Diego HHSA</v>
      </c>
    </row>
    <row r="1657" spans="1:5" x14ac:dyDescent="0.35">
      <c r="A1657" s="20">
        <v>43939</v>
      </c>
      <c r="B1657" s="8">
        <v>92004</v>
      </c>
      <c r="C1657" s="8">
        <v>1</v>
      </c>
      <c r="E1657" s="8" t="str">
        <f t="shared" si="25"/>
        <v>San Diego HHSA</v>
      </c>
    </row>
    <row r="1658" spans="1:5" x14ac:dyDescent="0.35">
      <c r="A1658" s="20">
        <v>43939</v>
      </c>
      <c r="B1658" s="8">
        <v>92007</v>
      </c>
      <c r="C1658" s="8">
        <v>4</v>
      </c>
      <c r="E1658" s="8" t="str">
        <f t="shared" si="25"/>
        <v>San Diego HHSA</v>
      </c>
    </row>
    <row r="1659" spans="1:5" x14ac:dyDescent="0.35">
      <c r="A1659" s="20">
        <v>43939</v>
      </c>
      <c r="B1659" s="8">
        <v>92008</v>
      </c>
      <c r="C1659" s="8">
        <v>9</v>
      </c>
      <c r="E1659" s="8" t="str">
        <f t="shared" si="25"/>
        <v>San Diego HHSA</v>
      </c>
    </row>
    <row r="1660" spans="1:5" x14ac:dyDescent="0.35">
      <c r="A1660" s="20">
        <v>43939</v>
      </c>
      <c r="B1660" s="8">
        <v>92009</v>
      </c>
      <c r="C1660" s="8">
        <v>18</v>
      </c>
      <c r="E1660" s="8" t="str">
        <f t="shared" si="25"/>
        <v>San Diego HHSA</v>
      </c>
    </row>
    <row r="1661" spans="1:5" x14ac:dyDescent="0.35">
      <c r="A1661" s="20">
        <v>43939</v>
      </c>
      <c r="B1661" s="8">
        <v>92010</v>
      </c>
      <c r="C1661" s="8">
        <v>13</v>
      </c>
      <c r="E1661" s="8" t="str">
        <f t="shared" si="25"/>
        <v>San Diego HHSA</v>
      </c>
    </row>
    <row r="1662" spans="1:5" x14ac:dyDescent="0.35">
      <c r="A1662" s="20">
        <v>43939</v>
      </c>
      <c r="B1662" s="8">
        <v>92011</v>
      </c>
      <c r="C1662" s="8">
        <v>10</v>
      </c>
      <c r="E1662" s="8" t="str">
        <f t="shared" si="25"/>
        <v>San Diego HHSA</v>
      </c>
    </row>
    <row r="1663" spans="1:5" x14ac:dyDescent="0.35">
      <c r="A1663" s="20">
        <v>43939</v>
      </c>
      <c r="B1663" s="8">
        <v>92014</v>
      </c>
      <c r="C1663" s="8">
        <v>16</v>
      </c>
      <c r="E1663" s="8" t="str">
        <f t="shared" si="25"/>
        <v>San Diego HHSA</v>
      </c>
    </row>
    <row r="1664" spans="1:5" x14ac:dyDescent="0.35">
      <c r="A1664" s="20">
        <v>43939</v>
      </c>
      <c r="B1664" s="8">
        <v>92019</v>
      </c>
      <c r="C1664" s="8">
        <v>53</v>
      </c>
      <c r="E1664" s="8" t="str">
        <f t="shared" si="25"/>
        <v>San Diego HHSA</v>
      </c>
    </row>
    <row r="1665" spans="1:5" x14ac:dyDescent="0.35">
      <c r="A1665" s="20">
        <v>43939</v>
      </c>
      <c r="B1665" s="8">
        <v>92020</v>
      </c>
      <c r="C1665" s="8">
        <v>74</v>
      </c>
      <c r="E1665" s="8" t="str">
        <f t="shared" si="25"/>
        <v>San Diego HHSA</v>
      </c>
    </row>
    <row r="1666" spans="1:5" x14ac:dyDescent="0.35">
      <c r="A1666" s="20">
        <v>43939</v>
      </c>
      <c r="B1666" s="8">
        <v>92021</v>
      </c>
      <c r="C1666" s="8">
        <v>70</v>
      </c>
      <c r="E1666" s="8" t="str">
        <f t="shared" ref="E1666:E1729" si="26">"San Diego HHSA"</f>
        <v>San Diego HHSA</v>
      </c>
    </row>
    <row r="1667" spans="1:5" x14ac:dyDescent="0.35">
      <c r="A1667" s="20">
        <v>43939</v>
      </c>
      <c r="B1667" s="8">
        <v>92024</v>
      </c>
      <c r="C1667" s="8">
        <v>30</v>
      </c>
      <c r="E1667" s="8" t="str">
        <f t="shared" si="26"/>
        <v>San Diego HHSA</v>
      </c>
    </row>
    <row r="1668" spans="1:5" x14ac:dyDescent="0.35">
      <c r="A1668" s="20">
        <v>43939</v>
      </c>
      <c r="B1668" s="8">
        <v>92025</v>
      </c>
      <c r="C1668" s="8">
        <v>26</v>
      </c>
      <c r="E1668" s="8" t="str">
        <f t="shared" si="26"/>
        <v>San Diego HHSA</v>
      </c>
    </row>
    <row r="1669" spans="1:5" x14ac:dyDescent="0.35">
      <c r="A1669" s="20">
        <v>43939</v>
      </c>
      <c r="B1669" s="8">
        <v>92026</v>
      </c>
      <c r="C1669" s="8">
        <v>14</v>
      </c>
      <c r="E1669" s="8" t="str">
        <f t="shared" si="26"/>
        <v>San Diego HHSA</v>
      </c>
    </row>
    <row r="1670" spans="1:5" x14ac:dyDescent="0.35">
      <c r="A1670" s="20">
        <v>43939</v>
      </c>
      <c r="B1670" s="8">
        <v>92027</v>
      </c>
      <c r="C1670" s="8">
        <v>29</v>
      </c>
      <c r="E1670" s="8" t="str">
        <f t="shared" si="26"/>
        <v>San Diego HHSA</v>
      </c>
    </row>
    <row r="1671" spans="1:5" x14ac:dyDescent="0.35">
      <c r="A1671" s="20">
        <v>43939</v>
      </c>
      <c r="B1671" s="8">
        <v>92028</v>
      </c>
      <c r="C1671" s="8">
        <v>9</v>
      </c>
      <c r="E1671" s="8" t="str">
        <f t="shared" si="26"/>
        <v>San Diego HHSA</v>
      </c>
    </row>
    <row r="1672" spans="1:5" x14ac:dyDescent="0.35">
      <c r="A1672" s="20">
        <v>43939</v>
      </c>
      <c r="B1672" s="8">
        <v>92029</v>
      </c>
      <c r="C1672" s="8">
        <v>13</v>
      </c>
      <c r="E1672" s="8" t="str">
        <f t="shared" si="26"/>
        <v>San Diego HHSA</v>
      </c>
    </row>
    <row r="1673" spans="1:5" x14ac:dyDescent="0.35">
      <c r="A1673" s="20">
        <v>43939</v>
      </c>
      <c r="B1673" s="8">
        <v>92036</v>
      </c>
      <c r="C1673" s="8">
        <v>1</v>
      </c>
      <c r="E1673" s="8" t="str">
        <f t="shared" si="26"/>
        <v>San Diego HHSA</v>
      </c>
    </row>
    <row r="1674" spans="1:5" x14ac:dyDescent="0.35">
      <c r="A1674" s="20">
        <v>43939</v>
      </c>
      <c r="B1674" s="8">
        <v>92037</v>
      </c>
      <c r="C1674" s="8">
        <v>34</v>
      </c>
      <c r="E1674" s="8" t="str">
        <f t="shared" si="26"/>
        <v>San Diego HHSA</v>
      </c>
    </row>
    <row r="1675" spans="1:5" x14ac:dyDescent="0.35">
      <c r="A1675" s="20">
        <v>43939</v>
      </c>
      <c r="B1675" s="8">
        <v>92040</v>
      </c>
      <c r="C1675" s="8">
        <v>18</v>
      </c>
      <c r="E1675" s="8" t="str">
        <f t="shared" si="26"/>
        <v>San Diego HHSA</v>
      </c>
    </row>
    <row r="1676" spans="1:5" x14ac:dyDescent="0.35">
      <c r="A1676" s="20">
        <v>43939</v>
      </c>
      <c r="B1676" s="8">
        <v>92054</v>
      </c>
      <c r="C1676" s="8">
        <v>13</v>
      </c>
      <c r="E1676" s="8" t="str">
        <f t="shared" si="26"/>
        <v>San Diego HHSA</v>
      </c>
    </row>
    <row r="1677" spans="1:5" x14ac:dyDescent="0.35">
      <c r="A1677" s="20">
        <v>43939</v>
      </c>
      <c r="B1677" s="8">
        <v>92056</v>
      </c>
      <c r="C1677" s="8">
        <v>14</v>
      </c>
      <c r="E1677" s="8" t="str">
        <f t="shared" si="26"/>
        <v>San Diego HHSA</v>
      </c>
    </row>
    <row r="1678" spans="1:5" x14ac:dyDescent="0.35">
      <c r="A1678" s="20">
        <v>43939</v>
      </c>
      <c r="B1678" s="8">
        <v>92057</v>
      </c>
      <c r="C1678" s="8">
        <v>16</v>
      </c>
      <c r="E1678" s="8" t="str">
        <f t="shared" si="26"/>
        <v>San Diego HHSA</v>
      </c>
    </row>
    <row r="1679" spans="1:5" x14ac:dyDescent="0.35">
      <c r="A1679" s="20">
        <v>43939</v>
      </c>
      <c r="B1679" s="8">
        <v>92058</v>
      </c>
      <c r="C1679" s="8">
        <v>11</v>
      </c>
      <c r="E1679" s="8" t="str">
        <f t="shared" si="26"/>
        <v>San Diego HHSA</v>
      </c>
    </row>
    <row r="1680" spans="1:5" x14ac:dyDescent="0.35">
      <c r="A1680" s="20">
        <v>43939</v>
      </c>
      <c r="B1680" s="8">
        <v>92061</v>
      </c>
      <c r="C1680" s="8">
        <v>2</v>
      </c>
      <c r="E1680" s="8" t="str">
        <f t="shared" si="26"/>
        <v>San Diego HHSA</v>
      </c>
    </row>
    <row r="1681" spans="1:5" x14ac:dyDescent="0.35">
      <c r="A1681" s="20">
        <v>43939</v>
      </c>
      <c r="B1681" s="8">
        <v>92064</v>
      </c>
      <c r="C1681" s="8">
        <v>21</v>
      </c>
      <c r="E1681" s="8" t="str">
        <f t="shared" si="26"/>
        <v>San Diego HHSA</v>
      </c>
    </row>
    <row r="1682" spans="1:5" x14ac:dyDescent="0.35">
      <c r="A1682" s="20">
        <v>43939</v>
      </c>
      <c r="B1682" s="8">
        <v>92065</v>
      </c>
      <c r="C1682" s="8">
        <v>11</v>
      </c>
      <c r="E1682" s="8" t="str">
        <f t="shared" si="26"/>
        <v>San Diego HHSA</v>
      </c>
    </row>
    <row r="1683" spans="1:5" x14ac:dyDescent="0.35">
      <c r="A1683" s="20">
        <v>43939</v>
      </c>
      <c r="B1683" s="8">
        <v>92066</v>
      </c>
      <c r="C1683" s="8">
        <v>2</v>
      </c>
      <c r="E1683" s="8" t="str">
        <f t="shared" si="26"/>
        <v>San Diego HHSA</v>
      </c>
    </row>
    <row r="1684" spans="1:5" x14ac:dyDescent="0.35">
      <c r="A1684" s="20">
        <v>43939</v>
      </c>
      <c r="B1684" s="8">
        <v>92067</v>
      </c>
      <c r="C1684" s="8">
        <v>12</v>
      </c>
      <c r="E1684" s="8" t="str">
        <f t="shared" si="26"/>
        <v>San Diego HHSA</v>
      </c>
    </row>
    <row r="1685" spans="1:5" x14ac:dyDescent="0.35">
      <c r="A1685" s="20">
        <v>43939</v>
      </c>
      <c r="B1685" s="8">
        <v>92069</v>
      </c>
      <c r="C1685" s="8">
        <v>13</v>
      </c>
      <c r="E1685" s="8" t="str">
        <f t="shared" si="26"/>
        <v>San Diego HHSA</v>
      </c>
    </row>
    <row r="1686" spans="1:5" x14ac:dyDescent="0.35">
      <c r="A1686" s="20">
        <v>43939</v>
      </c>
      <c r="B1686" s="8">
        <v>92071</v>
      </c>
      <c r="C1686" s="8">
        <v>23</v>
      </c>
      <c r="E1686" s="8" t="str">
        <f t="shared" si="26"/>
        <v>San Diego HHSA</v>
      </c>
    </row>
    <row r="1687" spans="1:5" x14ac:dyDescent="0.35">
      <c r="A1687" s="20">
        <v>43939</v>
      </c>
      <c r="B1687" s="8">
        <v>92075</v>
      </c>
      <c r="C1687" s="8">
        <v>5</v>
      </c>
      <c r="E1687" s="8" t="str">
        <f t="shared" si="26"/>
        <v>San Diego HHSA</v>
      </c>
    </row>
    <row r="1688" spans="1:5" x14ac:dyDescent="0.35">
      <c r="A1688" s="20">
        <v>43939</v>
      </c>
      <c r="B1688" s="8">
        <v>92078</v>
      </c>
      <c r="C1688" s="8">
        <v>17</v>
      </c>
      <c r="E1688" s="8" t="str">
        <f t="shared" si="26"/>
        <v>San Diego HHSA</v>
      </c>
    </row>
    <row r="1689" spans="1:5" x14ac:dyDescent="0.35">
      <c r="A1689" s="20">
        <v>43939</v>
      </c>
      <c r="B1689" s="8">
        <v>92081</v>
      </c>
      <c r="C1689" s="8">
        <v>14</v>
      </c>
      <c r="E1689" s="8" t="str">
        <f t="shared" si="26"/>
        <v>San Diego HHSA</v>
      </c>
    </row>
    <row r="1690" spans="1:5" x14ac:dyDescent="0.35">
      <c r="A1690" s="20">
        <v>43939</v>
      </c>
      <c r="B1690" s="8">
        <v>92082</v>
      </c>
      <c r="C1690" s="8">
        <v>4</v>
      </c>
      <c r="E1690" s="8" t="str">
        <f t="shared" si="26"/>
        <v>San Diego HHSA</v>
      </c>
    </row>
    <row r="1691" spans="1:5" x14ac:dyDescent="0.35">
      <c r="A1691" s="20">
        <v>43939</v>
      </c>
      <c r="B1691" s="8">
        <v>92083</v>
      </c>
      <c r="C1691" s="8">
        <v>10</v>
      </c>
      <c r="E1691" s="8" t="str">
        <f t="shared" si="26"/>
        <v>San Diego HHSA</v>
      </c>
    </row>
    <row r="1692" spans="1:5" x14ac:dyDescent="0.35">
      <c r="A1692" s="20">
        <v>43939</v>
      </c>
      <c r="B1692" s="8">
        <v>92084</v>
      </c>
      <c r="C1692" s="8">
        <v>17</v>
      </c>
      <c r="E1692" s="8" t="str">
        <f t="shared" si="26"/>
        <v>San Diego HHSA</v>
      </c>
    </row>
    <row r="1693" spans="1:5" x14ac:dyDescent="0.35">
      <c r="A1693" s="20">
        <v>43939</v>
      </c>
      <c r="B1693" s="8">
        <v>92091</v>
      </c>
      <c r="C1693" s="8">
        <v>2</v>
      </c>
      <c r="E1693" s="8" t="str">
        <f t="shared" si="26"/>
        <v>San Diego HHSA</v>
      </c>
    </row>
    <row r="1694" spans="1:5" x14ac:dyDescent="0.35">
      <c r="A1694" s="20">
        <v>43939</v>
      </c>
      <c r="B1694" s="8">
        <v>92093</v>
      </c>
      <c r="C1694" s="8">
        <v>4</v>
      </c>
      <c r="E1694" s="8" t="str">
        <f t="shared" si="26"/>
        <v>San Diego HHSA</v>
      </c>
    </row>
    <row r="1695" spans="1:5" x14ac:dyDescent="0.35">
      <c r="A1695" s="20">
        <v>43939</v>
      </c>
      <c r="B1695" s="8">
        <v>92101</v>
      </c>
      <c r="C1695" s="8">
        <v>44</v>
      </c>
      <c r="E1695" s="8" t="str">
        <f t="shared" si="26"/>
        <v>San Diego HHSA</v>
      </c>
    </row>
    <row r="1696" spans="1:5" x14ac:dyDescent="0.35">
      <c r="A1696" s="20">
        <v>43939</v>
      </c>
      <c r="B1696" s="8">
        <v>92102</v>
      </c>
      <c r="C1696" s="8">
        <v>30</v>
      </c>
      <c r="E1696" s="8" t="str">
        <f t="shared" si="26"/>
        <v>San Diego HHSA</v>
      </c>
    </row>
    <row r="1697" spans="1:5" x14ac:dyDescent="0.35">
      <c r="A1697" s="20">
        <v>43939</v>
      </c>
      <c r="B1697" s="8">
        <v>92103</v>
      </c>
      <c r="C1697" s="8">
        <v>78</v>
      </c>
      <c r="E1697" s="8" t="str">
        <f t="shared" si="26"/>
        <v>San Diego HHSA</v>
      </c>
    </row>
    <row r="1698" spans="1:5" x14ac:dyDescent="0.35">
      <c r="A1698" s="20">
        <v>43939</v>
      </c>
      <c r="B1698" s="8">
        <v>92104</v>
      </c>
      <c r="C1698" s="8">
        <v>46</v>
      </c>
      <c r="E1698" s="8" t="str">
        <f t="shared" si="26"/>
        <v>San Diego HHSA</v>
      </c>
    </row>
    <row r="1699" spans="1:5" x14ac:dyDescent="0.35">
      <c r="A1699" s="20">
        <v>43939</v>
      </c>
      <c r="B1699" s="8">
        <v>92105</v>
      </c>
      <c r="C1699" s="8">
        <v>60</v>
      </c>
      <c r="E1699" s="8" t="str">
        <f t="shared" si="26"/>
        <v>San Diego HHSA</v>
      </c>
    </row>
    <row r="1700" spans="1:5" x14ac:dyDescent="0.35">
      <c r="A1700" s="20">
        <v>43939</v>
      </c>
      <c r="B1700" s="8">
        <v>92106</v>
      </c>
      <c r="C1700" s="8">
        <v>9</v>
      </c>
      <c r="E1700" s="8" t="str">
        <f t="shared" si="26"/>
        <v>San Diego HHSA</v>
      </c>
    </row>
    <row r="1701" spans="1:5" x14ac:dyDescent="0.35">
      <c r="A1701" s="20">
        <v>43939</v>
      </c>
      <c r="B1701" s="8">
        <v>92107</v>
      </c>
      <c r="C1701" s="8">
        <v>6</v>
      </c>
      <c r="E1701" s="8" t="str">
        <f t="shared" si="26"/>
        <v>San Diego HHSA</v>
      </c>
    </row>
    <row r="1702" spans="1:5" x14ac:dyDescent="0.35">
      <c r="A1702" s="20">
        <v>43939</v>
      </c>
      <c r="B1702" s="8">
        <v>92108</v>
      </c>
      <c r="C1702" s="8">
        <v>29</v>
      </c>
      <c r="E1702" s="8" t="str">
        <f t="shared" si="26"/>
        <v>San Diego HHSA</v>
      </c>
    </row>
    <row r="1703" spans="1:5" x14ac:dyDescent="0.35">
      <c r="A1703" s="20">
        <v>43939</v>
      </c>
      <c r="B1703" s="8">
        <v>92109</v>
      </c>
      <c r="C1703" s="8">
        <v>30</v>
      </c>
      <c r="E1703" s="8" t="str">
        <f t="shared" si="26"/>
        <v>San Diego HHSA</v>
      </c>
    </row>
    <row r="1704" spans="1:5" x14ac:dyDescent="0.35">
      <c r="A1704" s="20">
        <v>43939</v>
      </c>
      <c r="B1704" s="8">
        <v>92110</v>
      </c>
      <c r="C1704" s="8">
        <v>25</v>
      </c>
      <c r="E1704" s="8" t="str">
        <f t="shared" si="26"/>
        <v>San Diego HHSA</v>
      </c>
    </row>
    <row r="1705" spans="1:5" x14ac:dyDescent="0.35">
      <c r="A1705" s="20">
        <v>43939</v>
      </c>
      <c r="B1705" s="8">
        <v>92111</v>
      </c>
      <c r="C1705" s="8">
        <v>25</v>
      </c>
      <c r="E1705" s="8" t="str">
        <f t="shared" si="26"/>
        <v>San Diego HHSA</v>
      </c>
    </row>
    <row r="1706" spans="1:5" x14ac:dyDescent="0.35">
      <c r="A1706" s="20">
        <v>43939</v>
      </c>
      <c r="B1706" s="8">
        <v>92113</v>
      </c>
      <c r="C1706" s="8">
        <v>63</v>
      </c>
      <c r="E1706" s="8" t="str">
        <f t="shared" si="26"/>
        <v>San Diego HHSA</v>
      </c>
    </row>
    <row r="1707" spans="1:5" x14ac:dyDescent="0.35">
      <c r="A1707" s="20">
        <v>43939</v>
      </c>
      <c r="B1707" s="8">
        <v>92114</v>
      </c>
      <c r="C1707" s="8">
        <v>64</v>
      </c>
      <c r="E1707" s="8" t="str">
        <f t="shared" si="26"/>
        <v>San Diego HHSA</v>
      </c>
    </row>
    <row r="1708" spans="1:5" x14ac:dyDescent="0.35">
      <c r="A1708" s="20">
        <v>43939</v>
      </c>
      <c r="B1708" s="8">
        <v>92115</v>
      </c>
      <c r="C1708" s="8">
        <v>43</v>
      </c>
      <c r="E1708" s="8" t="str">
        <f t="shared" si="26"/>
        <v>San Diego HHSA</v>
      </c>
    </row>
    <row r="1709" spans="1:5" x14ac:dyDescent="0.35">
      <c r="A1709" s="20">
        <v>43939</v>
      </c>
      <c r="B1709" s="8">
        <v>92116</v>
      </c>
      <c r="C1709" s="8">
        <v>38</v>
      </c>
      <c r="E1709" s="8" t="str">
        <f t="shared" si="26"/>
        <v>San Diego HHSA</v>
      </c>
    </row>
    <row r="1710" spans="1:5" x14ac:dyDescent="0.35">
      <c r="A1710" s="20">
        <v>43939</v>
      </c>
      <c r="B1710" s="8">
        <v>92117</v>
      </c>
      <c r="C1710" s="8">
        <v>26</v>
      </c>
      <c r="E1710" s="8" t="str">
        <f t="shared" si="26"/>
        <v>San Diego HHSA</v>
      </c>
    </row>
    <row r="1711" spans="1:5" x14ac:dyDescent="0.35">
      <c r="A1711" s="20">
        <v>43939</v>
      </c>
      <c r="B1711" s="8">
        <v>92118</v>
      </c>
      <c r="C1711" s="8">
        <v>6</v>
      </c>
      <c r="E1711" s="8" t="str">
        <f t="shared" si="26"/>
        <v>San Diego HHSA</v>
      </c>
    </row>
    <row r="1712" spans="1:5" x14ac:dyDescent="0.35">
      <c r="A1712" s="20">
        <v>43939</v>
      </c>
      <c r="B1712" s="8">
        <v>92119</v>
      </c>
      <c r="C1712" s="8">
        <v>15</v>
      </c>
      <c r="E1712" s="8" t="str">
        <f t="shared" si="26"/>
        <v>San Diego HHSA</v>
      </c>
    </row>
    <row r="1713" spans="1:5" x14ac:dyDescent="0.35">
      <c r="A1713" s="20">
        <v>43939</v>
      </c>
      <c r="B1713" s="8">
        <v>92120</v>
      </c>
      <c r="C1713" s="8">
        <v>21</v>
      </c>
      <c r="E1713" s="8" t="str">
        <f t="shared" si="26"/>
        <v>San Diego HHSA</v>
      </c>
    </row>
    <row r="1714" spans="1:5" x14ac:dyDescent="0.35">
      <c r="A1714" s="20">
        <v>43939</v>
      </c>
      <c r="B1714" s="8">
        <v>92121</v>
      </c>
      <c r="C1714" s="8">
        <v>3</v>
      </c>
      <c r="E1714" s="8" t="str">
        <f t="shared" si="26"/>
        <v>San Diego HHSA</v>
      </c>
    </row>
    <row r="1715" spans="1:5" x14ac:dyDescent="0.35">
      <c r="A1715" s="20">
        <v>43939</v>
      </c>
      <c r="B1715" s="8">
        <v>92122</v>
      </c>
      <c r="C1715" s="8">
        <v>18</v>
      </c>
      <c r="E1715" s="8" t="str">
        <f t="shared" si="26"/>
        <v>San Diego HHSA</v>
      </c>
    </row>
    <row r="1716" spans="1:5" x14ac:dyDescent="0.35">
      <c r="A1716" s="20">
        <v>43939</v>
      </c>
      <c r="B1716" s="8">
        <v>92123</v>
      </c>
      <c r="C1716" s="8">
        <v>19</v>
      </c>
      <c r="E1716" s="8" t="str">
        <f t="shared" si="26"/>
        <v>San Diego HHSA</v>
      </c>
    </row>
    <row r="1717" spans="1:5" x14ac:dyDescent="0.35">
      <c r="A1717" s="20">
        <v>43939</v>
      </c>
      <c r="B1717" s="8">
        <v>92124</v>
      </c>
      <c r="C1717" s="8">
        <v>16</v>
      </c>
      <c r="E1717" s="8" t="str">
        <f t="shared" si="26"/>
        <v>San Diego HHSA</v>
      </c>
    </row>
    <row r="1718" spans="1:5" x14ac:dyDescent="0.35">
      <c r="A1718" s="20">
        <v>43939</v>
      </c>
      <c r="B1718" s="8">
        <v>92126</v>
      </c>
      <c r="C1718" s="8">
        <v>42</v>
      </c>
      <c r="E1718" s="8" t="str">
        <f t="shared" si="26"/>
        <v>San Diego HHSA</v>
      </c>
    </row>
    <row r="1719" spans="1:5" x14ac:dyDescent="0.35">
      <c r="A1719" s="20">
        <v>43939</v>
      </c>
      <c r="B1719" s="8">
        <v>92127</v>
      </c>
      <c r="C1719" s="8">
        <v>27</v>
      </c>
      <c r="E1719" s="8" t="str">
        <f t="shared" si="26"/>
        <v>San Diego HHSA</v>
      </c>
    </row>
    <row r="1720" spans="1:5" x14ac:dyDescent="0.35">
      <c r="A1720" s="20">
        <v>43939</v>
      </c>
      <c r="B1720" s="8">
        <v>92128</v>
      </c>
      <c r="C1720" s="8">
        <v>39</v>
      </c>
      <c r="E1720" s="8" t="str">
        <f t="shared" si="26"/>
        <v>San Diego HHSA</v>
      </c>
    </row>
    <row r="1721" spans="1:5" x14ac:dyDescent="0.35">
      <c r="A1721" s="20">
        <v>43939</v>
      </c>
      <c r="B1721" s="8">
        <v>92129</v>
      </c>
      <c r="C1721" s="8">
        <v>22</v>
      </c>
      <c r="E1721" s="8" t="str">
        <f t="shared" si="26"/>
        <v>San Diego HHSA</v>
      </c>
    </row>
    <row r="1722" spans="1:5" x14ac:dyDescent="0.35">
      <c r="A1722" s="20">
        <v>43939</v>
      </c>
      <c r="B1722" s="8">
        <v>92130</v>
      </c>
      <c r="C1722" s="8">
        <v>27</v>
      </c>
      <c r="E1722" s="8" t="str">
        <f t="shared" si="26"/>
        <v>San Diego HHSA</v>
      </c>
    </row>
    <row r="1723" spans="1:5" x14ac:dyDescent="0.35">
      <c r="A1723" s="20">
        <v>43939</v>
      </c>
      <c r="B1723" s="8">
        <v>92131</v>
      </c>
      <c r="C1723" s="8">
        <v>10</v>
      </c>
      <c r="E1723" s="8" t="str">
        <f t="shared" si="26"/>
        <v>San Diego HHSA</v>
      </c>
    </row>
    <row r="1724" spans="1:5" x14ac:dyDescent="0.35">
      <c r="A1724" s="20">
        <v>43939</v>
      </c>
      <c r="B1724" s="8">
        <v>92136</v>
      </c>
      <c r="C1724" s="8">
        <v>3</v>
      </c>
      <c r="E1724" s="8" t="str">
        <f t="shared" si="26"/>
        <v>San Diego HHSA</v>
      </c>
    </row>
    <row r="1725" spans="1:5" x14ac:dyDescent="0.35">
      <c r="A1725" s="20">
        <v>43939</v>
      </c>
      <c r="B1725" s="8">
        <v>92139</v>
      </c>
      <c r="C1725" s="8">
        <v>37</v>
      </c>
      <c r="E1725" s="8" t="str">
        <f t="shared" si="26"/>
        <v>San Diego HHSA</v>
      </c>
    </row>
    <row r="1726" spans="1:5" x14ac:dyDescent="0.35">
      <c r="A1726" s="20">
        <v>43939</v>
      </c>
      <c r="B1726" s="8">
        <v>92140</v>
      </c>
      <c r="C1726" s="8">
        <v>13</v>
      </c>
      <c r="E1726" s="8" t="str">
        <f t="shared" si="26"/>
        <v>San Diego HHSA</v>
      </c>
    </row>
    <row r="1727" spans="1:5" x14ac:dyDescent="0.35">
      <c r="A1727" s="20">
        <v>43939</v>
      </c>
      <c r="B1727" s="8">
        <v>92145</v>
      </c>
      <c r="C1727" s="8">
        <v>3</v>
      </c>
      <c r="E1727" s="8" t="str">
        <f t="shared" si="26"/>
        <v>San Diego HHSA</v>
      </c>
    </row>
    <row r="1728" spans="1:5" x14ac:dyDescent="0.35">
      <c r="A1728" s="20">
        <v>43939</v>
      </c>
      <c r="B1728" s="8">
        <v>92154</v>
      </c>
      <c r="C1728" s="8">
        <v>102</v>
      </c>
      <c r="E1728" s="8" t="str">
        <f t="shared" si="26"/>
        <v>San Diego HHSA</v>
      </c>
    </row>
    <row r="1729" spans="1:5" x14ac:dyDescent="0.35">
      <c r="A1729" s="20">
        <v>43939</v>
      </c>
      <c r="B1729" s="8">
        <v>92161</v>
      </c>
      <c r="C1729" s="8">
        <v>1</v>
      </c>
      <c r="E1729" s="8" t="str">
        <f t="shared" si="26"/>
        <v>San Diego HHSA</v>
      </c>
    </row>
    <row r="1730" spans="1:5" x14ac:dyDescent="0.35">
      <c r="A1730" s="20">
        <v>43939</v>
      </c>
      <c r="B1730" s="8">
        <v>92173</v>
      </c>
      <c r="C1730" s="8">
        <v>52</v>
      </c>
      <c r="E1730" s="8" t="str">
        <f t="shared" ref="E1730:E1793" si="27">"San Diego HHSA"</f>
        <v>San Diego HHSA</v>
      </c>
    </row>
    <row r="1731" spans="1:5" x14ac:dyDescent="0.35">
      <c r="A1731" s="20">
        <v>43939</v>
      </c>
      <c r="B1731" s="8" t="s">
        <v>24</v>
      </c>
      <c r="C1731" s="8">
        <v>33</v>
      </c>
      <c r="E1731" s="8" t="str">
        <f t="shared" si="27"/>
        <v>San Diego HHSA</v>
      </c>
    </row>
    <row r="1732" spans="1:5" x14ac:dyDescent="0.35">
      <c r="A1732" s="20">
        <v>43940</v>
      </c>
      <c r="B1732" s="8">
        <v>91901</v>
      </c>
      <c r="C1732" s="8">
        <v>2</v>
      </c>
      <c r="E1732" s="8" t="str">
        <f t="shared" si="27"/>
        <v>San Diego HHSA</v>
      </c>
    </row>
    <row r="1733" spans="1:5" x14ac:dyDescent="0.35">
      <c r="A1733" s="20">
        <v>43940</v>
      </c>
      <c r="B1733" s="8">
        <v>91902</v>
      </c>
      <c r="C1733" s="8">
        <v>18</v>
      </c>
      <c r="E1733" s="8" t="str">
        <f t="shared" si="27"/>
        <v>San Diego HHSA</v>
      </c>
    </row>
    <row r="1734" spans="1:5" x14ac:dyDescent="0.35">
      <c r="A1734" s="20">
        <v>43940</v>
      </c>
      <c r="B1734" s="8">
        <v>91905</v>
      </c>
      <c r="C1734" s="8">
        <v>2</v>
      </c>
      <c r="E1734" s="8" t="str">
        <f t="shared" si="27"/>
        <v>San Diego HHSA</v>
      </c>
    </row>
    <row r="1735" spans="1:5" x14ac:dyDescent="0.35">
      <c r="A1735" s="20">
        <v>43940</v>
      </c>
      <c r="B1735" s="8">
        <v>91910</v>
      </c>
      <c r="C1735" s="8">
        <v>70</v>
      </c>
      <c r="E1735" s="8" t="str">
        <f t="shared" si="27"/>
        <v>San Diego HHSA</v>
      </c>
    </row>
    <row r="1736" spans="1:5" x14ac:dyDescent="0.35">
      <c r="A1736" s="20">
        <v>43940</v>
      </c>
      <c r="B1736" s="8">
        <v>91911</v>
      </c>
      <c r="C1736" s="8">
        <v>98</v>
      </c>
      <c r="E1736" s="8" t="str">
        <f t="shared" si="27"/>
        <v>San Diego HHSA</v>
      </c>
    </row>
    <row r="1737" spans="1:5" x14ac:dyDescent="0.35">
      <c r="A1737" s="20">
        <v>43940</v>
      </c>
      <c r="B1737" s="8">
        <v>91913</v>
      </c>
      <c r="C1737" s="8">
        <v>43</v>
      </c>
      <c r="E1737" s="8" t="str">
        <f t="shared" si="27"/>
        <v>San Diego HHSA</v>
      </c>
    </row>
    <row r="1738" spans="1:5" x14ac:dyDescent="0.35">
      <c r="A1738" s="20">
        <v>43940</v>
      </c>
      <c r="B1738" s="8">
        <v>91914</v>
      </c>
      <c r="C1738" s="8">
        <v>14</v>
      </c>
      <c r="E1738" s="8" t="str">
        <f t="shared" si="27"/>
        <v>San Diego HHSA</v>
      </c>
    </row>
    <row r="1739" spans="1:5" x14ac:dyDescent="0.35">
      <c r="A1739" s="20">
        <v>43940</v>
      </c>
      <c r="B1739" s="8">
        <v>91915</v>
      </c>
      <c r="C1739" s="8">
        <v>31</v>
      </c>
      <c r="E1739" s="8" t="str">
        <f t="shared" si="27"/>
        <v>San Diego HHSA</v>
      </c>
    </row>
    <row r="1740" spans="1:5" x14ac:dyDescent="0.35">
      <c r="A1740" s="20">
        <v>43940</v>
      </c>
      <c r="B1740" s="8">
        <v>91916</v>
      </c>
      <c r="C1740" s="8">
        <v>1</v>
      </c>
      <c r="E1740" s="8" t="str">
        <f t="shared" si="27"/>
        <v>San Diego HHSA</v>
      </c>
    </row>
    <row r="1741" spans="1:5" x14ac:dyDescent="0.35">
      <c r="A1741" s="20">
        <v>43940</v>
      </c>
      <c r="B1741" s="8">
        <v>91932</v>
      </c>
      <c r="C1741" s="8">
        <v>14</v>
      </c>
      <c r="E1741" s="8" t="str">
        <f t="shared" si="27"/>
        <v>San Diego HHSA</v>
      </c>
    </row>
    <row r="1742" spans="1:5" x14ac:dyDescent="0.35">
      <c r="A1742" s="20">
        <v>43940</v>
      </c>
      <c r="B1742" s="8">
        <v>91935</v>
      </c>
      <c r="C1742" s="8">
        <v>6</v>
      </c>
      <c r="E1742" s="8" t="str">
        <f t="shared" si="27"/>
        <v>San Diego HHSA</v>
      </c>
    </row>
    <row r="1743" spans="1:5" x14ac:dyDescent="0.35">
      <c r="A1743" s="20">
        <v>43940</v>
      </c>
      <c r="B1743" s="8">
        <v>91941</v>
      </c>
      <c r="C1743" s="8">
        <v>18</v>
      </c>
      <c r="E1743" s="8" t="str">
        <f t="shared" si="27"/>
        <v>San Diego HHSA</v>
      </c>
    </row>
    <row r="1744" spans="1:5" x14ac:dyDescent="0.35">
      <c r="A1744" s="20">
        <v>43940</v>
      </c>
      <c r="B1744" s="8">
        <v>91942</v>
      </c>
      <c r="C1744" s="8">
        <v>36</v>
      </c>
      <c r="E1744" s="8" t="str">
        <f t="shared" si="27"/>
        <v>San Diego HHSA</v>
      </c>
    </row>
    <row r="1745" spans="1:5" x14ac:dyDescent="0.35">
      <c r="A1745" s="20">
        <v>43940</v>
      </c>
      <c r="B1745" s="8">
        <v>91945</v>
      </c>
      <c r="C1745" s="8">
        <v>19</v>
      </c>
      <c r="E1745" s="8" t="str">
        <f t="shared" si="27"/>
        <v>San Diego HHSA</v>
      </c>
    </row>
    <row r="1746" spans="1:5" x14ac:dyDescent="0.35">
      <c r="A1746" s="20">
        <v>43940</v>
      </c>
      <c r="B1746" s="8">
        <v>91950</v>
      </c>
      <c r="C1746" s="8">
        <v>67</v>
      </c>
      <c r="E1746" s="8" t="str">
        <f t="shared" si="27"/>
        <v>San Diego HHSA</v>
      </c>
    </row>
    <row r="1747" spans="1:5" x14ac:dyDescent="0.35">
      <c r="A1747" s="20">
        <v>43940</v>
      </c>
      <c r="B1747" s="8">
        <v>91963</v>
      </c>
      <c r="C1747" s="8">
        <v>2</v>
      </c>
      <c r="E1747" s="8" t="str">
        <f t="shared" si="27"/>
        <v>San Diego HHSA</v>
      </c>
    </row>
    <row r="1748" spans="1:5" x14ac:dyDescent="0.35">
      <c r="A1748" s="20">
        <v>43940</v>
      </c>
      <c r="B1748" s="8">
        <v>91977</v>
      </c>
      <c r="C1748" s="8">
        <v>55</v>
      </c>
      <c r="E1748" s="8" t="str">
        <f t="shared" si="27"/>
        <v>San Diego HHSA</v>
      </c>
    </row>
    <row r="1749" spans="1:5" x14ac:dyDescent="0.35">
      <c r="A1749" s="20">
        <v>43940</v>
      </c>
      <c r="B1749" s="8">
        <v>91978</v>
      </c>
      <c r="C1749" s="8">
        <v>6</v>
      </c>
      <c r="E1749" s="8" t="str">
        <f t="shared" si="27"/>
        <v>San Diego HHSA</v>
      </c>
    </row>
    <row r="1750" spans="1:5" x14ac:dyDescent="0.35">
      <c r="A1750" s="20">
        <v>43940</v>
      </c>
      <c r="B1750" s="8">
        <v>92003</v>
      </c>
      <c r="C1750" s="8">
        <v>1</v>
      </c>
      <c r="E1750" s="8" t="str">
        <f t="shared" si="27"/>
        <v>San Diego HHSA</v>
      </c>
    </row>
    <row r="1751" spans="1:5" x14ac:dyDescent="0.35">
      <c r="A1751" s="20">
        <v>43940</v>
      </c>
      <c r="B1751" s="8">
        <v>92004</v>
      </c>
      <c r="C1751" s="8">
        <v>1</v>
      </c>
      <c r="E1751" s="8" t="str">
        <f t="shared" si="27"/>
        <v>San Diego HHSA</v>
      </c>
    </row>
    <row r="1752" spans="1:5" x14ac:dyDescent="0.35">
      <c r="A1752" s="20">
        <v>43940</v>
      </c>
      <c r="B1752" s="8">
        <v>92007</v>
      </c>
      <c r="C1752" s="8">
        <v>4</v>
      </c>
      <c r="E1752" s="8" t="str">
        <f t="shared" si="27"/>
        <v>San Diego HHSA</v>
      </c>
    </row>
    <row r="1753" spans="1:5" x14ac:dyDescent="0.35">
      <c r="A1753" s="20">
        <v>43940</v>
      </c>
      <c r="B1753" s="8">
        <v>92008</v>
      </c>
      <c r="C1753" s="8">
        <v>9</v>
      </c>
      <c r="E1753" s="8" t="str">
        <f t="shared" si="27"/>
        <v>San Diego HHSA</v>
      </c>
    </row>
    <row r="1754" spans="1:5" x14ac:dyDescent="0.35">
      <c r="A1754" s="20">
        <v>43940</v>
      </c>
      <c r="B1754" s="8">
        <v>92009</v>
      </c>
      <c r="C1754" s="8">
        <v>18</v>
      </c>
      <c r="E1754" s="8" t="str">
        <f t="shared" si="27"/>
        <v>San Diego HHSA</v>
      </c>
    </row>
    <row r="1755" spans="1:5" x14ac:dyDescent="0.35">
      <c r="A1755" s="20">
        <v>43940</v>
      </c>
      <c r="B1755" s="8">
        <v>92010</v>
      </c>
      <c r="C1755" s="8">
        <v>13</v>
      </c>
      <c r="E1755" s="8" t="str">
        <f t="shared" si="27"/>
        <v>San Diego HHSA</v>
      </c>
    </row>
    <row r="1756" spans="1:5" x14ac:dyDescent="0.35">
      <c r="A1756" s="20">
        <v>43940</v>
      </c>
      <c r="B1756" s="8">
        <v>92011</v>
      </c>
      <c r="C1756" s="8">
        <v>10</v>
      </c>
      <c r="E1756" s="8" t="str">
        <f t="shared" si="27"/>
        <v>San Diego HHSA</v>
      </c>
    </row>
    <row r="1757" spans="1:5" x14ac:dyDescent="0.35">
      <c r="A1757" s="20">
        <v>43940</v>
      </c>
      <c r="B1757" s="8">
        <v>92014</v>
      </c>
      <c r="C1757" s="8">
        <v>16</v>
      </c>
      <c r="E1757" s="8" t="str">
        <f t="shared" si="27"/>
        <v>San Diego HHSA</v>
      </c>
    </row>
    <row r="1758" spans="1:5" x14ac:dyDescent="0.35">
      <c r="A1758" s="20">
        <v>43940</v>
      </c>
      <c r="B1758" s="8">
        <v>92019</v>
      </c>
      <c r="C1758" s="8">
        <v>53</v>
      </c>
      <c r="E1758" s="8" t="str">
        <f t="shared" si="27"/>
        <v>San Diego HHSA</v>
      </c>
    </row>
    <row r="1759" spans="1:5" x14ac:dyDescent="0.35">
      <c r="A1759" s="20">
        <v>43940</v>
      </c>
      <c r="B1759" s="8">
        <v>92020</v>
      </c>
      <c r="C1759" s="8">
        <v>76</v>
      </c>
      <c r="E1759" s="8" t="str">
        <f t="shared" si="27"/>
        <v>San Diego HHSA</v>
      </c>
    </row>
    <row r="1760" spans="1:5" x14ac:dyDescent="0.35">
      <c r="A1760" s="20">
        <v>43940</v>
      </c>
      <c r="B1760" s="8">
        <v>92021</v>
      </c>
      <c r="C1760" s="8">
        <v>72</v>
      </c>
      <c r="E1760" s="8" t="str">
        <f t="shared" si="27"/>
        <v>San Diego HHSA</v>
      </c>
    </row>
    <row r="1761" spans="1:5" x14ac:dyDescent="0.35">
      <c r="A1761" s="20">
        <v>43940</v>
      </c>
      <c r="B1761" s="8">
        <v>92024</v>
      </c>
      <c r="C1761" s="8">
        <v>30</v>
      </c>
      <c r="E1761" s="8" t="str">
        <f t="shared" si="27"/>
        <v>San Diego HHSA</v>
      </c>
    </row>
    <row r="1762" spans="1:5" x14ac:dyDescent="0.35">
      <c r="A1762" s="20">
        <v>43940</v>
      </c>
      <c r="B1762" s="8">
        <v>92025</v>
      </c>
      <c r="C1762" s="8">
        <v>30</v>
      </c>
      <c r="E1762" s="8" t="str">
        <f t="shared" si="27"/>
        <v>San Diego HHSA</v>
      </c>
    </row>
    <row r="1763" spans="1:5" x14ac:dyDescent="0.35">
      <c r="A1763" s="20">
        <v>43940</v>
      </c>
      <c r="B1763" s="8">
        <v>92026</v>
      </c>
      <c r="C1763" s="8">
        <v>14</v>
      </c>
      <c r="E1763" s="8" t="str">
        <f t="shared" si="27"/>
        <v>San Diego HHSA</v>
      </c>
    </row>
    <row r="1764" spans="1:5" x14ac:dyDescent="0.35">
      <c r="A1764" s="20">
        <v>43940</v>
      </c>
      <c r="B1764" s="8">
        <v>92027</v>
      </c>
      <c r="C1764" s="8">
        <v>29</v>
      </c>
      <c r="E1764" s="8" t="str">
        <f t="shared" si="27"/>
        <v>San Diego HHSA</v>
      </c>
    </row>
    <row r="1765" spans="1:5" x14ac:dyDescent="0.35">
      <c r="A1765" s="20">
        <v>43940</v>
      </c>
      <c r="B1765" s="8">
        <v>92028</v>
      </c>
      <c r="C1765" s="8">
        <v>10</v>
      </c>
      <c r="E1765" s="8" t="str">
        <f t="shared" si="27"/>
        <v>San Diego HHSA</v>
      </c>
    </row>
    <row r="1766" spans="1:5" x14ac:dyDescent="0.35">
      <c r="A1766" s="20">
        <v>43940</v>
      </c>
      <c r="B1766" s="8">
        <v>92029</v>
      </c>
      <c r="C1766" s="8">
        <v>13</v>
      </c>
      <c r="E1766" s="8" t="str">
        <f t="shared" si="27"/>
        <v>San Diego HHSA</v>
      </c>
    </row>
    <row r="1767" spans="1:5" x14ac:dyDescent="0.35">
      <c r="A1767" s="20">
        <v>43940</v>
      </c>
      <c r="B1767" s="8">
        <v>92036</v>
      </c>
      <c r="C1767" s="8">
        <v>2</v>
      </c>
      <c r="E1767" s="8" t="str">
        <f t="shared" si="27"/>
        <v>San Diego HHSA</v>
      </c>
    </row>
    <row r="1768" spans="1:5" x14ac:dyDescent="0.35">
      <c r="A1768" s="20">
        <v>43940</v>
      </c>
      <c r="B1768" s="8">
        <v>92037</v>
      </c>
      <c r="C1768" s="8">
        <v>34</v>
      </c>
      <c r="E1768" s="8" t="str">
        <f t="shared" si="27"/>
        <v>San Diego HHSA</v>
      </c>
    </row>
    <row r="1769" spans="1:5" x14ac:dyDescent="0.35">
      <c r="A1769" s="20">
        <v>43940</v>
      </c>
      <c r="B1769" s="8">
        <v>92040</v>
      </c>
      <c r="C1769" s="8">
        <v>18</v>
      </c>
      <c r="E1769" s="8" t="str">
        <f t="shared" si="27"/>
        <v>San Diego HHSA</v>
      </c>
    </row>
    <row r="1770" spans="1:5" x14ac:dyDescent="0.35">
      <c r="A1770" s="20">
        <v>43940</v>
      </c>
      <c r="B1770" s="8">
        <v>92054</v>
      </c>
      <c r="C1770" s="8">
        <v>13</v>
      </c>
      <c r="E1770" s="8" t="str">
        <f t="shared" si="27"/>
        <v>San Diego HHSA</v>
      </c>
    </row>
    <row r="1771" spans="1:5" x14ac:dyDescent="0.35">
      <c r="A1771" s="20">
        <v>43940</v>
      </c>
      <c r="B1771" s="8">
        <v>92056</v>
      </c>
      <c r="C1771" s="8">
        <v>15</v>
      </c>
      <c r="E1771" s="8" t="str">
        <f t="shared" si="27"/>
        <v>San Diego HHSA</v>
      </c>
    </row>
    <row r="1772" spans="1:5" x14ac:dyDescent="0.35">
      <c r="A1772" s="20">
        <v>43940</v>
      </c>
      <c r="B1772" s="8">
        <v>92057</v>
      </c>
      <c r="C1772" s="8">
        <v>16</v>
      </c>
      <c r="E1772" s="8" t="str">
        <f t="shared" si="27"/>
        <v>San Diego HHSA</v>
      </c>
    </row>
    <row r="1773" spans="1:5" x14ac:dyDescent="0.35">
      <c r="A1773" s="20">
        <v>43940</v>
      </c>
      <c r="B1773" s="8">
        <v>92058</v>
      </c>
      <c r="C1773" s="8">
        <v>11</v>
      </c>
      <c r="E1773" s="8" t="str">
        <f t="shared" si="27"/>
        <v>San Diego HHSA</v>
      </c>
    </row>
    <row r="1774" spans="1:5" x14ac:dyDescent="0.35">
      <c r="A1774" s="20">
        <v>43940</v>
      </c>
      <c r="B1774" s="8">
        <v>92061</v>
      </c>
      <c r="C1774" s="8">
        <v>2</v>
      </c>
      <c r="E1774" s="8" t="str">
        <f t="shared" si="27"/>
        <v>San Diego HHSA</v>
      </c>
    </row>
    <row r="1775" spans="1:5" x14ac:dyDescent="0.35">
      <c r="A1775" s="20">
        <v>43940</v>
      </c>
      <c r="B1775" s="8">
        <v>92064</v>
      </c>
      <c r="C1775" s="8">
        <v>21</v>
      </c>
      <c r="E1775" s="8" t="str">
        <f t="shared" si="27"/>
        <v>San Diego HHSA</v>
      </c>
    </row>
    <row r="1776" spans="1:5" x14ac:dyDescent="0.35">
      <c r="A1776" s="20">
        <v>43940</v>
      </c>
      <c r="B1776" s="8">
        <v>92065</v>
      </c>
      <c r="C1776" s="8">
        <v>12</v>
      </c>
      <c r="E1776" s="8" t="str">
        <f t="shared" si="27"/>
        <v>San Diego HHSA</v>
      </c>
    </row>
    <row r="1777" spans="1:5" x14ac:dyDescent="0.35">
      <c r="A1777" s="20">
        <v>43940</v>
      </c>
      <c r="B1777" s="8">
        <v>92066</v>
      </c>
      <c r="C1777" s="8">
        <v>2</v>
      </c>
      <c r="E1777" s="8" t="str">
        <f t="shared" si="27"/>
        <v>San Diego HHSA</v>
      </c>
    </row>
    <row r="1778" spans="1:5" x14ac:dyDescent="0.35">
      <c r="A1778" s="20">
        <v>43940</v>
      </c>
      <c r="B1778" s="8">
        <v>92067</v>
      </c>
      <c r="C1778" s="8">
        <v>12</v>
      </c>
      <c r="E1778" s="8" t="str">
        <f t="shared" si="27"/>
        <v>San Diego HHSA</v>
      </c>
    </row>
    <row r="1779" spans="1:5" x14ac:dyDescent="0.35">
      <c r="A1779" s="20">
        <v>43940</v>
      </c>
      <c r="B1779" s="8">
        <v>92069</v>
      </c>
      <c r="C1779" s="8">
        <v>13</v>
      </c>
      <c r="E1779" s="8" t="str">
        <f t="shared" si="27"/>
        <v>San Diego HHSA</v>
      </c>
    </row>
    <row r="1780" spans="1:5" x14ac:dyDescent="0.35">
      <c r="A1780" s="20">
        <v>43940</v>
      </c>
      <c r="B1780" s="8">
        <v>92071</v>
      </c>
      <c r="C1780" s="8">
        <v>23</v>
      </c>
      <c r="E1780" s="8" t="str">
        <f t="shared" si="27"/>
        <v>San Diego HHSA</v>
      </c>
    </row>
    <row r="1781" spans="1:5" x14ac:dyDescent="0.35">
      <c r="A1781" s="20">
        <v>43940</v>
      </c>
      <c r="B1781" s="8">
        <v>92075</v>
      </c>
      <c r="C1781" s="8">
        <v>5</v>
      </c>
      <c r="E1781" s="8" t="str">
        <f t="shared" si="27"/>
        <v>San Diego HHSA</v>
      </c>
    </row>
    <row r="1782" spans="1:5" x14ac:dyDescent="0.35">
      <c r="A1782" s="20">
        <v>43940</v>
      </c>
      <c r="B1782" s="8">
        <v>92078</v>
      </c>
      <c r="C1782" s="8">
        <v>17</v>
      </c>
      <c r="E1782" s="8" t="str">
        <f t="shared" si="27"/>
        <v>San Diego HHSA</v>
      </c>
    </row>
    <row r="1783" spans="1:5" x14ac:dyDescent="0.35">
      <c r="A1783" s="20">
        <v>43940</v>
      </c>
      <c r="B1783" s="8">
        <v>92081</v>
      </c>
      <c r="C1783" s="8">
        <v>14</v>
      </c>
      <c r="E1783" s="8" t="str">
        <f t="shared" si="27"/>
        <v>San Diego HHSA</v>
      </c>
    </row>
    <row r="1784" spans="1:5" x14ac:dyDescent="0.35">
      <c r="A1784" s="20">
        <v>43940</v>
      </c>
      <c r="B1784" s="8">
        <v>92082</v>
      </c>
      <c r="C1784" s="8">
        <v>4</v>
      </c>
      <c r="E1784" s="8" t="str">
        <f t="shared" si="27"/>
        <v>San Diego HHSA</v>
      </c>
    </row>
    <row r="1785" spans="1:5" x14ac:dyDescent="0.35">
      <c r="A1785" s="20">
        <v>43940</v>
      </c>
      <c r="B1785" s="8">
        <v>92083</v>
      </c>
      <c r="C1785" s="8">
        <v>10</v>
      </c>
      <c r="E1785" s="8" t="str">
        <f t="shared" si="27"/>
        <v>San Diego HHSA</v>
      </c>
    </row>
    <row r="1786" spans="1:5" x14ac:dyDescent="0.35">
      <c r="A1786" s="20">
        <v>43940</v>
      </c>
      <c r="B1786" s="8">
        <v>92084</v>
      </c>
      <c r="C1786" s="8">
        <v>18</v>
      </c>
      <c r="E1786" s="8" t="str">
        <f t="shared" si="27"/>
        <v>San Diego HHSA</v>
      </c>
    </row>
    <row r="1787" spans="1:5" x14ac:dyDescent="0.35">
      <c r="A1787" s="20">
        <v>43940</v>
      </c>
      <c r="B1787" s="8">
        <v>92091</v>
      </c>
      <c r="C1787" s="8">
        <v>2</v>
      </c>
      <c r="E1787" s="8" t="str">
        <f t="shared" si="27"/>
        <v>San Diego HHSA</v>
      </c>
    </row>
    <row r="1788" spans="1:5" x14ac:dyDescent="0.35">
      <c r="A1788" s="20">
        <v>43940</v>
      </c>
      <c r="B1788" s="8">
        <v>92093</v>
      </c>
      <c r="C1788" s="8">
        <v>4</v>
      </c>
      <c r="E1788" s="8" t="str">
        <f t="shared" si="27"/>
        <v>San Diego HHSA</v>
      </c>
    </row>
    <row r="1789" spans="1:5" x14ac:dyDescent="0.35">
      <c r="A1789" s="20">
        <v>43940</v>
      </c>
      <c r="B1789" s="8">
        <v>92101</v>
      </c>
      <c r="C1789" s="8">
        <v>44</v>
      </c>
      <c r="E1789" s="8" t="str">
        <f t="shared" si="27"/>
        <v>San Diego HHSA</v>
      </c>
    </row>
    <row r="1790" spans="1:5" x14ac:dyDescent="0.35">
      <c r="A1790" s="20">
        <v>43940</v>
      </c>
      <c r="B1790" s="8">
        <v>92102</v>
      </c>
      <c r="C1790" s="8">
        <v>33</v>
      </c>
      <c r="E1790" s="8" t="str">
        <f t="shared" si="27"/>
        <v>San Diego HHSA</v>
      </c>
    </row>
    <row r="1791" spans="1:5" x14ac:dyDescent="0.35">
      <c r="A1791" s="20">
        <v>43940</v>
      </c>
      <c r="B1791" s="8">
        <v>92103</v>
      </c>
      <c r="C1791" s="8">
        <v>78</v>
      </c>
      <c r="E1791" s="8" t="str">
        <f t="shared" si="27"/>
        <v>San Diego HHSA</v>
      </c>
    </row>
    <row r="1792" spans="1:5" x14ac:dyDescent="0.35">
      <c r="A1792" s="20">
        <v>43940</v>
      </c>
      <c r="B1792" s="8">
        <v>92104</v>
      </c>
      <c r="C1792" s="8">
        <v>48</v>
      </c>
      <c r="E1792" s="8" t="str">
        <f t="shared" si="27"/>
        <v>San Diego HHSA</v>
      </c>
    </row>
    <row r="1793" spans="1:5" x14ac:dyDescent="0.35">
      <c r="A1793" s="20">
        <v>43940</v>
      </c>
      <c r="B1793" s="8">
        <v>92105</v>
      </c>
      <c r="C1793" s="8">
        <v>60</v>
      </c>
      <c r="E1793" s="8" t="str">
        <f t="shared" si="27"/>
        <v>San Diego HHSA</v>
      </c>
    </row>
    <row r="1794" spans="1:5" x14ac:dyDescent="0.35">
      <c r="A1794" s="20">
        <v>43940</v>
      </c>
      <c r="B1794" s="8">
        <v>92106</v>
      </c>
      <c r="C1794" s="8">
        <v>9</v>
      </c>
      <c r="E1794" s="8" t="str">
        <f t="shared" ref="E1794:E1857" si="28">"San Diego HHSA"</f>
        <v>San Diego HHSA</v>
      </c>
    </row>
    <row r="1795" spans="1:5" x14ac:dyDescent="0.35">
      <c r="A1795" s="20">
        <v>43940</v>
      </c>
      <c r="B1795" s="8">
        <v>92107</v>
      </c>
      <c r="C1795" s="8">
        <v>6</v>
      </c>
      <c r="E1795" s="8" t="str">
        <f t="shared" si="28"/>
        <v>San Diego HHSA</v>
      </c>
    </row>
    <row r="1796" spans="1:5" x14ac:dyDescent="0.35">
      <c r="A1796" s="20">
        <v>43940</v>
      </c>
      <c r="B1796" s="8">
        <v>92108</v>
      </c>
      <c r="C1796" s="8">
        <v>29</v>
      </c>
      <c r="E1796" s="8" t="str">
        <f t="shared" si="28"/>
        <v>San Diego HHSA</v>
      </c>
    </row>
    <row r="1797" spans="1:5" x14ac:dyDescent="0.35">
      <c r="A1797" s="20">
        <v>43940</v>
      </c>
      <c r="B1797" s="8">
        <v>92109</v>
      </c>
      <c r="C1797" s="8">
        <v>30</v>
      </c>
      <c r="E1797" s="8" t="str">
        <f t="shared" si="28"/>
        <v>San Diego HHSA</v>
      </c>
    </row>
    <row r="1798" spans="1:5" x14ac:dyDescent="0.35">
      <c r="A1798" s="20">
        <v>43940</v>
      </c>
      <c r="B1798" s="8">
        <v>92110</v>
      </c>
      <c r="C1798" s="8">
        <v>25</v>
      </c>
      <c r="E1798" s="8" t="str">
        <f t="shared" si="28"/>
        <v>San Diego HHSA</v>
      </c>
    </row>
    <row r="1799" spans="1:5" x14ac:dyDescent="0.35">
      <c r="A1799" s="20">
        <v>43940</v>
      </c>
      <c r="B1799" s="8">
        <v>92111</v>
      </c>
      <c r="C1799" s="8">
        <v>25</v>
      </c>
      <c r="E1799" s="8" t="str">
        <f t="shared" si="28"/>
        <v>San Diego HHSA</v>
      </c>
    </row>
    <row r="1800" spans="1:5" x14ac:dyDescent="0.35">
      <c r="A1800" s="20">
        <v>43940</v>
      </c>
      <c r="B1800" s="8">
        <v>92113</v>
      </c>
      <c r="C1800" s="8">
        <v>64</v>
      </c>
      <c r="E1800" s="8" t="str">
        <f t="shared" si="28"/>
        <v>San Diego HHSA</v>
      </c>
    </row>
    <row r="1801" spans="1:5" x14ac:dyDescent="0.35">
      <c r="A1801" s="20">
        <v>43940</v>
      </c>
      <c r="B1801" s="8">
        <v>92114</v>
      </c>
      <c r="C1801" s="8">
        <v>68</v>
      </c>
      <c r="E1801" s="8" t="str">
        <f t="shared" si="28"/>
        <v>San Diego HHSA</v>
      </c>
    </row>
    <row r="1802" spans="1:5" x14ac:dyDescent="0.35">
      <c r="A1802" s="20">
        <v>43940</v>
      </c>
      <c r="B1802" s="8">
        <v>92115</v>
      </c>
      <c r="C1802" s="8">
        <v>45</v>
      </c>
      <c r="E1802" s="8" t="str">
        <f t="shared" si="28"/>
        <v>San Diego HHSA</v>
      </c>
    </row>
    <row r="1803" spans="1:5" x14ac:dyDescent="0.35">
      <c r="A1803" s="20">
        <v>43940</v>
      </c>
      <c r="B1803" s="8">
        <v>92116</v>
      </c>
      <c r="C1803" s="8">
        <v>38</v>
      </c>
      <c r="E1803" s="8" t="str">
        <f t="shared" si="28"/>
        <v>San Diego HHSA</v>
      </c>
    </row>
    <row r="1804" spans="1:5" x14ac:dyDescent="0.35">
      <c r="A1804" s="20">
        <v>43940</v>
      </c>
      <c r="B1804" s="8">
        <v>92117</v>
      </c>
      <c r="C1804" s="8">
        <v>27</v>
      </c>
      <c r="E1804" s="8" t="str">
        <f t="shared" si="28"/>
        <v>San Diego HHSA</v>
      </c>
    </row>
    <row r="1805" spans="1:5" x14ac:dyDescent="0.35">
      <c r="A1805" s="20">
        <v>43940</v>
      </c>
      <c r="B1805" s="8">
        <v>92118</v>
      </c>
      <c r="C1805" s="8">
        <v>7</v>
      </c>
      <c r="E1805" s="8" t="str">
        <f t="shared" si="28"/>
        <v>San Diego HHSA</v>
      </c>
    </row>
    <row r="1806" spans="1:5" x14ac:dyDescent="0.35">
      <c r="A1806" s="20">
        <v>43940</v>
      </c>
      <c r="B1806" s="8">
        <v>92119</v>
      </c>
      <c r="C1806" s="8">
        <v>15</v>
      </c>
      <c r="E1806" s="8" t="str">
        <f t="shared" si="28"/>
        <v>San Diego HHSA</v>
      </c>
    </row>
    <row r="1807" spans="1:5" x14ac:dyDescent="0.35">
      <c r="A1807" s="20">
        <v>43940</v>
      </c>
      <c r="B1807" s="8">
        <v>92120</v>
      </c>
      <c r="C1807" s="8">
        <v>22</v>
      </c>
      <c r="E1807" s="8" t="str">
        <f t="shared" si="28"/>
        <v>San Diego HHSA</v>
      </c>
    </row>
    <row r="1808" spans="1:5" x14ac:dyDescent="0.35">
      <c r="A1808" s="20">
        <v>43940</v>
      </c>
      <c r="B1808" s="8">
        <v>92121</v>
      </c>
      <c r="C1808" s="8">
        <v>3</v>
      </c>
      <c r="E1808" s="8" t="str">
        <f t="shared" si="28"/>
        <v>San Diego HHSA</v>
      </c>
    </row>
    <row r="1809" spans="1:5" x14ac:dyDescent="0.35">
      <c r="A1809" s="20">
        <v>43940</v>
      </c>
      <c r="B1809" s="8">
        <v>92122</v>
      </c>
      <c r="C1809" s="8">
        <v>18</v>
      </c>
      <c r="E1809" s="8" t="str">
        <f t="shared" si="28"/>
        <v>San Diego HHSA</v>
      </c>
    </row>
    <row r="1810" spans="1:5" x14ac:dyDescent="0.35">
      <c r="A1810" s="20">
        <v>43940</v>
      </c>
      <c r="B1810" s="8">
        <v>92123</v>
      </c>
      <c r="C1810" s="8">
        <v>19</v>
      </c>
      <c r="E1810" s="8" t="str">
        <f t="shared" si="28"/>
        <v>San Diego HHSA</v>
      </c>
    </row>
    <row r="1811" spans="1:5" x14ac:dyDescent="0.35">
      <c r="A1811" s="20">
        <v>43940</v>
      </c>
      <c r="B1811" s="8">
        <v>92124</v>
      </c>
      <c r="C1811" s="8">
        <v>16</v>
      </c>
      <c r="E1811" s="8" t="str">
        <f t="shared" si="28"/>
        <v>San Diego HHSA</v>
      </c>
    </row>
    <row r="1812" spans="1:5" x14ac:dyDescent="0.35">
      <c r="A1812" s="20">
        <v>43940</v>
      </c>
      <c r="B1812" s="8">
        <v>92126</v>
      </c>
      <c r="C1812" s="8">
        <v>43</v>
      </c>
      <c r="E1812" s="8" t="str">
        <f t="shared" si="28"/>
        <v>San Diego HHSA</v>
      </c>
    </row>
    <row r="1813" spans="1:5" x14ac:dyDescent="0.35">
      <c r="A1813" s="20">
        <v>43940</v>
      </c>
      <c r="B1813" s="8">
        <v>92127</v>
      </c>
      <c r="C1813" s="8">
        <v>28</v>
      </c>
      <c r="E1813" s="8" t="str">
        <f t="shared" si="28"/>
        <v>San Diego HHSA</v>
      </c>
    </row>
    <row r="1814" spans="1:5" x14ac:dyDescent="0.35">
      <c r="A1814" s="20">
        <v>43940</v>
      </c>
      <c r="B1814" s="8">
        <v>92128</v>
      </c>
      <c r="C1814" s="8">
        <v>39</v>
      </c>
      <c r="E1814" s="8" t="str">
        <f t="shared" si="28"/>
        <v>San Diego HHSA</v>
      </c>
    </row>
    <row r="1815" spans="1:5" x14ac:dyDescent="0.35">
      <c r="A1815" s="20">
        <v>43940</v>
      </c>
      <c r="B1815" s="8">
        <v>92129</v>
      </c>
      <c r="C1815" s="8">
        <v>24</v>
      </c>
      <c r="E1815" s="8" t="str">
        <f t="shared" si="28"/>
        <v>San Diego HHSA</v>
      </c>
    </row>
    <row r="1816" spans="1:5" x14ac:dyDescent="0.35">
      <c r="A1816" s="20">
        <v>43940</v>
      </c>
      <c r="B1816" s="8">
        <v>92130</v>
      </c>
      <c r="C1816" s="8">
        <v>27</v>
      </c>
      <c r="E1816" s="8" t="str">
        <f t="shared" si="28"/>
        <v>San Diego HHSA</v>
      </c>
    </row>
    <row r="1817" spans="1:5" x14ac:dyDescent="0.35">
      <c r="A1817" s="20">
        <v>43940</v>
      </c>
      <c r="B1817" s="8">
        <v>92131</v>
      </c>
      <c r="C1817" s="8">
        <v>10</v>
      </c>
      <c r="E1817" s="8" t="str">
        <f t="shared" si="28"/>
        <v>San Diego HHSA</v>
      </c>
    </row>
    <row r="1818" spans="1:5" x14ac:dyDescent="0.35">
      <c r="A1818" s="20">
        <v>43940</v>
      </c>
      <c r="B1818" s="8">
        <v>92136</v>
      </c>
      <c r="C1818" s="8">
        <v>3</v>
      </c>
      <c r="E1818" s="8" t="str">
        <f t="shared" si="28"/>
        <v>San Diego HHSA</v>
      </c>
    </row>
    <row r="1819" spans="1:5" x14ac:dyDescent="0.35">
      <c r="A1819" s="20">
        <v>43940</v>
      </c>
      <c r="B1819" s="8">
        <v>92139</v>
      </c>
      <c r="C1819" s="8">
        <v>39</v>
      </c>
      <c r="E1819" s="8" t="str">
        <f t="shared" si="28"/>
        <v>San Diego HHSA</v>
      </c>
    </row>
    <row r="1820" spans="1:5" x14ac:dyDescent="0.35">
      <c r="A1820" s="20">
        <v>43940</v>
      </c>
      <c r="B1820" s="8">
        <v>92140</v>
      </c>
      <c r="C1820" s="8">
        <v>13</v>
      </c>
      <c r="E1820" s="8" t="str">
        <f t="shared" si="28"/>
        <v>San Diego HHSA</v>
      </c>
    </row>
    <row r="1821" spans="1:5" x14ac:dyDescent="0.35">
      <c r="A1821" s="20">
        <v>43940</v>
      </c>
      <c r="B1821" s="8">
        <v>92145</v>
      </c>
      <c r="C1821" s="8">
        <v>3</v>
      </c>
      <c r="E1821" s="8" t="str">
        <f t="shared" si="28"/>
        <v>San Diego HHSA</v>
      </c>
    </row>
    <row r="1822" spans="1:5" x14ac:dyDescent="0.35">
      <c r="A1822" s="20">
        <v>43940</v>
      </c>
      <c r="B1822" s="8">
        <v>92154</v>
      </c>
      <c r="C1822" s="8">
        <v>107</v>
      </c>
      <c r="E1822" s="8" t="str">
        <f t="shared" si="28"/>
        <v>San Diego HHSA</v>
      </c>
    </row>
    <row r="1823" spans="1:5" x14ac:dyDescent="0.35">
      <c r="A1823" s="20">
        <v>43940</v>
      </c>
      <c r="B1823" s="8">
        <v>92161</v>
      </c>
      <c r="C1823" s="8">
        <v>1</v>
      </c>
      <c r="E1823" s="8" t="str">
        <f t="shared" si="28"/>
        <v>San Diego HHSA</v>
      </c>
    </row>
    <row r="1824" spans="1:5" x14ac:dyDescent="0.35">
      <c r="A1824" s="20">
        <v>43940</v>
      </c>
      <c r="B1824" s="8">
        <v>92173</v>
      </c>
      <c r="C1824" s="8">
        <v>59</v>
      </c>
      <c r="E1824" s="8" t="str">
        <f t="shared" si="28"/>
        <v>San Diego HHSA</v>
      </c>
    </row>
    <row r="1825" spans="1:5" x14ac:dyDescent="0.35">
      <c r="A1825" s="20">
        <v>43940</v>
      </c>
      <c r="B1825" s="8" t="s">
        <v>24</v>
      </c>
      <c r="C1825" s="8">
        <v>31</v>
      </c>
      <c r="E1825" s="8" t="str">
        <f t="shared" si="28"/>
        <v>San Diego HHSA</v>
      </c>
    </row>
    <row r="1826" spans="1:5" x14ac:dyDescent="0.35">
      <c r="A1826" s="20">
        <v>43941</v>
      </c>
      <c r="B1826" s="8">
        <v>91901</v>
      </c>
      <c r="C1826" s="8">
        <v>3</v>
      </c>
      <c r="E1826" s="8" t="str">
        <f t="shared" si="28"/>
        <v>San Diego HHSA</v>
      </c>
    </row>
    <row r="1827" spans="1:5" x14ac:dyDescent="0.35">
      <c r="A1827" s="20">
        <v>43941</v>
      </c>
      <c r="B1827" s="8">
        <v>91902</v>
      </c>
      <c r="C1827" s="8">
        <v>22</v>
      </c>
      <c r="E1827" s="8" t="str">
        <f t="shared" si="28"/>
        <v>San Diego HHSA</v>
      </c>
    </row>
    <row r="1828" spans="1:5" x14ac:dyDescent="0.35">
      <c r="A1828" s="20">
        <v>43941</v>
      </c>
      <c r="B1828" s="8">
        <v>91905</v>
      </c>
      <c r="C1828" s="8">
        <v>2</v>
      </c>
      <c r="E1828" s="8" t="str">
        <f t="shared" si="28"/>
        <v>San Diego HHSA</v>
      </c>
    </row>
    <row r="1829" spans="1:5" x14ac:dyDescent="0.35">
      <c r="A1829" s="20">
        <v>43941</v>
      </c>
      <c r="B1829" s="8">
        <v>91910</v>
      </c>
      <c r="C1829" s="8">
        <v>73</v>
      </c>
      <c r="E1829" s="8" t="str">
        <f t="shared" si="28"/>
        <v>San Diego HHSA</v>
      </c>
    </row>
    <row r="1830" spans="1:5" x14ac:dyDescent="0.35">
      <c r="A1830" s="20">
        <v>43941</v>
      </c>
      <c r="B1830" s="8">
        <v>91911</v>
      </c>
      <c r="C1830" s="8">
        <v>106</v>
      </c>
      <c r="E1830" s="8" t="str">
        <f t="shared" si="28"/>
        <v>San Diego HHSA</v>
      </c>
    </row>
    <row r="1831" spans="1:5" x14ac:dyDescent="0.35">
      <c r="A1831" s="20">
        <v>43941</v>
      </c>
      <c r="B1831" s="8">
        <v>91913</v>
      </c>
      <c r="C1831" s="8">
        <v>47</v>
      </c>
      <c r="E1831" s="8" t="str">
        <f t="shared" si="28"/>
        <v>San Diego HHSA</v>
      </c>
    </row>
    <row r="1832" spans="1:5" x14ac:dyDescent="0.35">
      <c r="A1832" s="20">
        <v>43941</v>
      </c>
      <c r="B1832" s="8">
        <v>91914</v>
      </c>
      <c r="C1832" s="8">
        <v>14</v>
      </c>
      <c r="E1832" s="8" t="str">
        <f t="shared" si="28"/>
        <v>San Diego HHSA</v>
      </c>
    </row>
    <row r="1833" spans="1:5" x14ac:dyDescent="0.35">
      <c r="A1833" s="20">
        <v>43941</v>
      </c>
      <c r="B1833" s="8">
        <v>91915</v>
      </c>
      <c r="C1833" s="8">
        <v>31</v>
      </c>
      <c r="E1833" s="8" t="str">
        <f t="shared" si="28"/>
        <v>San Diego HHSA</v>
      </c>
    </row>
    <row r="1834" spans="1:5" x14ac:dyDescent="0.35">
      <c r="A1834" s="20">
        <v>43941</v>
      </c>
      <c r="B1834" s="8">
        <v>91916</v>
      </c>
      <c r="C1834" s="8">
        <v>1</v>
      </c>
      <c r="E1834" s="8" t="str">
        <f t="shared" si="28"/>
        <v>San Diego HHSA</v>
      </c>
    </row>
    <row r="1835" spans="1:5" x14ac:dyDescent="0.35">
      <c r="A1835" s="20">
        <v>43941</v>
      </c>
      <c r="B1835" s="8">
        <v>91932</v>
      </c>
      <c r="C1835" s="8">
        <v>16</v>
      </c>
      <c r="E1835" s="8" t="str">
        <f t="shared" si="28"/>
        <v>San Diego HHSA</v>
      </c>
    </row>
    <row r="1836" spans="1:5" x14ac:dyDescent="0.35">
      <c r="A1836" s="20">
        <v>43941</v>
      </c>
      <c r="B1836" s="8">
        <v>91935</v>
      </c>
      <c r="C1836" s="8">
        <v>6</v>
      </c>
      <c r="E1836" s="8" t="str">
        <f t="shared" si="28"/>
        <v>San Diego HHSA</v>
      </c>
    </row>
    <row r="1837" spans="1:5" x14ac:dyDescent="0.35">
      <c r="A1837" s="20">
        <v>43941</v>
      </c>
      <c r="B1837" s="8">
        <v>91941</v>
      </c>
      <c r="C1837" s="8">
        <v>18</v>
      </c>
      <c r="E1837" s="8" t="str">
        <f t="shared" si="28"/>
        <v>San Diego HHSA</v>
      </c>
    </row>
    <row r="1838" spans="1:5" x14ac:dyDescent="0.35">
      <c r="A1838" s="20">
        <v>43941</v>
      </c>
      <c r="B1838" s="8">
        <v>91942</v>
      </c>
      <c r="C1838" s="8">
        <v>37</v>
      </c>
      <c r="E1838" s="8" t="str">
        <f t="shared" si="28"/>
        <v>San Diego HHSA</v>
      </c>
    </row>
    <row r="1839" spans="1:5" x14ac:dyDescent="0.35">
      <c r="A1839" s="20">
        <v>43941</v>
      </c>
      <c r="B1839" s="8">
        <v>91945</v>
      </c>
      <c r="C1839" s="8">
        <v>19</v>
      </c>
      <c r="E1839" s="8" t="str">
        <f t="shared" si="28"/>
        <v>San Diego HHSA</v>
      </c>
    </row>
    <row r="1840" spans="1:5" x14ac:dyDescent="0.35">
      <c r="A1840" s="20">
        <v>43941</v>
      </c>
      <c r="B1840" s="8">
        <v>91950</v>
      </c>
      <c r="C1840" s="8">
        <v>71</v>
      </c>
      <c r="E1840" s="8" t="str">
        <f t="shared" si="28"/>
        <v>San Diego HHSA</v>
      </c>
    </row>
    <row r="1841" spans="1:5" x14ac:dyDescent="0.35">
      <c r="A1841" s="20">
        <v>43941</v>
      </c>
      <c r="B1841" s="8">
        <v>91963</v>
      </c>
      <c r="C1841" s="8">
        <v>2</v>
      </c>
      <c r="E1841" s="8" t="str">
        <f t="shared" si="28"/>
        <v>San Diego HHSA</v>
      </c>
    </row>
    <row r="1842" spans="1:5" x14ac:dyDescent="0.35">
      <c r="A1842" s="20">
        <v>43941</v>
      </c>
      <c r="B1842" s="8">
        <v>91977</v>
      </c>
      <c r="C1842" s="8">
        <v>59</v>
      </c>
      <c r="E1842" s="8" t="str">
        <f t="shared" si="28"/>
        <v>San Diego HHSA</v>
      </c>
    </row>
    <row r="1843" spans="1:5" x14ac:dyDescent="0.35">
      <c r="A1843" s="20">
        <v>43941</v>
      </c>
      <c r="B1843" s="8">
        <v>91978</v>
      </c>
      <c r="C1843" s="8">
        <v>7</v>
      </c>
      <c r="E1843" s="8" t="str">
        <f t="shared" si="28"/>
        <v>San Diego HHSA</v>
      </c>
    </row>
    <row r="1844" spans="1:5" x14ac:dyDescent="0.35">
      <c r="A1844" s="20">
        <v>43941</v>
      </c>
      <c r="B1844" s="8">
        <v>92003</v>
      </c>
      <c r="C1844" s="8">
        <v>1</v>
      </c>
      <c r="E1844" s="8" t="str">
        <f t="shared" si="28"/>
        <v>San Diego HHSA</v>
      </c>
    </row>
    <row r="1845" spans="1:5" x14ac:dyDescent="0.35">
      <c r="A1845" s="20">
        <v>43941</v>
      </c>
      <c r="B1845" s="8">
        <v>92004</v>
      </c>
      <c r="C1845" s="8">
        <v>1</v>
      </c>
      <c r="E1845" s="8" t="str">
        <f t="shared" si="28"/>
        <v>San Diego HHSA</v>
      </c>
    </row>
    <row r="1846" spans="1:5" x14ac:dyDescent="0.35">
      <c r="A1846" s="20">
        <v>43941</v>
      </c>
      <c r="B1846" s="8">
        <v>92007</v>
      </c>
      <c r="C1846" s="8">
        <v>4</v>
      </c>
      <c r="E1846" s="8" t="str">
        <f t="shared" si="28"/>
        <v>San Diego HHSA</v>
      </c>
    </row>
    <row r="1847" spans="1:5" x14ac:dyDescent="0.35">
      <c r="A1847" s="20">
        <v>43941</v>
      </c>
      <c r="B1847" s="8">
        <v>92008</v>
      </c>
      <c r="C1847" s="8">
        <v>9</v>
      </c>
      <c r="E1847" s="8" t="str">
        <f t="shared" si="28"/>
        <v>San Diego HHSA</v>
      </c>
    </row>
    <row r="1848" spans="1:5" x14ac:dyDescent="0.35">
      <c r="A1848" s="20">
        <v>43941</v>
      </c>
      <c r="B1848" s="8">
        <v>92009</v>
      </c>
      <c r="C1848" s="8">
        <v>18</v>
      </c>
      <c r="E1848" s="8" t="str">
        <f t="shared" si="28"/>
        <v>San Diego HHSA</v>
      </c>
    </row>
    <row r="1849" spans="1:5" x14ac:dyDescent="0.35">
      <c r="A1849" s="20">
        <v>43941</v>
      </c>
      <c r="B1849" s="8">
        <v>92010</v>
      </c>
      <c r="C1849" s="8">
        <v>13</v>
      </c>
      <c r="E1849" s="8" t="str">
        <f t="shared" si="28"/>
        <v>San Diego HHSA</v>
      </c>
    </row>
    <row r="1850" spans="1:5" x14ac:dyDescent="0.35">
      <c r="A1850" s="20">
        <v>43941</v>
      </c>
      <c r="B1850" s="8">
        <v>92011</v>
      </c>
      <c r="C1850" s="8">
        <v>10</v>
      </c>
      <c r="E1850" s="8" t="str">
        <f t="shared" si="28"/>
        <v>San Diego HHSA</v>
      </c>
    </row>
    <row r="1851" spans="1:5" x14ac:dyDescent="0.35">
      <c r="A1851" s="20">
        <v>43941</v>
      </c>
      <c r="B1851" s="8">
        <v>92014</v>
      </c>
      <c r="C1851" s="8">
        <v>16</v>
      </c>
      <c r="E1851" s="8" t="str">
        <f t="shared" si="28"/>
        <v>San Diego HHSA</v>
      </c>
    </row>
    <row r="1852" spans="1:5" x14ac:dyDescent="0.35">
      <c r="A1852" s="20">
        <v>43941</v>
      </c>
      <c r="B1852" s="8">
        <v>92019</v>
      </c>
      <c r="C1852" s="8">
        <v>54</v>
      </c>
      <c r="E1852" s="8" t="str">
        <f t="shared" si="28"/>
        <v>San Diego HHSA</v>
      </c>
    </row>
    <row r="1853" spans="1:5" x14ac:dyDescent="0.35">
      <c r="A1853" s="20">
        <v>43941</v>
      </c>
      <c r="B1853" s="8">
        <v>92020</v>
      </c>
      <c r="C1853" s="8">
        <v>80</v>
      </c>
      <c r="E1853" s="8" t="str">
        <f t="shared" si="28"/>
        <v>San Diego HHSA</v>
      </c>
    </row>
    <row r="1854" spans="1:5" x14ac:dyDescent="0.35">
      <c r="A1854" s="20">
        <v>43941</v>
      </c>
      <c r="B1854" s="8">
        <v>92021</v>
      </c>
      <c r="C1854" s="8">
        <v>77</v>
      </c>
      <c r="E1854" s="8" t="str">
        <f t="shared" si="28"/>
        <v>San Diego HHSA</v>
      </c>
    </row>
    <row r="1855" spans="1:5" x14ac:dyDescent="0.35">
      <c r="A1855" s="20">
        <v>43941</v>
      </c>
      <c r="B1855" s="8">
        <v>92024</v>
      </c>
      <c r="C1855" s="8">
        <v>30</v>
      </c>
      <c r="E1855" s="8" t="str">
        <f t="shared" si="28"/>
        <v>San Diego HHSA</v>
      </c>
    </row>
    <row r="1856" spans="1:5" x14ac:dyDescent="0.35">
      <c r="A1856" s="20">
        <v>43941</v>
      </c>
      <c r="B1856" s="8">
        <v>92025</v>
      </c>
      <c r="C1856" s="8">
        <v>31</v>
      </c>
      <c r="E1856" s="8" t="str">
        <f t="shared" si="28"/>
        <v>San Diego HHSA</v>
      </c>
    </row>
    <row r="1857" spans="1:5" x14ac:dyDescent="0.35">
      <c r="A1857" s="20">
        <v>43941</v>
      </c>
      <c r="B1857" s="8">
        <v>92026</v>
      </c>
      <c r="C1857" s="8">
        <v>14</v>
      </c>
      <c r="E1857" s="8" t="str">
        <f t="shared" si="28"/>
        <v>San Diego HHSA</v>
      </c>
    </row>
    <row r="1858" spans="1:5" x14ac:dyDescent="0.35">
      <c r="A1858" s="20">
        <v>43941</v>
      </c>
      <c r="B1858" s="8">
        <v>92027</v>
      </c>
      <c r="C1858" s="8">
        <v>29</v>
      </c>
      <c r="E1858" s="8" t="str">
        <f t="shared" ref="E1858:E1921" si="29">"San Diego HHSA"</f>
        <v>San Diego HHSA</v>
      </c>
    </row>
    <row r="1859" spans="1:5" x14ac:dyDescent="0.35">
      <c r="A1859" s="20">
        <v>43941</v>
      </c>
      <c r="B1859" s="8">
        <v>92028</v>
      </c>
      <c r="C1859" s="8">
        <v>10</v>
      </c>
      <c r="E1859" s="8" t="str">
        <f t="shared" si="29"/>
        <v>San Diego HHSA</v>
      </c>
    </row>
    <row r="1860" spans="1:5" x14ac:dyDescent="0.35">
      <c r="A1860" s="20">
        <v>43941</v>
      </c>
      <c r="B1860" s="8">
        <v>92029</v>
      </c>
      <c r="C1860" s="8">
        <v>13</v>
      </c>
      <c r="E1860" s="8" t="str">
        <f t="shared" si="29"/>
        <v>San Diego HHSA</v>
      </c>
    </row>
    <row r="1861" spans="1:5" x14ac:dyDescent="0.35">
      <c r="A1861" s="20">
        <v>43941</v>
      </c>
      <c r="B1861" s="8">
        <v>92036</v>
      </c>
      <c r="C1861" s="8">
        <v>2</v>
      </c>
      <c r="E1861" s="8" t="str">
        <f t="shared" si="29"/>
        <v>San Diego HHSA</v>
      </c>
    </row>
    <row r="1862" spans="1:5" x14ac:dyDescent="0.35">
      <c r="A1862" s="20">
        <v>43941</v>
      </c>
      <c r="B1862" s="8">
        <v>92037</v>
      </c>
      <c r="C1862" s="8">
        <v>34</v>
      </c>
      <c r="E1862" s="8" t="str">
        <f t="shared" si="29"/>
        <v>San Diego HHSA</v>
      </c>
    </row>
    <row r="1863" spans="1:5" x14ac:dyDescent="0.35">
      <c r="A1863" s="20">
        <v>43941</v>
      </c>
      <c r="B1863" s="8">
        <v>92040</v>
      </c>
      <c r="C1863" s="8">
        <v>18</v>
      </c>
      <c r="E1863" s="8" t="str">
        <f t="shared" si="29"/>
        <v>San Diego HHSA</v>
      </c>
    </row>
    <row r="1864" spans="1:5" x14ac:dyDescent="0.35">
      <c r="A1864" s="20">
        <v>43941</v>
      </c>
      <c r="B1864" s="8">
        <v>92054</v>
      </c>
      <c r="C1864" s="8">
        <v>12</v>
      </c>
      <c r="E1864" s="8" t="str">
        <f t="shared" si="29"/>
        <v>San Diego HHSA</v>
      </c>
    </row>
    <row r="1865" spans="1:5" x14ac:dyDescent="0.35">
      <c r="A1865" s="20">
        <v>43941</v>
      </c>
      <c r="B1865" s="8">
        <v>92056</v>
      </c>
      <c r="C1865" s="8">
        <v>14</v>
      </c>
      <c r="E1865" s="8" t="str">
        <f t="shared" si="29"/>
        <v>San Diego HHSA</v>
      </c>
    </row>
    <row r="1866" spans="1:5" x14ac:dyDescent="0.35">
      <c r="A1866" s="20">
        <v>43941</v>
      </c>
      <c r="B1866" s="8">
        <v>92057</v>
      </c>
      <c r="C1866" s="8">
        <v>16</v>
      </c>
      <c r="E1866" s="8" t="str">
        <f t="shared" si="29"/>
        <v>San Diego HHSA</v>
      </c>
    </row>
    <row r="1867" spans="1:5" x14ac:dyDescent="0.35">
      <c r="A1867" s="20">
        <v>43941</v>
      </c>
      <c r="B1867" s="8">
        <v>92058</v>
      </c>
      <c r="C1867" s="8">
        <v>13</v>
      </c>
      <c r="E1867" s="8" t="str">
        <f t="shared" si="29"/>
        <v>San Diego HHSA</v>
      </c>
    </row>
    <row r="1868" spans="1:5" x14ac:dyDescent="0.35">
      <c r="A1868" s="20">
        <v>43941</v>
      </c>
      <c r="B1868" s="8">
        <v>92059</v>
      </c>
      <c r="C1868" s="8">
        <v>1</v>
      </c>
      <c r="E1868" s="8" t="str">
        <f t="shared" si="29"/>
        <v>San Diego HHSA</v>
      </c>
    </row>
    <row r="1869" spans="1:5" x14ac:dyDescent="0.35">
      <c r="A1869" s="20">
        <v>43941</v>
      </c>
      <c r="B1869" s="8">
        <v>92061</v>
      </c>
      <c r="C1869" s="8">
        <v>2</v>
      </c>
      <c r="E1869" s="8" t="str">
        <f t="shared" si="29"/>
        <v>San Diego HHSA</v>
      </c>
    </row>
    <row r="1870" spans="1:5" x14ac:dyDescent="0.35">
      <c r="A1870" s="20">
        <v>43941</v>
      </c>
      <c r="B1870" s="8">
        <v>92064</v>
      </c>
      <c r="C1870" s="8">
        <v>21</v>
      </c>
      <c r="E1870" s="8" t="str">
        <f t="shared" si="29"/>
        <v>San Diego HHSA</v>
      </c>
    </row>
    <row r="1871" spans="1:5" x14ac:dyDescent="0.35">
      <c r="A1871" s="20">
        <v>43941</v>
      </c>
      <c r="B1871" s="8">
        <v>92065</v>
      </c>
      <c r="C1871" s="8">
        <v>12</v>
      </c>
      <c r="E1871" s="8" t="str">
        <f t="shared" si="29"/>
        <v>San Diego HHSA</v>
      </c>
    </row>
    <row r="1872" spans="1:5" x14ac:dyDescent="0.35">
      <c r="A1872" s="20">
        <v>43941</v>
      </c>
      <c r="B1872" s="8">
        <v>92066</v>
      </c>
      <c r="C1872" s="8">
        <v>2</v>
      </c>
      <c r="E1872" s="8" t="str">
        <f t="shared" si="29"/>
        <v>San Diego HHSA</v>
      </c>
    </row>
    <row r="1873" spans="1:5" x14ac:dyDescent="0.35">
      <c r="A1873" s="20">
        <v>43941</v>
      </c>
      <c r="B1873" s="8">
        <v>92067</v>
      </c>
      <c r="C1873" s="8">
        <v>12</v>
      </c>
      <c r="E1873" s="8" t="str">
        <f t="shared" si="29"/>
        <v>San Diego HHSA</v>
      </c>
    </row>
    <row r="1874" spans="1:5" x14ac:dyDescent="0.35">
      <c r="A1874" s="20">
        <v>43941</v>
      </c>
      <c r="B1874" s="8">
        <v>92069</v>
      </c>
      <c r="C1874" s="8">
        <v>13</v>
      </c>
      <c r="E1874" s="8" t="str">
        <f t="shared" si="29"/>
        <v>San Diego HHSA</v>
      </c>
    </row>
    <row r="1875" spans="1:5" x14ac:dyDescent="0.35">
      <c r="A1875" s="20">
        <v>43941</v>
      </c>
      <c r="B1875" s="8">
        <v>92071</v>
      </c>
      <c r="C1875" s="8">
        <v>27</v>
      </c>
      <c r="E1875" s="8" t="str">
        <f t="shared" si="29"/>
        <v>San Diego HHSA</v>
      </c>
    </row>
    <row r="1876" spans="1:5" x14ac:dyDescent="0.35">
      <c r="A1876" s="20">
        <v>43941</v>
      </c>
      <c r="B1876" s="8">
        <v>92075</v>
      </c>
      <c r="C1876" s="8">
        <v>5</v>
      </c>
      <c r="E1876" s="8" t="str">
        <f t="shared" si="29"/>
        <v>San Diego HHSA</v>
      </c>
    </row>
    <row r="1877" spans="1:5" x14ac:dyDescent="0.35">
      <c r="A1877" s="20">
        <v>43941</v>
      </c>
      <c r="B1877" s="8">
        <v>92078</v>
      </c>
      <c r="C1877" s="8">
        <v>17</v>
      </c>
      <c r="E1877" s="8" t="str">
        <f t="shared" si="29"/>
        <v>San Diego HHSA</v>
      </c>
    </row>
    <row r="1878" spans="1:5" x14ac:dyDescent="0.35">
      <c r="A1878" s="20">
        <v>43941</v>
      </c>
      <c r="B1878" s="8">
        <v>92081</v>
      </c>
      <c r="C1878" s="8">
        <v>14</v>
      </c>
      <c r="E1878" s="8" t="str">
        <f t="shared" si="29"/>
        <v>San Diego HHSA</v>
      </c>
    </row>
    <row r="1879" spans="1:5" x14ac:dyDescent="0.35">
      <c r="A1879" s="20">
        <v>43941</v>
      </c>
      <c r="B1879" s="8">
        <v>92082</v>
      </c>
      <c r="C1879" s="8">
        <v>5</v>
      </c>
      <c r="E1879" s="8" t="str">
        <f t="shared" si="29"/>
        <v>San Diego HHSA</v>
      </c>
    </row>
    <row r="1880" spans="1:5" x14ac:dyDescent="0.35">
      <c r="A1880" s="20">
        <v>43941</v>
      </c>
      <c r="B1880" s="8">
        <v>92083</v>
      </c>
      <c r="C1880" s="8">
        <v>10</v>
      </c>
      <c r="E1880" s="8" t="str">
        <f t="shared" si="29"/>
        <v>San Diego HHSA</v>
      </c>
    </row>
    <row r="1881" spans="1:5" x14ac:dyDescent="0.35">
      <c r="A1881" s="20">
        <v>43941</v>
      </c>
      <c r="B1881" s="8">
        <v>92084</v>
      </c>
      <c r="C1881" s="8">
        <v>19</v>
      </c>
      <c r="E1881" s="8" t="str">
        <f t="shared" si="29"/>
        <v>San Diego HHSA</v>
      </c>
    </row>
    <row r="1882" spans="1:5" x14ac:dyDescent="0.35">
      <c r="A1882" s="20">
        <v>43941</v>
      </c>
      <c r="B1882" s="8">
        <v>92091</v>
      </c>
      <c r="C1882" s="8">
        <v>2</v>
      </c>
      <c r="E1882" s="8" t="str">
        <f t="shared" si="29"/>
        <v>San Diego HHSA</v>
      </c>
    </row>
    <row r="1883" spans="1:5" x14ac:dyDescent="0.35">
      <c r="A1883" s="20">
        <v>43941</v>
      </c>
      <c r="B1883" s="8">
        <v>92093</v>
      </c>
      <c r="C1883" s="8">
        <v>4</v>
      </c>
      <c r="E1883" s="8" t="str">
        <f t="shared" si="29"/>
        <v>San Diego HHSA</v>
      </c>
    </row>
    <row r="1884" spans="1:5" x14ac:dyDescent="0.35">
      <c r="A1884" s="20">
        <v>43941</v>
      </c>
      <c r="B1884" s="8">
        <v>92101</v>
      </c>
      <c r="C1884" s="8">
        <v>46</v>
      </c>
      <c r="E1884" s="8" t="str">
        <f t="shared" si="29"/>
        <v>San Diego HHSA</v>
      </c>
    </row>
    <row r="1885" spans="1:5" x14ac:dyDescent="0.35">
      <c r="A1885" s="20">
        <v>43941</v>
      </c>
      <c r="B1885" s="8">
        <v>92102</v>
      </c>
      <c r="C1885" s="8">
        <v>34</v>
      </c>
      <c r="E1885" s="8" t="str">
        <f t="shared" si="29"/>
        <v>San Diego HHSA</v>
      </c>
    </row>
    <row r="1886" spans="1:5" x14ac:dyDescent="0.35">
      <c r="A1886" s="20">
        <v>43941</v>
      </c>
      <c r="B1886" s="8">
        <v>92103</v>
      </c>
      <c r="C1886" s="8">
        <v>78</v>
      </c>
      <c r="E1886" s="8" t="str">
        <f t="shared" si="29"/>
        <v>San Diego HHSA</v>
      </c>
    </row>
    <row r="1887" spans="1:5" x14ac:dyDescent="0.35">
      <c r="A1887" s="20">
        <v>43941</v>
      </c>
      <c r="B1887" s="8">
        <v>92104</v>
      </c>
      <c r="C1887" s="8">
        <v>48</v>
      </c>
      <c r="E1887" s="8" t="str">
        <f t="shared" si="29"/>
        <v>San Diego HHSA</v>
      </c>
    </row>
    <row r="1888" spans="1:5" x14ac:dyDescent="0.35">
      <c r="A1888" s="20">
        <v>43941</v>
      </c>
      <c r="B1888" s="8">
        <v>92105</v>
      </c>
      <c r="C1888" s="8">
        <v>62</v>
      </c>
      <c r="E1888" s="8" t="str">
        <f t="shared" si="29"/>
        <v>San Diego HHSA</v>
      </c>
    </row>
    <row r="1889" spans="1:5" x14ac:dyDescent="0.35">
      <c r="A1889" s="20">
        <v>43941</v>
      </c>
      <c r="B1889" s="8">
        <v>92106</v>
      </c>
      <c r="C1889" s="8">
        <v>9</v>
      </c>
      <c r="E1889" s="8" t="str">
        <f t="shared" si="29"/>
        <v>San Diego HHSA</v>
      </c>
    </row>
    <row r="1890" spans="1:5" x14ac:dyDescent="0.35">
      <c r="A1890" s="20">
        <v>43941</v>
      </c>
      <c r="B1890" s="8">
        <v>92107</v>
      </c>
      <c r="C1890" s="8">
        <v>6</v>
      </c>
      <c r="E1890" s="8" t="str">
        <f t="shared" si="29"/>
        <v>San Diego HHSA</v>
      </c>
    </row>
    <row r="1891" spans="1:5" x14ac:dyDescent="0.35">
      <c r="A1891" s="20">
        <v>43941</v>
      </c>
      <c r="B1891" s="8">
        <v>92108</v>
      </c>
      <c r="C1891" s="8">
        <v>31</v>
      </c>
      <c r="E1891" s="8" t="str">
        <f t="shared" si="29"/>
        <v>San Diego HHSA</v>
      </c>
    </row>
    <row r="1892" spans="1:5" x14ac:dyDescent="0.35">
      <c r="A1892" s="20">
        <v>43941</v>
      </c>
      <c r="B1892" s="8">
        <v>92109</v>
      </c>
      <c r="C1892" s="8">
        <v>31</v>
      </c>
      <c r="E1892" s="8" t="str">
        <f t="shared" si="29"/>
        <v>San Diego HHSA</v>
      </c>
    </row>
    <row r="1893" spans="1:5" x14ac:dyDescent="0.35">
      <c r="A1893" s="20">
        <v>43941</v>
      </c>
      <c r="B1893" s="8">
        <v>92110</v>
      </c>
      <c r="C1893" s="8">
        <v>26</v>
      </c>
      <c r="E1893" s="8" t="str">
        <f t="shared" si="29"/>
        <v>San Diego HHSA</v>
      </c>
    </row>
    <row r="1894" spans="1:5" x14ac:dyDescent="0.35">
      <c r="A1894" s="20">
        <v>43941</v>
      </c>
      <c r="B1894" s="8">
        <v>92111</v>
      </c>
      <c r="C1894" s="8">
        <v>25</v>
      </c>
      <c r="E1894" s="8" t="str">
        <f t="shared" si="29"/>
        <v>San Diego HHSA</v>
      </c>
    </row>
    <row r="1895" spans="1:5" x14ac:dyDescent="0.35">
      <c r="A1895" s="20">
        <v>43941</v>
      </c>
      <c r="B1895" s="8">
        <v>92113</v>
      </c>
      <c r="C1895" s="8">
        <v>68</v>
      </c>
      <c r="E1895" s="8" t="str">
        <f t="shared" si="29"/>
        <v>San Diego HHSA</v>
      </c>
    </row>
    <row r="1896" spans="1:5" x14ac:dyDescent="0.35">
      <c r="A1896" s="20">
        <v>43941</v>
      </c>
      <c r="B1896" s="8">
        <v>92114</v>
      </c>
      <c r="C1896" s="8">
        <v>71</v>
      </c>
      <c r="E1896" s="8" t="str">
        <f t="shared" si="29"/>
        <v>San Diego HHSA</v>
      </c>
    </row>
    <row r="1897" spans="1:5" x14ac:dyDescent="0.35">
      <c r="A1897" s="20">
        <v>43941</v>
      </c>
      <c r="B1897" s="8">
        <v>92115</v>
      </c>
      <c r="C1897" s="8">
        <v>46</v>
      </c>
      <c r="E1897" s="8" t="str">
        <f t="shared" si="29"/>
        <v>San Diego HHSA</v>
      </c>
    </row>
    <row r="1898" spans="1:5" x14ac:dyDescent="0.35">
      <c r="A1898" s="20">
        <v>43941</v>
      </c>
      <c r="B1898" s="8">
        <v>92116</v>
      </c>
      <c r="C1898" s="8">
        <v>38</v>
      </c>
      <c r="E1898" s="8" t="str">
        <f t="shared" si="29"/>
        <v>San Diego HHSA</v>
      </c>
    </row>
    <row r="1899" spans="1:5" x14ac:dyDescent="0.35">
      <c r="A1899" s="20">
        <v>43941</v>
      </c>
      <c r="B1899" s="8">
        <v>92117</v>
      </c>
      <c r="C1899" s="8">
        <v>29</v>
      </c>
      <c r="E1899" s="8" t="str">
        <f t="shared" si="29"/>
        <v>San Diego HHSA</v>
      </c>
    </row>
    <row r="1900" spans="1:5" x14ac:dyDescent="0.35">
      <c r="A1900" s="20">
        <v>43941</v>
      </c>
      <c r="B1900" s="8">
        <v>92118</v>
      </c>
      <c r="C1900" s="8">
        <v>7</v>
      </c>
      <c r="E1900" s="8" t="str">
        <f t="shared" si="29"/>
        <v>San Diego HHSA</v>
      </c>
    </row>
    <row r="1901" spans="1:5" x14ac:dyDescent="0.35">
      <c r="A1901" s="20">
        <v>43941</v>
      </c>
      <c r="B1901" s="8">
        <v>92119</v>
      </c>
      <c r="C1901" s="8">
        <v>15</v>
      </c>
      <c r="E1901" s="8" t="str">
        <f t="shared" si="29"/>
        <v>San Diego HHSA</v>
      </c>
    </row>
    <row r="1902" spans="1:5" x14ac:dyDescent="0.35">
      <c r="A1902" s="20">
        <v>43941</v>
      </c>
      <c r="B1902" s="8">
        <v>92120</v>
      </c>
      <c r="C1902" s="8">
        <v>22</v>
      </c>
      <c r="E1902" s="8" t="str">
        <f t="shared" si="29"/>
        <v>San Diego HHSA</v>
      </c>
    </row>
    <row r="1903" spans="1:5" x14ac:dyDescent="0.35">
      <c r="A1903" s="20">
        <v>43941</v>
      </c>
      <c r="B1903" s="8">
        <v>92121</v>
      </c>
      <c r="C1903" s="8">
        <v>3</v>
      </c>
      <c r="E1903" s="8" t="str">
        <f t="shared" si="29"/>
        <v>San Diego HHSA</v>
      </c>
    </row>
    <row r="1904" spans="1:5" x14ac:dyDescent="0.35">
      <c r="A1904" s="20">
        <v>43941</v>
      </c>
      <c r="B1904" s="8">
        <v>92122</v>
      </c>
      <c r="C1904" s="8">
        <v>19</v>
      </c>
      <c r="E1904" s="8" t="str">
        <f t="shared" si="29"/>
        <v>San Diego HHSA</v>
      </c>
    </row>
    <row r="1905" spans="1:5" x14ac:dyDescent="0.35">
      <c r="A1905" s="20">
        <v>43941</v>
      </c>
      <c r="B1905" s="8">
        <v>92123</v>
      </c>
      <c r="C1905" s="8">
        <v>19</v>
      </c>
      <c r="E1905" s="8" t="str">
        <f t="shared" si="29"/>
        <v>San Diego HHSA</v>
      </c>
    </row>
    <row r="1906" spans="1:5" x14ac:dyDescent="0.35">
      <c r="A1906" s="20">
        <v>43941</v>
      </c>
      <c r="B1906" s="8">
        <v>92124</v>
      </c>
      <c r="C1906" s="8">
        <v>16</v>
      </c>
      <c r="E1906" s="8" t="str">
        <f t="shared" si="29"/>
        <v>San Diego HHSA</v>
      </c>
    </row>
    <row r="1907" spans="1:5" x14ac:dyDescent="0.35">
      <c r="A1907" s="20">
        <v>43941</v>
      </c>
      <c r="B1907" s="8">
        <v>92126</v>
      </c>
      <c r="C1907" s="8">
        <v>45</v>
      </c>
      <c r="E1907" s="8" t="str">
        <f t="shared" si="29"/>
        <v>San Diego HHSA</v>
      </c>
    </row>
    <row r="1908" spans="1:5" x14ac:dyDescent="0.35">
      <c r="A1908" s="20">
        <v>43941</v>
      </c>
      <c r="B1908" s="8">
        <v>92127</v>
      </c>
      <c r="C1908" s="8">
        <v>28</v>
      </c>
      <c r="E1908" s="8" t="str">
        <f t="shared" si="29"/>
        <v>San Diego HHSA</v>
      </c>
    </row>
    <row r="1909" spans="1:5" x14ac:dyDescent="0.35">
      <c r="A1909" s="20">
        <v>43941</v>
      </c>
      <c r="B1909" s="8">
        <v>92128</v>
      </c>
      <c r="C1909" s="8">
        <v>39</v>
      </c>
      <c r="E1909" s="8" t="str">
        <f t="shared" si="29"/>
        <v>San Diego HHSA</v>
      </c>
    </row>
    <row r="1910" spans="1:5" x14ac:dyDescent="0.35">
      <c r="A1910" s="20">
        <v>43941</v>
      </c>
      <c r="B1910" s="8">
        <v>92129</v>
      </c>
      <c r="C1910" s="8">
        <v>24</v>
      </c>
      <c r="E1910" s="8" t="str">
        <f t="shared" si="29"/>
        <v>San Diego HHSA</v>
      </c>
    </row>
    <row r="1911" spans="1:5" x14ac:dyDescent="0.35">
      <c r="A1911" s="20">
        <v>43941</v>
      </c>
      <c r="B1911" s="8">
        <v>92130</v>
      </c>
      <c r="C1911" s="8">
        <v>29</v>
      </c>
      <c r="E1911" s="8" t="str">
        <f t="shared" si="29"/>
        <v>San Diego HHSA</v>
      </c>
    </row>
    <row r="1912" spans="1:5" x14ac:dyDescent="0.35">
      <c r="A1912" s="20">
        <v>43941</v>
      </c>
      <c r="B1912" s="8">
        <v>92131</v>
      </c>
      <c r="C1912" s="8">
        <v>10</v>
      </c>
      <c r="E1912" s="8" t="str">
        <f t="shared" si="29"/>
        <v>San Diego HHSA</v>
      </c>
    </row>
    <row r="1913" spans="1:5" x14ac:dyDescent="0.35">
      <c r="A1913" s="20">
        <v>43941</v>
      </c>
      <c r="B1913" s="8">
        <v>92136</v>
      </c>
      <c r="C1913" s="8">
        <v>3</v>
      </c>
      <c r="E1913" s="8" t="str">
        <f t="shared" si="29"/>
        <v>San Diego HHSA</v>
      </c>
    </row>
    <row r="1914" spans="1:5" x14ac:dyDescent="0.35">
      <c r="A1914" s="20">
        <v>43941</v>
      </c>
      <c r="B1914" s="8">
        <v>92139</v>
      </c>
      <c r="C1914" s="8">
        <v>42</v>
      </c>
      <c r="E1914" s="8" t="str">
        <f t="shared" si="29"/>
        <v>San Diego HHSA</v>
      </c>
    </row>
    <row r="1915" spans="1:5" x14ac:dyDescent="0.35">
      <c r="A1915" s="20">
        <v>43941</v>
      </c>
      <c r="B1915" s="8">
        <v>92140</v>
      </c>
      <c r="C1915" s="8">
        <v>13</v>
      </c>
      <c r="E1915" s="8" t="str">
        <f t="shared" si="29"/>
        <v>San Diego HHSA</v>
      </c>
    </row>
    <row r="1916" spans="1:5" x14ac:dyDescent="0.35">
      <c r="A1916" s="20">
        <v>43941</v>
      </c>
      <c r="B1916" s="8">
        <v>92145</v>
      </c>
      <c r="C1916" s="8">
        <v>3</v>
      </c>
      <c r="E1916" s="8" t="str">
        <f t="shared" si="29"/>
        <v>San Diego HHSA</v>
      </c>
    </row>
    <row r="1917" spans="1:5" x14ac:dyDescent="0.35">
      <c r="A1917" s="20">
        <v>43941</v>
      </c>
      <c r="B1917" s="8">
        <v>92154</v>
      </c>
      <c r="C1917" s="8">
        <v>132</v>
      </c>
      <c r="E1917" s="8" t="str">
        <f t="shared" si="29"/>
        <v>San Diego HHSA</v>
      </c>
    </row>
    <row r="1918" spans="1:5" x14ac:dyDescent="0.35">
      <c r="A1918" s="20">
        <v>43941</v>
      </c>
      <c r="B1918" s="8">
        <v>92161</v>
      </c>
      <c r="C1918" s="8">
        <v>1</v>
      </c>
      <c r="E1918" s="8" t="str">
        <f t="shared" si="29"/>
        <v>San Diego HHSA</v>
      </c>
    </row>
    <row r="1919" spans="1:5" x14ac:dyDescent="0.35">
      <c r="A1919" s="20">
        <v>43941</v>
      </c>
      <c r="B1919" s="8">
        <v>92173</v>
      </c>
      <c r="C1919" s="8">
        <v>66</v>
      </c>
      <c r="E1919" s="8" t="str">
        <f t="shared" si="29"/>
        <v>San Diego HHSA</v>
      </c>
    </row>
    <row r="1920" spans="1:5" x14ac:dyDescent="0.35">
      <c r="A1920" s="20">
        <v>43941</v>
      </c>
      <c r="B1920" s="8" t="s">
        <v>24</v>
      </c>
      <c r="C1920" s="8">
        <v>31</v>
      </c>
      <c r="E1920" s="8" t="str">
        <f t="shared" si="29"/>
        <v>San Diego HHSA</v>
      </c>
    </row>
    <row r="1921" spans="1:5" x14ac:dyDescent="0.35">
      <c r="A1921" s="20">
        <v>43942</v>
      </c>
      <c r="B1921" s="8">
        <v>91902</v>
      </c>
      <c r="C1921" s="8">
        <v>23</v>
      </c>
      <c r="E1921" s="8" t="str">
        <f t="shared" si="29"/>
        <v>San Diego HHSA</v>
      </c>
    </row>
    <row r="1922" spans="1:5" x14ac:dyDescent="0.35">
      <c r="A1922" s="20">
        <v>43942</v>
      </c>
      <c r="B1922" s="8">
        <v>91905</v>
      </c>
      <c r="C1922" s="8">
        <v>2</v>
      </c>
      <c r="E1922" s="8" t="str">
        <f t="shared" ref="E1922:E1985" si="30">"San Diego HHSA"</f>
        <v>San Diego HHSA</v>
      </c>
    </row>
    <row r="1923" spans="1:5" x14ac:dyDescent="0.35">
      <c r="A1923" s="20">
        <v>43942</v>
      </c>
      <c r="B1923" s="8">
        <v>91910</v>
      </c>
      <c r="C1923" s="8">
        <v>75</v>
      </c>
      <c r="E1923" s="8" t="str">
        <f t="shared" si="30"/>
        <v>San Diego HHSA</v>
      </c>
    </row>
    <row r="1924" spans="1:5" x14ac:dyDescent="0.35">
      <c r="A1924" s="20">
        <v>43942</v>
      </c>
      <c r="B1924" s="8">
        <v>91911</v>
      </c>
      <c r="C1924" s="8">
        <v>108</v>
      </c>
      <c r="E1924" s="8" t="str">
        <f t="shared" si="30"/>
        <v>San Diego HHSA</v>
      </c>
    </row>
    <row r="1925" spans="1:5" x14ac:dyDescent="0.35">
      <c r="A1925" s="20">
        <v>43942</v>
      </c>
      <c r="B1925" s="8">
        <v>91913</v>
      </c>
      <c r="C1925" s="8">
        <v>52</v>
      </c>
      <c r="E1925" s="8" t="str">
        <f t="shared" si="30"/>
        <v>San Diego HHSA</v>
      </c>
    </row>
    <row r="1926" spans="1:5" x14ac:dyDescent="0.35">
      <c r="A1926" s="20">
        <v>43942</v>
      </c>
      <c r="B1926" s="8">
        <v>91914</v>
      </c>
      <c r="C1926" s="8">
        <v>14</v>
      </c>
      <c r="E1926" s="8" t="str">
        <f t="shared" si="30"/>
        <v>San Diego HHSA</v>
      </c>
    </row>
    <row r="1927" spans="1:5" x14ac:dyDescent="0.35">
      <c r="A1927" s="20">
        <v>43942</v>
      </c>
      <c r="B1927" s="8">
        <v>91915</v>
      </c>
      <c r="C1927" s="8">
        <v>34</v>
      </c>
      <c r="E1927" s="8" t="str">
        <f t="shared" si="30"/>
        <v>San Diego HHSA</v>
      </c>
    </row>
    <row r="1928" spans="1:5" x14ac:dyDescent="0.35">
      <c r="A1928" s="20">
        <v>43942</v>
      </c>
      <c r="B1928" s="8">
        <v>91916</v>
      </c>
      <c r="C1928" s="8">
        <v>1</v>
      </c>
      <c r="E1928" s="8" t="str">
        <f t="shared" si="30"/>
        <v>San Diego HHSA</v>
      </c>
    </row>
    <row r="1929" spans="1:5" x14ac:dyDescent="0.35">
      <c r="A1929" s="20">
        <v>43942</v>
      </c>
      <c r="B1929" s="8">
        <v>91932</v>
      </c>
      <c r="C1929" s="8">
        <v>17</v>
      </c>
      <c r="E1929" s="8" t="str">
        <f t="shared" si="30"/>
        <v>San Diego HHSA</v>
      </c>
    </row>
    <row r="1930" spans="1:5" x14ac:dyDescent="0.35">
      <c r="A1930" s="20">
        <v>43942</v>
      </c>
      <c r="B1930" s="8">
        <v>91935</v>
      </c>
      <c r="C1930" s="8">
        <v>6</v>
      </c>
      <c r="E1930" s="8" t="str">
        <f t="shared" si="30"/>
        <v>San Diego HHSA</v>
      </c>
    </row>
    <row r="1931" spans="1:5" x14ac:dyDescent="0.35">
      <c r="A1931" s="20">
        <v>43942</v>
      </c>
      <c r="B1931" s="8">
        <v>91941</v>
      </c>
      <c r="C1931" s="8">
        <v>18</v>
      </c>
      <c r="E1931" s="8" t="str">
        <f t="shared" si="30"/>
        <v>San Diego HHSA</v>
      </c>
    </row>
    <row r="1932" spans="1:5" x14ac:dyDescent="0.35">
      <c r="A1932" s="20">
        <v>43942</v>
      </c>
      <c r="B1932" s="8">
        <v>91942</v>
      </c>
      <c r="C1932" s="8">
        <v>37</v>
      </c>
      <c r="E1932" s="8" t="str">
        <f t="shared" si="30"/>
        <v>San Diego HHSA</v>
      </c>
    </row>
    <row r="1933" spans="1:5" x14ac:dyDescent="0.35">
      <c r="A1933" s="20">
        <v>43942</v>
      </c>
      <c r="B1933" s="8">
        <v>91945</v>
      </c>
      <c r="C1933" s="8">
        <v>22</v>
      </c>
      <c r="E1933" s="8" t="str">
        <f t="shared" si="30"/>
        <v>San Diego HHSA</v>
      </c>
    </row>
    <row r="1934" spans="1:5" x14ac:dyDescent="0.35">
      <c r="A1934" s="20">
        <v>43942</v>
      </c>
      <c r="B1934" s="8">
        <v>91950</v>
      </c>
      <c r="C1934" s="8">
        <v>72</v>
      </c>
      <c r="E1934" s="8" t="str">
        <f t="shared" si="30"/>
        <v>San Diego HHSA</v>
      </c>
    </row>
    <row r="1935" spans="1:5" x14ac:dyDescent="0.35">
      <c r="A1935" s="20">
        <v>43942</v>
      </c>
      <c r="B1935" s="8">
        <v>91963</v>
      </c>
      <c r="C1935" s="8">
        <v>2</v>
      </c>
      <c r="E1935" s="8" t="str">
        <f t="shared" si="30"/>
        <v>San Diego HHSA</v>
      </c>
    </row>
    <row r="1936" spans="1:5" x14ac:dyDescent="0.35">
      <c r="A1936" s="20">
        <v>43942</v>
      </c>
      <c r="B1936" s="8">
        <v>91977</v>
      </c>
      <c r="C1936" s="8">
        <v>61</v>
      </c>
      <c r="E1936" s="8" t="str">
        <f t="shared" si="30"/>
        <v>San Diego HHSA</v>
      </c>
    </row>
    <row r="1937" spans="1:5" x14ac:dyDescent="0.35">
      <c r="A1937" s="20">
        <v>43942</v>
      </c>
      <c r="B1937" s="8">
        <v>91978</v>
      </c>
      <c r="C1937" s="8">
        <v>7</v>
      </c>
      <c r="E1937" s="8" t="str">
        <f t="shared" si="30"/>
        <v>San Diego HHSA</v>
      </c>
    </row>
    <row r="1938" spans="1:5" x14ac:dyDescent="0.35">
      <c r="A1938" s="20">
        <v>43942</v>
      </c>
      <c r="B1938" s="8">
        <v>92003</v>
      </c>
      <c r="C1938" s="8">
        <v>1</v>
      </c>
      <c r="E1938" s="8" t="str">
        <f t="shared" si="30"/>
        <v>San Diego HHSA</v>
      </c>
    </row>
    <row r="1939" spans="1:5" x14ac:dyDescent="0.35">
      <c r="A1939" s="20">
        <v>43942</v>
      </c>
      <c r="B1939" s="8">
        <v>92004</v>
      </c>
      <c r="C1939" s="8">
        <v>1</v>
      </c>
      <c r="E1939" s="8" t="str">
        <f t="shared" si="30"/>
        <v>San Diego HHSA</v>
      </c>
    </row>
    <row r="1940" spans="1:5" x14ac:dyDescent="0.35">
      <c r="A1940" s="20">
        <v>43942</v>
      </c>
      <c r="B1940" s="8">
        <v>92007</v>
      </c>
      <c r="C1940" s="8">
        <v>4</v>
      </c>
      <c r="E1940" s="8" t="str">
        <f t="shared" si="30"/>
        <v>San Diego HHSA</v>
      </c>
    </row>
    <row r="1941" spans="1:5" x14ac:dyDescent="0.35">
      <c r="A1941" s="20">
        <v>43942</v>
      </c>
      <c r="B1941" s="8">
        <v>92008</v>
      </c>
      <c r="C1941" s="8">
        <v>9</v>
      </c>
      <c r="E1941" s="8" t="str">
        <f t="shared" si="30"/>
        <v>San Diego HHSA</v>
      </c>
    </row>
    <row r="1942" spans="1:5" x14ac:dyDescent="0.35">
      <c r="A1942" s="20">
        <v>43942</v>
      </c>
      <c r="B1942" s="8">
        <v>92009</v>
      </c>
      <c r="C1942" s="8">
        <v>18</v>
      </c>
      <c r="E1942" s="8" t="str">
        <f t="shared" si="30"/>
        <v>San Diego HHSA</v>
      </c>
    </row>
    <row r="1943" spans="1:5" x14ac:dyDescent="0.35">
      <c r="A1943" s="20">
        <v>43942</v>
      </c>
      <c r="B1943" s="8">
        <v>92010</v>
      </c>
      <c r="C1943" s="8">
        <v>13</v>
      </c>
      <c r="E1943" s="8" t="str">
        <f t="shared" si="30"/>
        <v>San Diego HHSA</v>
      </c>
    </row>
    <row r="1944" spans="1:5" x14ac:dyDescent="0.35">
      <c r="A1944" s="20">
        <v>43942</v>
      </c>
      <c r="B1944" s="8">
        <v>92011</v>
      </c>
      <c r="C1944" s="8">
        <v>10</v>
      </c>
      <c r="E1944" s="8" t="str">
        <f t="shared" si="30"/>
        <v>San Diego HHSA</v>
      </c>
    </row>
    <row r="1945" spans="1:5" x14ac:dyDescent="0.35">
      <c r="A1945" s="20">
        <v>43942</v>
      </c>
      <c r="B1945" s="8">
        <v>92014</v>
      </c>
      <c r="C1945" s="8">
        <v>16</v>
      </c>
      <c r="E1945" s="8" t="str">
        <f t="shared" si="30"/>
        <v>San Diego HHSA</v>
      </c>
    </row>
    <row r="1946" spans="1:5" x14ac:dyDescent="0.35">
      <c r="A1946" s="20">
        <v>43942</v>
      </c>
      <c r="B1946" s="8">
        <v>92019</v>
      </c>
      <c r="C1946" s="8">
        <v>54</v>
      </c>
      <c r="E1946" s="8" t="str">
        <f t="shared" si="30"/>
        <v>San Diego HHSA</v>
      </c>
    </row>
    <row r="1947" spans="1:5" x14ac:dyDescent="0.35">
      <c r="A1947" s="20">
        <v>43942</v>
      </c>
      <c r="B1947" s="8">
        <v>92020</v>
      </c>
      <c r="C1947" s="8">
        <v>79</v>
      </c>
      <c r="E1947" s="8" t="str">
        <f t="shared" si="30"/>
        <v>San Diego HHSA</v>
      </c>
    </row>
    <row r="1948" spans="1:5" x14ac:dyDescent="0.35">
      <c r="A1948" s="20">
        <v>43942</v>
      </c>
      <c r="B1948" s="8">
        <v>92021</v>
      </c>
      <c r="C1948" s="8">
        <v>78</v>
      </c>
      <c r="E1948" s="8" t="str">
        <f t="shared" si="30"/>
        <v>San Diego HHSA</v>
      </c>
    </row>
    <row r="1949" spans="1:5" x14ac:dyDescent="0.35">
      <c r="A1949" s="20">
        <v>43942</v>
      </c>
      <c r="B1949" s="8">
        <v>92024</v>
      </c>
      <c r="C1949" s="8">
        <v>30</v>
      </c>
      <c r="E1949" s="8" t="str">
        <f t="shared" si="30"/>
        <v>San Diego HHSA</v>
      </c>
    </row>
    <row r="1950" spans="1:5" x14ac:dyDescent="0.35">
      <c r="A1950" s="20">
        <v>43942</v>
      </c>
      <c r="B1950" s="8">
        <v>92025</v>
      </c>
      <c r="C1950" s="8">
        <v>32</v>
      </c>
      <c r="E1950" s="8" t="str">
        <f t="shared" si="30"/>
        <v>San Diego HHSA</v>
      </c>
    </row>
    <row r="1951" spans="1:5" x14ac:dyDescent="0.35">
      <c r="A1951" s="20">
        <v>43942</v>
      </c>
      <c r="B1951" s="8">
        <v>92026</v>
      </c>
      <c r="C1951" s="8">
        <v>14</v>
      </c>
      <c r="E1951" s="8" t="str">
        <f t="shared" si="30"/>
        <v>San Diego HHSA</v>
      </c>
    </row>
    <row r="1952" spans="1:5" x14ac:dyDescent="0.35">
      <c r="A1952" s="20">
        <v>43942</v>
      </c>
      <c r="B1952" s="8">
        <v>92027</v>
      </c>
      <c r="C1952" s="8">
        <v>29</v>
      </c>
      <c r="E1952" s="8" t="str">
        <f t="shared" si="30"/>
        <v>San Diego HHSA</v>
      </c>
    </row>
    <row r="1953" spans="1:5" x14ac:dyDescent="0.35">
      <c r="A1953" s="20">
        <v>43942</v>
      </c>
      <c r="B1953" s="8">
        <v>92028</v>
      </c>
      <c r="C1953" s="8">
        <v>10</v>
      </c>
      <c r="E1953" s="8" t="str">
        <f t="shared" si="30"/>
        <v>San Diego HHSA</v>
      </c>
    </row>
    <row r="1954" spans="1:5" x14ac:dyDescent="0.35">
      <c r="A1954" s="20">
        <v>43942</v>
      </c>
      <c r="B1954" s="8">
        <v>92029</v>
      </c>
      <c r="C1954" s="8">
        <v>13</v>
      </c>
      <c r="E1954" s="8" t="str">
        <f t="shared" si="30"/>
        <v>San Diego HHSA</v>
      </c>
    </row>
    <row r="1955" spans="1:5" x14ac:dyDescent="0.35">
      <c r="A1955" s="20">
        <v>43942</v>
      </c>
      <c r="B1955" s="8">
        <v>92036</v>
      </c>
      <c r="C1955" s="8">
        <v>2</v>
      </c>
      <c r="E1955" s="8" t="str">
        <f t="shared" si="30"/>
        <v>San Diego HHSA</v>
      </c>
    </row>
    <row r="1956" spans="1:5" x14ac:dyDescent="0.35">
      <c r="A1956" s="20">
        <v>43942</v>
      </c>
      <c r="B1956" s="8">
        <v>92037</v>
      </c>
      <c r="C1956" s="8">
        <v>34</v>
      </c>
      <c r="E1956" s="8" t="str">
        <f t="shared" si="30"/>
        <v>San Diego HHSA</v>
      </c>
    </row>
    <row r="1957" spans="1:5" x14ac:dyDescent="0.35">
      <c r="A1957" s="20">
        <v>43942</v>
      </c>
      <c r="B1957" s="8">
        <v>92040</v>
      </c>
      <c r="C1957" s="8">
        <v>18</v>
      </c>
      <c r="E1957" s="8" t="str">
        <f t="shared" si="30"/>
        <v>San Diego HHSA</v>
      </c>
    </row>
    <row r="1958" spans="1:5" x14ac:dyDescent="0.35">
      <c r="A1958" s="20">
        <v>43942</v>
      </c>
      <c r="B1958" s="8">
        <v>92054</v>
      </c>
      <c r="C1958" s="8">
        <v>12</v>
      </c>
      <c r="E1958" s="8" t="str">
        <f t="shared" si="30"/>
        <v>San Diego HHSA</v>
      </c>
    </row>
    <row r="1959" spans="1:5" x14ac:dyDescent="0.35">
      <c r="A1959" s="20">
        <v>43942</v>
      </c>
      <c r="B1959" s="8">
        <v>92056</v>
      </c>
      <c r="C1959" s="8">
        <v>15</v>
      </c>
      <c r="E1959" s="8" t="str">
        <f t="shared" si="30"/>
        <v>San Diego HHSA</v>
      </c>
    </row>
    <row r="1960" spans="1:5" x14ac:dyDescent="0.35">
      <c r="A1960" s="20">
        <v>43942</v>
      </c>
      <c r="B1960" s="8">
        <v>92057</v>
      </c>
      <c r="C1960" s="8">
        <v>17</v>
      </c>
      <c r="E1960" s="8" t="str">
        <f t="shared" si="30"/>
        <v>San Diego HHSA</v>
      </c>
    </row>
    <row r="1961" spans="1:5" x14ac:dyDescent="0.35">
      <c r="A1961" s="20">
        <v>43942</v>
      </c>
      <c r="B1961" s="8">
        <v>92058</v>
      </c>
      <c r="C1961" s="8">
        <v>14</v>
      </c>
      <c r="E1961" s="8" t="str">
        <f t="shared" si="30"/>
        <v>San Diego HHSA</v>
      </c>
    </row>
    <row r="1962" spans="1:5" x14ac:dyDescent="0.35">
      <c r="A1962" s="20">
        <v>43942</v>
      </c>
      <c r="B1962" s="8">
        <v>92059</v>
      </c>
      <c r="C1962" s="8">
        <v>2</v>
      </c>
      <c r="E1962" s="8" t="str">
        <f t="shared" si="30"/>
        <v>San Diego HHSA</v>
      </c>
    </row>
    <row r="1963" spans="1:5" x14ac:dyDescent="0.35">
      <c r="A1963" s="20">
        <v>43942</v>
      </c>
      <c r="B1963" s="8">
        <v>92061</v>
      </c>
      <c r="C1963" s="8">
        <v>2</v>
      </c>
      <c r="E1963" s="8" t="str">
        <f t="shared" si="30"/>
        <v>San Diego HHSA</v>
      </c>
    </row>
    <row r="1964" spans="1:5" x14ac:dyDescent="0.35">
      <c r="A1964" s="20">
        <v>43942</v>
      </c>
      <c r="B1964" s="8">
        <v>92064</v>
      </c>
      <c r="C1964" s="8">
        <v>22</v>
      </c>
      <c r="E1964" s="8" t="str">
        <f t="shared" si="30"/>
        <v>San Diego HHSA</v>
      </c>
    </row>
    <row r="1965" spans="1:5" x14ac:dyDescent="0.35">
      <c r="A1965" s="20">
        <v>43942</v>
      </c>
      <c r="B1965" s="8">
        <v>92065</v>
      </c>
      <c r="C1965" s="8">
        <v>12</v>
      </c>
      <c r="E1965" s="8" t="str">
        <f t="shared" si="30"/>
        <v>San Diego HHSA</v>
      </c>
    </row>
    <row r="1966" spans="1:5" x14ac:dyDescent="0.35">
      <c r="A1966" s="20">
        <v>43942</v>
      </c>
      <c r="B1966" s="8">
        <v>92066</v>
      </c>
      <c r="C1966" s="8">
        <v>2</v>
      </c>
      <c r="E1966" s="8" t="str">
        <f t="shared" si="30"/>
        <v>San Diego HHSA</v>
      </c>
    </row>
    <row r="1967" spans="1:5" x14ac:dyDescent="0.35">
      <c r="A1967" s="20">
        <v>43942</v>
      </c>
      <c r="B1967" s="8">
        <v>92067</v>
      </c>
      <c r="C1967" s="8">
        <v>12</v>
      </c>
      <c r="E1967" s="8" t="str">
        <f t="shared" si="30"/>
        <v>San Diego HHSA</v>
      </c>
    </row>
    <row r="1968" spans="1:5" x14ac:dyDescent="0.35">
      <c r="A1968" s="20">
        <v>43942</v>
      </c>
      <c r="B1968" s="8">
        <v>92069</v>
      </c>
      <c r="C1968" s="8">
        <v>13</v>
      </c>
      <c r="E1968" s="8" t="str">
        <f t="shared" si="30"/>
        <v>San Diego HHSA</v>
      </c>
    </row>
    <row r="1969" spans="1:5" x14ac:dyDescent="0.35">
      <c r="A1969" s="20">
        <v>43942</v>
      </c>
      <c r="B1969" s="8">
        <v>92071</v>
      </c>
      <c r="C1969" s="8">
        <v>27</v>
      </c>
      <c r="E1969" s="8" t="str">
        <f t="shared" si="30"/>
        <v>San Diego HHSA</v>
      </c>
    </row>
    <row r="1970" spans="1:5" x14ac:dyDescent="0.35">
      <c r="A1970" s="20">
        <v>43942</v>
      </c>
      <c r="B1970" s="8">
        <v>92075</v>
      </c>
      <c r="C1970" s="8">
        <v>5</v>
      </c>
      <c r="E1970" s="8" t="str">
        <f t="shared" si="30"/>
        <v>San Diego HHSA</v>
      </c>
    </row>
    <row r="1971" spans="1:5" x14ac:dyDescent="0.35">
      <c r="A1971" s="20">
        <v>43942</v>
      </c>
      <c r="B1971" s="8">
        <v>92078</v>
      </c>
      <c r="C1971" s="8">
        <v>17</v>
      </c>
      <c r="E1971" s="8" t="str">
        <f t="shared" si="30"/>
        <v>San Diego HHSA</v>
      </c>
    </row>
    <row r="1972" spans="1:5" x14ac:dyDescent="0.35">
      <c r="A1972" s="20">
        <v>43942</v>
      </c>
      <c r="B1972" s="8">
        <v>92081</v>
      </c>
      <c r="C1972" s="8">
        <v>14</v>
      </c>
      <c r="E1972" s="8" t="str">
        <f t="shared" si="30"/>
        <v>San Diego HHSA</v>
      </c>
    </row>
    <row r="1973" spans="1:5" x14ac:dyDescent="0.35">
      <c r="A1973" s="20">
        <v>43942</v>
      </c>
      <c r="B1973" s="8">
        <v>92082</v>
      </c>
      <c r="C1973" s="8">
        <v>5</v>
      </c>
      <c r="E1973" s="8" t="str">
        <f t="shared" si="30"/>
        <v>San Diego HHSA</v>
      </c>
    </row>
    <row r="1974" spans="1:5" x14ac:dyDescent="0.35">
      <c r="A1974" s="20">
        <v>43942</v>
      </c>
      <c r="B1974" s="8">
        <v>92083</v>
      </c>
      <c r="C1974" s="8">
        <v>11</v>
      </c>
      <c r="E1974" s="8" t="str">
        <f t="shared" si="30"/>
        <v>San Diego HHSA</v>
      </c>
    </row>
    <row r="1975" spans="1:5" x14ac:dyDescent="0.35">
      <c r="A1975" s="20">
        <v>43942</v>
      </c>
      <c r="B1975" s="8">
        <v>92084</v>
      </c>
      <c r="C1975" s="8">
        <v>21</v>
      </c>
      <c r="E1975" s="8" t="str">
        <f t="shared" si="30"/>
        <v>San Diego HHSA</v>
      </c>
    </row>
    <row r="1976" spans="1:5" x14ac:dyDescent="0.35">
      <c r="A1976" s="20">
        <v>43942</v>
      </c>
      <c r="B1976" s="8">
        <v>92091</v>
      </c>
      <c r="C1976" s="8">
        <v>2</v>
      </c>
      <c r="E1976" s="8" t="str">
        <f t="shared" si="30"/>
        <v>San Diego HHSA</v>
      </c>
    </row>
    <row r="1977" spans="1:5" x14ac:dyDescent="0.35">
      <c r="A1977" s="20">
        <v>43942</v>
      </c>
      <c r="B1977" s="8">
        <v>92093</v>
      </c>
      <c r="C1977" s="8">
        <v>4</v>
      </c>
      <c r="E1977" s="8" t="str">
        <f t="shared" si="30"/>
        <v>San Diego HHSA</v>
      </c>
    </row>
    <row r="1978" spans="1:5" x14ac:dyDescent="0.35">
      <c r="A1978" s="20">
        <v>43942</v>
      </c>
      <c r="B1978" s="8">
        <v>92101</v>
      </c>
      <c r="C1978" s="8">
        <v>46</v>
      </c>
      <c r="E1978" s="8" t="str">
        <f t="shared" si="30"/>
        <v>San Diego HHSA</v>
      </c>
    </row>
    <row r="1979" spans="1:5" x14ac:dyDescent="0.35">
      <c r="A1979" s="20">
        <v>43942</v>
      </c>
      <c r="B1979" s="8">
        <v>92102</v>
      </c>
      <c r="C1979" s="8">
        <v>35</v>
      </c>
      <c r="E1979" s="8" t="str">
        <f t="shared" si="30"/>
        <v>San Diego HHSA</v>
      </c>
    </row>
    <row r="1980" spans="1:5" x14ac:dyDescent="0.35">
      <c r="A1980" s="20">
        <v>43942</v>
      </c>
      <c r="B1980" s="8">
        <v>92103</v>
      </c>
      <c r="C1980" s="8">
        <v>78</v>
      </c>
      <c r="E1980" s="8" t="str">
        <f t="shared" si="30"/>
        <v>San Diego HHSA</v>
      </c>
    </row>
    <row r="1981" spans="1:5" x14ac:dyDescent="0.35">
      <c r="A1981" s="20">
        <v>43942</v>
      </c>
      <c r="B1981" s="8">
        <v>92104</v>
      </c>
      <c r="C1981" s="8">
        <v>48</v>
      </c>
      <c r="E1981" s="8" t="str">
        <f t="shared" si="30"/>
        <v>San Diego HHSA</v>
      </c>
    </row>
    <row r="1982" spans="1:5" x14ac:dyDescent="0.35">
      <c r="A1982" s="20">
        <v>43942</v>
      </c>
      <c r="B1982" s="8">
        <v>92105</v>
      </c>
      <c r="C1982" s="8">
        <v>64</v>
      </c>
      <c r="E1982" s="8" t="str">
        <f t="shared" si="30"/>
        <v>San Diego HHSA</v>
      </c>
    </row>
    <row r="1983" spans="1:5" x14ac:dyDescent="0.35">
      <c r="A1983" s="20">
        <v>43942</v>
      </c>
      <c r="B1983" s="8">
        <v>92106</v>
      </c>
      <c r="C1983" s="8">
        <v>9</v>
      </c>
      <c r="E1983" s="8" t="str">
        <f t="shared" si="30"/>
        <v>San Diego HHSA</v>
      </c>
    </row>
    <row r="1984" spans="1:5" x14ac:dyDescent="0.35">
      <c r="A1984" s="20">
        <v>43942</v>
      </c>
      <c r="B1984" s="8">
        <v>92107</v>
      </c>
      <c r="C1984" s="8">
        <v>8</v>
      </c>
      <c r="E1984" s="8" t="str">
        <f t="shared" si="30"/>
        <v>San Diego HHSA</v>
      </c>
    </row>
    <row r="1985" spans="1:5" x14ac:dyDescent="0.35">
      <c r="A1985" s="20">
        <v>43942</v>
      </c>
      <c r="B1985" s="8">
        <v>92108</v>
      </c>
      <c r="C1985" s="8">
        <v>32</v>
      </c>
      <c r="E1985" s="8" t="str">
        <f t="shared" si="30"/>
        <v>San Diego HHSA</v>
      </c>
    </row>
    <row r="1986" spans="1:5" x14ac:dyDescent="0.35">
      <c r="A1986" s="20">
        <v>43942</v>
      </c>
      <c r="B1986" s="8">
        <v>92109</v>
      </c>
      <c r="C1986" s="8">
        <v>31</v>
      </c>
      <c r="E1986" s="8" t="str">
        <f t="shared" ref="E1986:E2049" si="31">"San Diego HHSA"</f>
        <v>San Diego HHSA</v>
      </c>
    </row>
    <row r="1987" spans="1:5" x14ac:dyDescent="0.35">
      <c r="A1987" s="20">
        <v>43942</v>
      </c>
      <c r="B1987" s="8">
        <v>92110</v>
      </c>
      <c r="C1987" s="8">
        <v>27</v>
      </c>
      <c r="E1987" s="8" t="str">
        <f t="shared" si="31"/>
        <v>San Diego HHSA</v>
      </c>
    </row>
    <row r="1988" spans="1:5" x14ac:dyDescent="0.35">
      <c r="A1988" s="20">
        <v>43942</v>
      </c>
      <c r="B1988" s="8">
        <v>92111</v>
      </c>
      <c r="C1988" s="8">
        <v>25</v>
      </c>
      <c r="E1988" s="8" t="str">
        <f t="shared" si="31"/>
        <v>San Diego HHSA</v>
      </c>
    </row>
    <row r="1989" spans="1:5" x14ac:dyDescent="0.35">
      <c r="A1989" s="20">
        <v>43942</v>
      </c>
      <c r="B1989" s="8">
        <v>92113</v>
      </c>
      <c r="C1989" s="8">
        <v>68</v>
      </c>
      <c r="E1989" s="8" t="str">
        <f t="shared" si="31"/>
        <v>San Diego HHSA</v>
      </c>
    </row>
    <row r="1990" spans="1:5" x14ac:dyDescent="0.35">
      <c r="A1990" s="20">
        <v>43942</v>
      </c>
      <c r="B1990" s="8">
        <v>92114</v>
      </c>
      <c r="C1990" s="8">
        <v>72</v>
      </c>
      <c r="E1990" s="8" t="str">
        <f t="shared" si="31"/>
        <v>San Diego HHSA</v>
      </c>
    </row>
    <row r="1991" spans="1:5" x14ac:dyDescent="0.35">
      <c r="A1991" s="20">
        <v>43942</v>
      </c>
      <c r="B1991" s="8">
        <v>92115</v>
      </c>
      <c r="C1991" s="8">
        <v>46</v>
      </c>
      <c r="E1991" s="8" t="str">
        <f t="shared" si="31"/>
        <v>San Diego HHSA</v>
      </c>
    </row>
    <row r="1992" spans="1:5" x14ac:dyDescent="0.35">
      <c r="A1992" s="20">
        <v>43942</v>
      </c>
      <c r="B1992" s="8">
        <v>92116</v>
      </c>
      <c r="C1992" s="8">
        <v>39</v>
      </c>
      <c r="E1992" s="8" t="str">
        <f t="shared" si="31"/>
        <v>San Diego HHSA</v>
      </c>
    </row>
    <row r="1993" spans="1:5" x14ac:dyDescent="0.35">
      <c r="A1993" s="20">
        <v>43942</v>
      </c>
      <c r="B1993" s="8">
        <v>92117</v>
      </c>
      <c r="C1993" s="8">
        <v>29</v>
      </c>
      <c r="E1993" s="8" t="str">
        <f t="shared" si="31"/>
        <v>San Diego HHSA</v>
      </c>
    </row>
    <row r="1994" spans="1:5" x14ac:dyDescent="0.35">
      <c r="A1994" s="20">
        <v>43942</v>
      </c>
      <c r="B1994" s="8">
        <v>92118</v>
      </c>
      <c r="C1994" s="8">
        <v>7</v>
      </c>
      <c r="E1994" s="8" t="str">
        <f t="shared" si="31"/>
        <v>San Diego HHSA</v>
      </c>
    </row>
    <row r="1995" spans="1:5" x14ac:dyDescent="0.35">
      <c r="A1995" s="20">
        <v>43942</v>
      </c>
      <c r="B1995" s="8">
        <v>92119</v>
      </c>
      <c r="C1995" s="8">
        <v>15</v>
      </c>
      <c r="E1995" s="8" t="str">
        <f t="shared" si="31"/>
        <v>San Diego HHSA</v>
      </c>
    </row>
    <row r="1996" spans="1:5" x14ac:dyDescent="0.35">
      <c r="A1996" s="20">
        <v>43942</v>
      </c>
      <c r="B1996" s="8">
        <v>92120</v>
      </c>
      <c r="C1996" s="8">
        <v>22</v>
      </c>
      <c r="E1996" s="8" t="str">
        <f t="shared" si="31"/>
        <v>San Diego HHSA</v>
      </c>
    </row>
    <row r="1997" spans="1:5" x14ac:dyDescent="0.35">
      <c r="A1997" s="20">
        <v>43942</v>
      </c>
      <c r="B1997" s="8">
        <v>92121</v>
      </c>
      <c r="C1997" s="8">
        <v>3</v>
      </c>
      <c r="E1997" s="8" t="str">
        <f t="shared" si="31"/>
        <v>San Diego HHSA</v>
      </c>
    </row>
    <row r="1998" spans="1:5" x14ac:dyDescent="0.35">
      <c r="A1998" s="20">
        <v>43942</v>
      </c>
      <c r="B1998" s="8">
        <v>92122</v>
      </c>
      <c r="C1998" s="8">
        <v>19</v>
      </c>
      <c r="E1998" s="8" t="str">
        <f t="shared" si="31"/>
        <v>San Diego HHSA</v>
      </c>
    </row>
    <row r="1999" spans="1:5" x14ac:dyDescent="0.35">
      <c r="A1999" s="20">
        <v>43942</v>
      </c>
      <c r="B1999" s="8">
        <v>92123</v>
      </c>
      <c r="C1999" s="8">
        <v>19</v>
      </c>
      <c r="E1999" s="8" t="str">
        <f t="shared" si="31"/>
        <v>San Diego HHSA</v>
      </c>
    </row>
    <row r="2000" spans="1:5" x14ac:dyDescent="0.35">
      <c r="A2000" s="20">
        <v>43942</v>
      </c>
      <c r="B2000" s="8">
        <v>92124</v>
      </c>
      <c r="C2000" s="8">
        <v>16</v>
      </c>
      <c r="E2000" s="8" t="str">
        <f t="shared" si="31"/>
        <v>San Diego HHSA</v>
      </c>
    </row>
    <row r="2001" spans="1:5" x14ac:dyDescent="0.35">
      <c r="A2001" s="20">
        <v>43942</v>
      </c>
      <c r="B2001" s="8">
        <v>92126</v>
      </c>
      <c r="C2001" s="8">
        <v>47</v>
      </c>
      <c r="E2001" s="8" t="str">
        <f t="shared" si="31"/>
        <v>San Diego HHSA</v>
      </c>
    </row>
    <row r="2002" spans="1:5" x14ac:dyDescent="0.35">
      <c r="A2002" s="20">
        <v>43942</v>
      </c>
      <c r="B2002" s="8">
        <v>92127</v>
      </c>
      <c r="C2002" s="8">
        <v>29</v>
      </c>
      <c r="E2002" s="8" t="str">
        <f t="shared" si="31"/>
        <v>San Diego HHSA</v>
      </c>
    </row>
    <row r="2003" spans="1:5" x14ac:dyDescent="0.35">
      <c r="A2003" s="20">
        <v>43942</v>
      </c>
      <c r="B2003" s="8">
        <v>92128</v>
      </c>
      <c r="C2003" s="8">
        <v>40</v>
      </c>
      <c r="E2003" s="8" t="str">
        <f t="shared" si="31"/>
        <v>San Diego HHSA</v>
      </c>
    </row>
    <row r="2004" spans="1:5" x14ac:dyDescent="0.35">
      <c r="A2004" s="20">
        <v>43942</v>
      </c>
      <c r="B2004" s="8">
        <v>92129</v>
      </c>
      <c r="C2004" s="8">
        <v>24</v>
      </c>
      <c r="E2004" s="8" t="str">
        <f t="shared" si="31"/>
        <v>San Diego HHSA</v>
      </c>
    </row>
    <row r="2005" spans="1:5" x14ac:dyDescent="0.35">
      <c r="A2005" s="20">
        <v>43942</v>
      </c>
      <c r="B2005" s="8">
        <v>92130</v>
      </c>
      <c r="C2005" s="8">
        <v>29</v>
      </c>
      <c r="E2005" s="8" t="str">
        <f t="shared" si="31"/>
        <v>San Diego HHSA</v>
      </c>
    </row>
    <row r="2006" spans="1:5" x14ac:dyDescent="0.35">
      <c r="A2006" s="20">
        <v>43942</v>
      </c>
      <c r="B2006" s="8">
        <v>92131</v>
      </c>
      <c r="C2006" s="8">
        <v>10</v>
      </c>
      <c r="E2006" s="8" t="str">
        <f t="shared" si="31"/>
        <v>San Diego HHSA</v>
      </c>
    </row>
    <row r="2007" spans="1:5" x14ac:dyDescent="0.35">
      <c r="A2007" s="20">
        <v>43942</v>
      </c>
      <c r="B2007" s="8">
        <v>92136</v>
      </c>
      <c r="C2007" s="8">
        <v>4</v>
      </c>
      <c r="E2007" s="8" t="str">
        <f t="shared" si="31"/>
        <v>San Diego HHSA</v>
      </c>
    </row>
    <row r="2008" spans="1:5" x14ac:dyDescent="0.35">
      <c r="A2008" s="20">
        <v>43942</v>
      </c>
      <c r="B2008" s="8">
        <v>92139</v>
      </c>
      <c r="C2008" s="8">
        <v>41</v>
      </c>
      <c r="E2008" s="8" t="str">
        <f t="shared" si="31"/>
        <v>San Diego HHSA</v>
      </c>
    </row>
    <row r="2009" spans="1:5" x14ac:dyDescent="0.35">
      <c r="A2009" s="20">
        <v>43942</v>
      </c>
      <c r="B2009" s="8">
        <v>92140</v>
      </c>
      <c r="C2009" s="8">
        <v>13</v>
      </c>
      <c r="E2009" s="8" t="str">
        <f t="shared" si="31"/>
        <v>San Diego HHSA</v>
      </c>
    </row>
    <row r="2010" spans="1:5" x14ac:dyDescent="0.35">
      <c r="A2010" s="20">
        <v>43942</v>
      </c>
      <c r="B2010" s="8">
        <v>92145</v>
      </c>
      <c r="C2010" s="8">
        <v>3</v>
      </c>
      <c r="E2010" s="8" t="str">
        <f t="shared" si="31"/>
        <v>San Diego HHSA</v>
      </c>
    </row>
    <row r="2011" spans="1:5" x14ac:dyDescent="0.35">
      <c r="A2011" s="20">
        <v>43942</v>
      </c>
      <c r="B2011" s="8">
        <v>92154</v>
      </c>
      <c r="C2011" s="8">
        <v>137</v>
      </c>
      <c r="E2011" s="8" t="str">
        <f t="shared" si="31"/>
        <v>San Diego HHSA</v>
      </c>
    </row>
    <row r="2012" spans="1:5" x14ac:dyDescent="0.35">
      <c r="A2012" s="20">
        <v>43942</v>
      </c>
      <c r="B2012" s="8">
        <v>92173</v>
      </c>
      <c r="C2012" s="8">
        <v>69</v>
      </c>
      <c r="E2012" s="8" t="str">
        <f t="shared" si="31"/>
        <v>San Diego HHSA</v>
      </c>
    </row>
    <row r="2013" spans="1:5" x14ac:dyDescent="0.35">
      <c r="A2013" s="20">
        <v>43942</v>
      </c>
      <c r="B2013" s="8" t="s">
        <v>117</v>
      </c>
      <c r="C2013" s="8">
        <v>39</v>
      </c>
      <c r="E2013" s="8" t="str">
        <f t="shared" si="31"/>
        <v>San Diego HHSA</v>
      </c>
    </row>
    <row r="2014" spans="1:5" x14ac:dyDescent="0.35">
      <c r="A2014" s="20">
        <v>43943</v>
      </c>
      <c r="B2014" s="8">
        <v>91902</v>
      </c>
      <c r="C2014" s="8">
        <v>23</v>
      </c>
      <c r="E2014" s="8" t="str">
        <f t="shared" si="31"/>
        <v>San Diego HHSA</v>
      </c>
    </row>
    <row r="2015" spans="1:5" x14ac:dyDescent="0.35">
      <c r="A2015" s="20">
        <v>43943</v>
      </c>
      <c r="B2015" s="8">
        <v>91905</v>
      </c>
      <c r="C2015" s="8">
        <v>2</v>
      </c>
      <c r="E2015" s="8" t="str">
        <f t="shared" si="31"/>
        <v>San Diego HHSA</v>
      </c>
    </row>
    <row r="2016" spans="1:5" x14ac:dyDescent="0.35">
      <c r="A2016" s="20">
        <v>43943</v>
      </c>
      <c r="B2016" s="8">
        <v>91910</v>
      </c>
      <c r="C2016" s="8">
        <v>87</v>
      </c>
      <c r="E2016" s="8" t="str">
        <f t="shared" si="31"/>
        <v>San Diego HHSA</v>
      </c>
    </row>
    <row r="2017" spans="1:5" x14ac:dyDescent="0.35">
      <c r="A2017" s="20">
        <v>43943</v>
      </c>
      <c r="B2017" s="8">
        <v>91911</v>
      </c>
      <c r="C2017" s="8">
        <v>115</v>
      </c>
      <c r="E2017" s="8" t="str">
        <f t="shared" si="31"/>
        <v>San Diego HHSA</v>
      </c>
    </row>
    <row r="2018" spans="1:5" x14ac:dyDescent="0.35">
      <c r="A2018" s="20">
        <v>43943</v>
      </c>
      <c r="B2018" s="8">
        <v>91913</v>
      </c>
      <c r="C2018" s="8">
        <v>57</v>
      </c>
      <c r="E2018" s="8" t="str">
        <f t="shared" si="31"/>
        <v>San Diego HHSA</v>
      </c>
    </row>
    <row r="2019" spans="1:5" x14ac:dyDescent="0.35">
      <c r="A2019" s="20">
        <v>43943</v>
      </c>
      <c r="B2019" s="8">
        <v>91914</v>
      </c>
      <c r="C2019" s="8">
        <v>15</v>
      </c>
      <c r="E2019" s="8" t="str">
        <f t="shared" si="31"/>
        <v>San Diego HHSA</v>
      </c>
    </row>
    <row r="2020" spans="1:5" x14ac:dyDescent="0.35">
      <c r="A2020" s="20">
        <v>43943</v>
      </c>
      <c r="B2020" s="8">
        <v>91915</v>
      </c>
      <c r="C2020" s="8">
        <v>34</v>
      </c>
      <c r="E2020" s="8" t="str">
        <f t="shared" si="31"/>
        <v>San Diego HHSA</v>
      </c>
    </row>
    <row r="2021" spans="1:5" x14ac:dyDescent="0.35">
      <c r="A2021" s="20">
        <v>43943</v>
      </c>
      <c r="B2021" s="8">
        <v>91916</v>
      </c>
      <c r="C2021" s="8">
        <v>1</v>
      </c>
      <c r="E2021" s="8" t="str">
        <f t="shared" si="31"/>
        <v>San Diego HHSA</v>
      </c>
    </row>
    <row r="2022" spans="1:5" x14ac:dyDescent="0.35">
      <c r="A2022" s="20">
        <v>43943</v>
      </c>
      <c r="B2022" s="8">
        <v>91932</v>
      </c>
      <c r="C2022" s="8">
        <v>18</v>
      </c>
      <c r="E2022" s="8" t="str">
        <f t="shared" si="31"/>
        <v>San Diego HHSA</v>
      </c>
    </row>
    <row r="2023" spans="1:5" x14ac:dyDescent="0.35">
      <c r="A2023" s="20">
        <v>43943</v>
      </c>
      <c r="B2023" s="8">
        <v>91935</v>
      </c>
      <c r="C2023" s="8">
        <v>6</v>
      </c>
      <c r="E2023" s="8" t="str">
        <f t="shared" si="31"/>
        <v>San Diego HHSA</v>
      </c>
    </row>
    <row r="2024" spans="1:5" x14ac:dyDescent="0.35">
      <c r="A2024" s="20">
        <v>43943</v>
      </c>
      <c r="B2024" s="8">
        <v>91941</v>
      </c>
      <c r="C2024" s="8">
        <v>18</v>
      </c>
      <c r="E2024" s="8" t="str">
        <f t="shared" si="31"/>
        <v>San Diego HHSA</v>
      </c>
    </row>
    <row r="2025" spans="1:5" x14ac:dyDescent="0.35">
      <c r="A2025" s="20">
        <v>43943</v>
      </c>
      <c r="B2025" s="8">
        <v>91942</v>
      </c>
      <c r="C2025" s="8">
        <v>52</v>
      </c>
      <c r="E2025" s="8" t="str">
        <f t="shared" si="31"/>
        <v>San Diego HHSA</v>
      </c>
    </row>
    <row r="2026" spans="1:5" x14ac:dyDescent="0.35">
      <c r="A2026" s="20">
        <v>43943</v>
      </c>
      <c r="B2026" s="8">
        <v>91945</v>
      </c>
      <c r="C2026" s="8">
        <v>25</v>
      </c>
      <c r="E2026" s="8" t="str">
        <f t="shared" si="31"/>
        <v>San Diego HHSA</v>
      </c>
    </row>
    <row r="2027" spans="1:5" x14ac:dyDescent="0.35">
      <c r="A2027" s="20">
        <v>43943</v>
      </c>
      <c r="B2027" s="8">
        <v>91950</v>
      </c>
      <c r="C2027" s="8">
        <v>81</v>
      </c>
      <c r="E2027" s="8" t="str">
        <f t="shared" si="31"/>
        <v>San Diego HHSA</v>
      </c>
    </row>
    <row r="2028" spans="1:5" x14ac:dyDescent="0.35">
      <c r="A2028" s="20">
        <v>43943</v>
      </c>
      <c r="B2028" s="8">
        <v>91963</v>
      </c>
      <c r="C2028" s="8">
        <v>2</v>
      </c>
      <c r="E2028" s="8" t="str">
        <f t="shared" si="31"/>
        <v>San Diego HHSA</v>
      </c>
    </row>
    <row r="2029" spans="1:5" x14ac:dyDescent="0.35">
      <c r="A2029" s="20">
        <v>43943</v>
      </c>
      <c r="B2029" s="8">
        <v>91977</v>
      </c>
      <c r="C2029" s="8">
        <v>65</v>
      </c>
      <c r="E2029" s="8" t="str">
        <f t="shared" si="31"/>
        <v>San Diego HHSA</v>
      </c>
    </row>
    <row r="2030" spans="1:5" x14ac:dyDescent="0.35">
      <c r="A2030" s="20">
        <v>43943</v>
      </c>
      <c r="B2030" s="8">
        <v>91978</v>
      </c>
      <c r="C2030" s="8">
        <v>7</v>
      </c>
      <c r="E2030" s="8" t="str">
        <f t="shared" si="31"/>
        <v>San Diego HHSA</v>
      </c>
    </row>
    <row r="2031" spans="1:5" x14ac:dyDescent="0.35">
      <c r="A2031" s="20">
        <v>43943</v>
      </c>
      <c r="B2031" s="8">
        <v>91980</v>
      </c>
      <c r="C2031" s="8">
        <v>1</v>
      </c>
      <c r="E2031" s="8" t="str">
        <f t="shared" si="31"/>
        <v>San Diego HHSA</v>
      </c>
    </row>
    <row r="2032" spans="1:5" x14ac:dyDescent="0.35">
      <c r="A2032" s="20">
        <v>43943</v>
      </c>
      <c r="B2032" s="8">
        <v>92003</v>
      </c>
      <c r="C2032" s="8">
        <v>1</v>
      </c>
      <c r="E2032" s="8" t="str">
        <f t="shared" si="31"/>
        <v>San Diego HHSA</v>
      </c>
    </row>
    <row r="2033" spans="1:5" x14ac:dyDescent="0.35">
      <c r="A2033" s="20">
        <v>43943</v>
      </c>
      <c r="B2033" s="8">
        <v>92004</v>
      </c>
      <c r="C2033" s="8">
        <v>1</v>
      </c>
      <c r="E2033" s="8" t="str">
        <f t="shared" si="31"/>
        <v>San Diego HHSA</v>
      </c>
    </row>
    <row r="2034" spans="1:5" x14ac:dyDescent="0.35">
      <c r="A2034" s="20">
        <v>43943</v>
      </c>
      <c r="B2034" s="8">
        <v>92007</v>
      </c>
      <c r="C2034" s="8">
        <v>4</v>
      </c>
      <c r="E2034" s="8" t="str">
        <f t="shared" si="31"/>
        <v>San Diego HHSA</v>
      </c>
    </row>
    <row r="2035" spans="1:5" x14ac:dyDescent="0.35">
      <c r="A2035" s="20">
        <v>43943</v>
      </c>
      <c r="B2035" s="8">
        <v>92008</v>
      </c>
      <c r="C2035" s="8">
        <v>9</v>
      </c>
      <c r="E2035" s="8" t="str">
        <f t="shared" si="31"/>
        <v>San Diego HHSA</v>
      </c>
    </row>
    <row r="2036" spans="1:5" x14ac:dyDescent="0.35">
      <c r="A2036" s="20">
        <v>43943</v>
      </c>
      <c r="B2036" s="8">
        <v>92009</v>
      </c>
      <c r="C2036" s="8">
        <v>18</v>
      </c>
      <c r="E2036" s="8" t="str">
        <f t="shared" si="31"/>
        <v>San Diego HHSA</v>
      </c>
    </row>
    <row r="2037" spans="1:5" x14ac:dyDescent="0.35">
      <c r="A2037" s="20">
        <v>43943</v>
      </c>
      <c r="B2037" s="8">
        <v>92010</v>
      </c>
      <c r="C2037" s="8">
        <v>13</v>
      </c>
      <c r="E2037" s="8" t="str">
        <f t="shared" si="31"/>
        <v>San Diego HHSA</v>
      </c>
    </row>
    <row r="2038" spans="1:5" x14ac:dyDescent="0.35">
      <c r="A2038" s="20">
        <v>43943</v>
      </c>
      <c r="B2038" s="8">
        <v>92011</v>
      </c>
      <c r="C2038" s="8">
        <v>10</v>
      </c>
      <c r="E2038" s="8" t="str">
        <f t="shared" si="31"/>
        <v>San Diego HHSA</v>
      </c>
    </row>
    <row r="2039" spans="1:5" x14ac:dyDescent="0.35">
      <c r="A2039" s="20">
        <v>43943</v>
      </c>
      <c r="B2039" s="8">
        <v>92014</v>
      </c>
      <c r="C2039" s="8">
        <v>16</v>
      </c>
      <c r="E2039" s="8" t="str">
        <f t="shared" si="31"/>
        <v>San Diego HHSA</v>
      </c>
    </row>
    <row r="2040" spans="1:5" x14ac:dyDescent="0.35">
      <c r="A2040" s="20">
        <v>43943</v>
      </c>
      <c r="B2040" s="8">
        <v>92019</v>
      </c>
      <c r="C2040" s="8">
        <v>55</v>
      </c>
      <c r="E2040" s="8" t="str">
        <f t="shared" si="31"/>
        <v>San Diego HHSA</v>
      </c>
    </row>
    <row r="2041" spans="1:5" x14ac:dyDescent="0.35">
      <c r="A2041" s="20">
        <v>43943</v>
      </c>
      <c r="B2041" s="8">
        <v>92020</v>
      </c>
      <c r="C2041" s="8">
        <v>84</v>
      </c>
      <c r="E2041" s="8" t="str">
        <f t="shared" si="31"/>
        <v>San Diego HHSA</v>
      </c>
    </row>
    <row r="2042" spans="1:5" x14ac:dyDescent="0.35">
      <c r="A2042" s="20">
        <v>43943</v>
      </c>
      <c r="B2042" s="8">
        <v>92021</v>
      </c>
      <c r="C2042" s="8">
        <v>87</v>
      </c>
      <c r="E2042" s="8" t="str">
        <f t="shared" si="31"/>
        <v>San Diego HHSA</v>
      </c>
    </row>
    <row r="2043" spans="1:5" x14ac:dyDescent="0.35">
      <c r="A2043" s="20">
        <v>43943</v>
      </c>
      <c r="B2043" s="8">
        <v>92024</v>
      </c>
      <c r="C2043" s="8">
        <v>30</v>
      </c>
      <c r="E2043" s="8" t="str">
        <f t="shared" si="31"/>
        <v>San Diego HHSA</v>
      </c>
    </row>
    <row r="2044" spans="1:5" x14ac:dyDescent="0.35">
      <c r="A2044" s="20">
        <v>43943</v>
      </c>
      <c r="B2044" s="8">
        <v>92025</v>
      </c>
      <c r="C2044" s="8">
        <v>32</v>
      </c>
      <c r="E2044" s="8" t="str">
        <f t="shared" si="31"/>
        <v>San Diego HHSA</v>
      </c>
    </row>
    <row r="2045" spans="1:5" x14ac:dyDescent="0.35">
      <c r="A2045" s="20">
        <v>43943</v>
      </c>
      <c r="B2045" s="8">
        <v>92026</v>
      </c>
      <c r="C2045" s="8">
        <v>14</v>
      </c>
      <c r="E2045" s="8" t="str">
        <f t="shared" si="31"/>
        <v>San Diego HHSA</v>
      </c>
    </row>
    <row r="2046" spans="1:5" x14ac:dyDescent="0.35">
      <c r="A2046" s="20">
        <v>43943</v>
      </c>
      <c r="B2046" s="8">
        <v>92027</v>
      </c>
      <c r="C2046" s="8">
        <v>31</v>
      </c>
      <c r="E2046" s="8" t="str">
        <f t="shared" si="31"/>
        <v>San Diego HHSA</v>
      </c>
    </row>
    <row r="2047" spans="1:5" x14ac:dyDescent="0.35">
      <c r="A2047" s="20">
        <v>43943</v>
      </c>
      <c r="B2047" s="8">
        <v>92028</v>
      </c>
      <c r="C2047" s="8">
        <v>11</v>
      </c>
      <c r="E2047" s="8" t="str">
        <f t="shared" si="31"/>
        <v>San Diego HHSA</v>
      </c>
    </row>
    <row r="2048" spans="1:5" x14ac:dyDescent="0.35">
      <c r="A2048" s="20">
        <v>43943</v>
      </c>
      <c r="B2048" s="8">
        <v>92029</v>
      </c>
      <c r="C2048" s="8">
        <v>13</v>
      </c>
      <c r="E2048" s="8" t="str">
        <f t="shared" si="31"/>
        <v>San Diego HHSA</v>
      </c>
    </row>
    <row r="2049" spans="1:5" x14ac:dyDescent="0.35">
      <c r="A2049" s="20">
        <v>43943</v>
      </c>
      <c r="B2049" s="8">
        <v>92036</v>
      </c>
      <c r="C2049" s="8">
        <v>2</v>
      </c>
      <c r="E2049" s="8" t="str">
        <f t="shared" si="31"/>
        <v>San Diego HHSA</v>
      </c>
    </row>
    <row r="2050" spans="1:5" x14ac:dyDescent="0.35">
      <c r="A2050" s="20">
        <v>43943</v>
      </c>
      <c r="B2050" s="8">
        <v>92037</v>
      </c>
      <c r="C2050" s="8">
        <v>34</v>
      </c>
      <c r="E2050" s="8" t="str">
        <f t="shared" ref="E2050:E2113" si="32">"San Diego HHSA"</f>
        <v>San Diego HHSA</v>
      </c>
    </row>
    <row r="2051" spans="1:5" x14ac:dyDescent="0.35">
      <c r="A2051" s="20">
        <v>43943</v>
      </c>
      <c r="B2051" s="8">
        <v>92040</v>
      </c>
      <c r="C2051" s="8">
        <v>21</v>
      </c>
      <c r="E2051" s="8" t="str">
        <f t="shared" si="32"/>
        <v>San Diego HHSA</v>
      </c>
    </row>
    <row r="2052" spans="1:5" x14ac:dyDescent="0.35">
      <c r="A2052" s="20">
        <v>43943</v>
      </c>
      <c r="B2052" s="8">
        <v>92054</v>
      </c>
      <c r="C2052" s="8">
        <v>12</v>
      </c>
      <c r="E2052" s="8" t="str">
        <f t="shared" si="32"/>
        <v>San Diego HHSA</v>
      </c>
    </row>
    <row r="2053" spans="1:5" x14ac:dyDescent="0.35">
      <c r="A2053" s="20">
        <v>43943</v>
      </c>
      <c r="B2053" s="8">
        <v>92056</v>
      </c>
      <c r="C2053" s="8">
        <v>14</v>
      </c>
      <c r="E2053" s="8" t="str">
        <f t="shared" si="32"/>
        <v>San Diego HHSA</v>
      </c>
    </row>
    <row r="2054" spans="1:5" x14ac:dyDescent="0.35">
      <c r="A2054" s="20">
        <v>43943</v>
      </c>
      <c r="B2054" s="8">
        <v>92057</v>
      </c>
      <c r="C2054" s="8">
        <v>20</v>
      </c>
      <c r="E2054" s="8" t="str">
        <f t="shared" si="32"/>
        <v>San Diego HHSA</v>
      </c>
    </row>
    <row r="2055" spans="1:5" x14ac:dyDescent="0.35">
      <c r="A2055" s="20">
        <v>43943</v>
      </c>
      <c r="B2055" s="8">
        <v>92058</v>
      </c>
      <c r="C2055" s="8">
        <v>13</v>
      </c>
      <c r="E2055" s="8" t="str">
        <f t="shared" si="32"/>
        <v>San Diego HHSA</v>
      </c>
    </row>
    <row r="2056" spans="1:5" x14ac:dyDescent="0.35">
      <c r="A2056" s="20">
        <v>43943</v>
      </c>
      <c r="B2056" s="8">
        <v>92059</v>
      </c>
      <c r="C2056" s="8">
        <v>2</v>
      </c>
      <c r="E2056" s="8" t="str">
        <f t="shared" si="32"/>
        <v>San Diego HHSA</v>
      </c>
    </row>
    <row r="2057" spans="1:5" x14ac:dyDescent="0.35">
      <c r="A2057" s="20">
        <v>43943</v>
      </c>
      <c r="B2057" s="8">
        <v>92061</v>
      </c>
      <c r="C2057" s="8">
        <v>2</v>
      </c>
      <c r="E2057" s="8" t="str">
        <f t="shared" si="32"/>
        <v>San Diego HHSA</v>
      </c>
    </row>
    <row r="2058" spans="1:5" x14ac:dyDescent="0.35">
      <c r="A2058" s="20">
        <v>43943</v>
      </c>
      <c r="B2058" s="8">
        <v>92064</v>
      </c>
      <c r="C2058" s="8">
        <v>23</v>
      </c>
      <c r="E2058" s="8" t="str">
        <f t="shared" si="32"/>
        <v>San Diego HHSA</v>
      </c>
    </row>
    <row r="2059" spans="1:5" x14ac:dyDescent="0.35">
      <c r="A2059" s="20">
        <v>43943</v>
      </c>
      <c r="B2059" s="8">
        <v>92065</v>
      </c>
      <c r="C2059" s="8">
        <v>14</v>
      </c>
      <c r="E2059" s="8" t="str">
        <f t="shared" si="32"/>
        <v>San Diego HHSA</v>
      </c>
    </row>
    <row r="2060" spans="1:5" x14ac:dyDescent="0.35">
      <c r="A2060" s="20">
        <v>43943</v>
      </c>
      <c r="B2060" s="8">
        <v>92066</v>
      </c>
      <c r="C2060" s="8">
        <v>2</v>
      </c>
      <c r="E2060" s="8" t="str">
        <f t="shared" si="32"/>
        <v>San Diego HHSA</v>
      </c>
    </row>
    <row r="2061" spans="1:5" x14ac:dyDescent="0.35">
      <c r="A2061" s="20">
        <v>43943</v>
      </c>
      <c r="B2061" s="8">
        <v>92069</v>
      </c>
      <c r="C2061" s="8">
        <v>13</v>
      </c>
      <c r="E2061" s="8" t="str">
        <f t="shared" si="32"/>
        <v>San Diego HHSA</v>
      </c>
    </row>
    <row r="2062" spans="1:5" x14ac:dyDescent="0.35">
      <c r="A2062" s="20">
        <v>43943</v>
      </c>
      <c r="B2062" s="8">
        <v>92071</v>
      </c>
      <c r="C2062" s="8">
        <v>28</v>
      </c>
      <c r="E2062" s="8" t="str">
        <f t="shared" si="32"/>
        <v>San Diego HHSA</v>
      </c>
    </row>
    <row r="2063" spans="1:5" x14ac:dyDescent="0.35">
      <c r="A2063" s="20">
        <v>43943</v>
      </c>
      <c r="B2063" s="8">
        <v>92075</v>
      </c>
      <c r="C2063" s="8">
        <v>5</v>
      </c>
      <c r="E2063" s="8" t="str">
        <f t="shared" si="32"/>
        <v>San Diego HHSA</v>
      </c>
    </row>
    <row r="2064" spans="1:5" x14ac:dyDescent="0.35">
      <c r="A2064" s="20">
        <v>43943</v>
      </c>
      <c r="B2064" s="8">
        <v>92078</v>
      </c>
      <c r="C2064" s="8">
        <v>17</v>
      </c>
      <c r="E2064" s="8" t="str">
        <f t="shared" si="32"/>
        <v>San Diego HHSA</v>
      </c>
    </row>
    <row r="2065" spans="1:5" x14ac:dyDescent="0.35">
      <c r="A2065" s="20">
        <v>43943</v>
      </c>
      <c r="B2065" s="8">
        <v>92081</v>
      </c>
      <c r="C2065" s="8">
        <v>14</v>
      </c>
      <c r="E2065" s="8" t="str">
        <f t="shared" si="32"/>
        <v>San Diego HHSA</v>
      </c>
    </row>
    <row r="2066" spans="1:5" x14ac:dyDescent="0.35">
      <c r="A2066" s="20">
        <v>43943</v>
      </c>
      <c r="B2066" s="8">
        <v>92082</v>
      </c>
      <c r="C2066" s="8">
        <v>5</v>
      </c>
      <c r="E2066" s="8" t="str">
        <f t="shared" si="32"/>
        <v>San Diego HHSA</v>
      </c>
    </row>
    <row r="2067" spans="1:5" x14ac:dyDescent="0.35">
      <c r="A2067" s="20">
        <v>43943</v>
      </c>
      <c r="B2067" s="8">
        <v>92083</v>
      </c>
      <c r="C2067" s="8">
        <v>11</v>
      </c>
      <c r="E2067" s="8" t="str">
        <f t="shared" si="32"/>
        <v>San Diego HHSA</v>
      </c>
    </row>
    <row r="2068" spans="1:5" x14ac:dyDescent="0.35">
      <c r="A2068" s="20">
        <v>43943</v>
      </c>
      <c r="B2068" s="8">
        <v>92084</v>
      </c>
      <c r="C2068" s="8">
        <v>22</v>
      </c>
      <c r="E2068" s="8" t="str">
        <f t="shared" si="32"/>
        <v>San Diego HHSA</v>
      </c>
    </row>
    <row r="2069" spans="1:5" x14ac:dyDescent="0.35">
      <c r="A2069" s="20">
        <v>43943</v>
      </c>
      <c r="B2069" s="8">
        <v>92091</v>
      </c>
      <c r="C2069" s="8">
        <v>2</v>
      </c>
      <c r="E2069" s="8" t="str">
        <f t="shared" si="32"/>
        <v>San Diego HHSA</v>
      </c>
    </row>
    <row r="2070" spans="1:5" x14ac:dyDescent="0.35">
      <c r="A2070" s="20">
        <v>43943</v>
      </c>
      <c r="B2070" s="8">
        <v>92093</v>
      </c>
      <c r="C2070" s="8">
        <v>4</v>
      </c>
      <c r="E2070" s="8" t="str">
        <f t="shared" si="32"/>
        <v>San Diego HHSA</v>
      </c>
    </row>
    <row r="2071" spans="1:5" x14ac:dyDescent="0.35">
      <c r="A2071" s="20">
        <v>43943</v>
      </c>
      <c r="B2071" s="8">
        <v>92101</v>
      </c>
      <c r="C2071" s="8">
        <v>47</v>
      </c>
      <c r="E2071" s="8" t="str">
        <f t="shared" si="32"/>
        <v>San Diego HHSA</v>
      </c>
    </row>
    <row r="2072" spans="1:5" x14ac:dyDescent="0.35">
      <c r="A2072" s="20">
        <v>43943</v>
      </c>
      <c r="B2072" s="8">
        <v>92102</v>
      </c>
      <c r="C2072" s="8">
        <v>39</v>
      </c>
      <c r="E2072" s="8" t="str">
        <f t="shared" si="32"/>
        <v>San Diego HHSA</v>
      </c>
    </row>
    <row r="2073" spans="1:5" x14ac:dyDescent="0.35">
      <c r="A2073" s="20">
        <v>43943</v>
      </c>
      <c r="B2073" s="8">
        <v>92103</v>
      </c>
      <c r="C2073" s="8">
        <v>80</v>
      </c>
      <c r="E2073" s="8" t="str">
        <f t="shared" si="32"/>
        <v>San Diego HHSA</v>
      </c>
    </row>
    <row r="2074" spans="1:5" x14ac:dyDescent="0.35">
      <c r="A2074" s="20">
        <v>43943</v>
      </c>
      <c r="B2074" s="8">
        <v>92104</v>
      </c>
      <c r="C2074" s="8">
        <v>48</v>
      </c>
      <c r="E2074" s="8" t="str">
        <f t="shared" si="32"/>
        <v>San Diego HHSA</v>
      </c>
    </row>
    <row r="2075" spans="1:5" x14ac:dyDescent="0.35">
      <c r="A2075" s="20">
        <v>43943</v>
      </c>
      <c r="B2075" s="8">
        <v>92105</v>
      </c>
      <c r="C2075" s="8">
        <v>64</v>
      </c>
      <c r="E2075" s="8" t="str">
        <f t="shared" si="32"/>
        <v>San Diego HHSA</v>
      </c>
    </row>
    <row r="2076" spans="1:5" x14ac:dyDescent="0.35">
      <c r="A2076" s="20">
        <v>43943</v>
      </c>
      <c r="B2076" s="8">
        <v>92106</v>
      </c>
      <c r="C2076" s="8">
        <v>9</v>
      </c>
      <c r="E2076" s="8" t="str">
        <f t="shared" si="32"/>
        <v>San Diego HHSA</v>
      </c>
    </row>
    <row r="2077" spans="1:5" x14ac:dyDescent="0.35">
      <c r="A2077" s="20">
        <v>43943</v>
      </c>
      <c r="B2077" s="8">
        <v>92107</v>
      </c>
      <c r="C2077" s="8">
        <v>8</v>
      </c>
      <c r="E2077" s="8" t="str">
        <f t="shared" si="32"/>
        <v>San Diego HHSA</v>
      </c>
    </row>
    <row r="2078" spans="1:5" x14ac:dyDescent="0.35">
      <c r="A2078" s="20">
        <v>43943</v>
      </c>
      <c r="B2078" s="8">
        <v>92108</v>
      </c>
      <c r="C2078" s="8">
        <v>34</v>
      </c>
      <c r="E2078" s="8" t="str">
        <f t="shared" si="32"/>
        <v>San Diego HHSA</v>
      </c>
    </row>
    <row r="2079" spans="1:5" x14ac:dyDescent="0.35">
      <c r="A2079" s="20">
        <v>43943</v>
      </c>
      <c r="B2079" s="8">
        <v>92109</v>
      </c>
      <c r="C2079" s="8">
        <v>31</v>
      </c>
      <c r="E2079" s="8" t="str">
        <f t="shared" si="32"/>
        <v>San Diego HHSA</v>
      </c>
    </row>
    <row r="2080" spans="1:5" x14ac:dyDescent="0.35">
      <c r="A2080" s="20">
        <v>43943</v>
      </c>
      <c r="B2080" s="8">
        <v>92110</v>
      </c>
      <c r="C2080" s="8">
        <v>27</v>
      </c>
      <c r="E2080" s="8" t="str">
        <f t="shared" si="32"/>
        <v>San Diego HHSA</v>
      </c>
    </row>
    <row r="2081" spans="1:5" x14ac:dyDescent="0.35">
      <c r="A2081" s="20">
        <v>43943</v>
      </c>
      <c r="B2081" s="8">
        <v>92111</v>
      </c>
      <c r="C2081" s="8">
        <v>27</v>
      </c>
      <c r="E2081" s="8" t="str">
        <f t="shared" si="32"/>
        <v>San Diego HHSA</v>
      </c>
    </row>
    <row r="2082" spans="1:5" x14ac:dyDescent="0.35">
      <c r="A2082" s="20">
        <v>43943</v>
      </c>
      <c r="B2082" s="8">
        <v>92113</v>
      </c>
      <c r="C2082" s="8">
        <v>70</v>
      </c>
      <c r="E2082" s="8" t="str">
        <f t="shared" si="32"/>
        <v>San Diego HHSA</v>
      </c>
    </row>
    <row r="2083" spans="1:5" x14ac:dyDescent="0.35">
      <c r="A2083" s="20">
        <v>43943</v>
      </c>
      <c r="B2083" s="8">
        <v>92114</v>
      </c>
      <c r="C2083" s="8">
        <v>78</v>
      </c>
      <c r="E2083" s="8" t="str">
        <f t="shared" si="32"/>
        <v>San Diego HHSA</v>
      </c>
    </row>
    <row r="2084" spans="1:5" x14ac:dyDescent="0.35">
      <c r="A2084" s="20">
        <v>43943</v>
      </c>
      <c r="B2084" s="8">
        <v>92115</v>
      </c>
      <c r="C2084" s="8">
        <v>47</v>
      </c>
      <c r="E2084" s="8" t="str">
        <f t="shared" si="32"/>
        <v>San Diego HHSA</v>
      </c>
    </row>
    <row r="2085" spans="1:5" x14ac:dyDescent="0.35">
      <c r="A2085" s="20">
        <v>43943</v>
      </c>
      <c r="B2085" s="8">
        <v>92116</v>
      </c>
      <c r="C2085" s="8">
        <v>40</v>
      </c>
      <c r="E2085" s="8" t="str">
        <f t="shared" si="32"/>
        <v>San Diego HHSA</v>
      </c>
    </row>
    <row r="2086" spans="1:5" x14ac:dyDescent="0.35">
      <c r="A2086" s="20">
        <v>43943</v>
      </c>
      <c r="B2086" s="8">
        <v>92117</v>
      </c>
      <c r="C2086" s="8">
        <v>31</v>
      </c>
      <c r="E2086" s="8" t="str">
        <f t="shared" si="32"/>
        <v>San Diego HHSA</v>
      </c>
    </row>
    <row r="2087" spans="1:5" x14ac:dyDescent="0.35">
      <c r="A2087" s="20">
        <v>43943</v>
      </c>
      <c r="B2087" s="8">
        <v>92118</v>
      </c>
      <c r="C2087" s="8">
        <v>7</v>
      </c>
      <c r="E2087" s="8" t="str">
        <f t="shared" si="32"/>
        <v>San Diego HHSA</v>
      </c>
    </row>
    <row r="2088" spans="1:5" x14ac:dyDescent="0.35">
      <c r="A2088" s="20">
        <v>43943</v>
      </c>
      <c r="B2088" s="8">
        <v>92119</v>
      </c>
      <c r="C2088" s="8">
        <v>15</v>
      </c>
      <c r="E2088" s="8" t="str">
        <f t="shared" si="32"/>
        <v>San Diego HHSA</v>
      </c>
    </row>
    <row r="2089" spans="1:5" x14ac:dyDescent="0.35">
      <c r="A2089" s="20">
        <v>43943</v>
      </c>
      <c r="B2089" s="8">
        <v>92120</v>
      </c>
      <c r="C2089" s="8">
        <v>23</v>
      </c>
      <c r="E2089" s="8" t="str">
        <f t="shared" si="32"/>
        <v>San Diego HHSA</v>
      </c>
    </row>
    <row r="2090" spans="1:5" x14ac:dyDescent="0.35">
      <c r="A2090" s="20">
        <v>43943</v>
      </c>
      <c r="B2090" s="8">
        <v>92121</v>
      </c>
      <c r="C2090" s="8">
        <v>3</v>
      </c>
      <c r="E2090" s="8" t="str">
        <f t="shared" si="32"/>
        <v>San Diego HHSA</v>
      </c>
    </row>
    <row r="2091" spans="1:5" x14ac:dyDescent="0.35">
      <c r="A2091" s="20">
        <v>43943</v>
      </c>
      <c r="B2091" s="8">
        <v>92122</v>
      </c>
      <c r="C2091" s="8">
        <v>19</v>
      </c>
      <c r="E2091" s="8" t="str">
        <f t="shared" si="32"/>
        <v>San Diego HHSA</v>
      </c>
    </row>
    <row r="2092" spans="1:5" x14ac:dyDescent="0.35">
      <c r="A2092" s="20">
        <v>43943</v>
      </c>
      <c r="B2092" s="8">
        <v>92123</v>
      </c>
      <c r="C2092" s="8">
        <v>20</v>
      </c>
      <c r="E2092" s="8" t="str">
        <f t="shared" si="32"/>
        <v>San Diego HHSA</v>
      </c>
    </row>
    <row r="2093" spans="1:5" x14ac:dyDescent="0.35">
      <c r="A2093" s="20">
        <v>43943</v>
      </c>
      <c r="B2093" s="8">
        <v>92124</v>
      </c>
      <c r="C2093" s="8">
        <v>16</v>
      </c>
      <c r="E2093" s="8" t="str">
        <f t="shared" si="32"/>
        <v>San Diego HHSA</v>
      </c>
    </row>
    <row r="2094" spans="1:5" x14ac:dyDescent="0.35">
      <c r="A2094" s="20">
        <v>43943</v>
      </c>
      <c r="B2094" s="8">
        <v>92126</v>
      </c>
      <c r="C2094" s="8">
        <v>48</v>
      </c>
      <c r="E2094" s="8" t="str">
        <f t="shared" si="32"/>
        <v>San Diego HHSA</v>
      </c>
    </row>
    <row r="2095" spans="1:5" x14ac:dyDescent="0.35">
      <c r="A2095" s="20">
        <v>43943</v>
      </c>
      <c r="B2095" s="8">
        <v>92127</v>
      </c>
      <c r="C2095" s="8">
        <v>31</v>
      </c>
      <c r="E2095" s="8" t="str">
        <f t="shared" si="32"/>
        <v>San Diego HHSA</v>
      </c>
    </row>
    <row r="2096" spans="1:5" x14ac:dyDescent="0.35">
      <c r="A2096" s="20">
        <v>43943</v>
      </c>
      <c r="B2096" s="8">
        <v>92128</v>
      </c>
      <c r="C2096" s="8">
        <v>41</v>
      </c>
      <c r="E2096" s="8" t="str">
        <f t="shared" si="32"/>
        <v>San Diego HHSA</v>
      </c>
    </row>
    <row r="2097" spans="1:5" x14ac:dyDescent="0.35">
      <c r="A2097" s="20">
        <v>43943</v>
      </c>
      <c r="B2097" s="8">
        <v>92129</v>
      </c>
      <c r="C2097" s="8">
        <v>24</v>
      </c>
      <c r="E2097" s="8" t="str">
        <f t="shared" si="32"/>
        <v>San Diego HHSA</v>
      </c>
    </row>
    <row r="2098" spans="1:5" x14ac:dyDescent="0.35">
      <c r="A2098" s="20">
        <v>43943</v>
      </c>
      <c r="B2098" s="8">
        <v>92130</v>
      </c>
      <c r="C2098" s="8">
        <v>29</v>
      </c>
      <c r="E2098" s="8" t="str">
        <f t="shared" si="32"/>
        <v>San Diego HHSA</v>
      </c>
    </row>
    <row r="2099" spans="1:5" x14ac:dyDescent="0.35">
      <c r="A2099" s="20">
        <v>43943</v>
      </c>
      <c r="B2099" s="8">
        <v>92131</v>
      </c>
      <c r="C2099" s="8">
        <v>10</v>
      </c>
      <c r="E2099" s="8" t="str">
        <f t="shared" si="32"/>
        <v>San Diego HHSA</v>
      </c>
    </row>
    <row r="2100" spans="1:5" x14ac:dyDescent="0.35">
      <c r="A2100" s="20">
        <v>43943</v>
      </c>
      <c r="B2100" s="8">
        <v>92136</v>
      </c>
      <c r="C2100" s="8">
        <v>4</v>
      </c>
      <c r="E2100" s="8" t="str">
        <f t="shared" si="32"/>
        <v>San Diego HHSA</v>
      </c>
    </row>
    <row r="2101" spans="1:5" x14ac:dyDescent="0.35">
      <c r="A2101" s="20">
        <v>43943</v>
      </c>
      <c r="B2101" s="8">
        <v>92139</v>
      </c>
      <c r="C2101" s="8">
        <v>43</v>
      </c>
      <c r="E2101" s="8" t="str">
        <f t="shared" si="32"/>
        <v>San Diego HHSA</v>
      </c>
    </row>
    <row r="2102" spans="1:5" x14ac:dyDescent="0.35">
      <c r="A2102" s="20">
        <v>43943</v>
      </c>
      <c r="B2102" s="8">
        <v>92140</v>
      </c>
      <c r="C2102" s="8">
        <v>13</v>
      </c>
      <c r="E2102" s="8" t="str">
        <f t="shared" si="32"/>
        <v>San Diego HHSA</v>
      </c>
    </row>
    <row r="2103" spans="1:5" x14ac:dyDescent="0.35">
      <c r="A2103" s="20">
        <v>43943</v>
      </c>
      <c r="B2103" s="8">
        <v>92145</v>
      </c>
      <c r="C2103" s="8">
        <v>3</v>
      </c>
      <c r="E2103" s="8" t="str">
        <f t="shared" si="32"/>
        <v>San Diego HHSA</v>
      </c>
    </row>
    <row r="2104" spans="1:5" x14ac:dyDescent="0.35">
      <c r="A2104" s="20">
        <v>43943</v>
      </c>
      <c r="B2104" s="8">
        <v>92154</v>
      </c>
      <c r="C2104" s="8">
        <v>173</v>
      </c>
      <c r="E2104" s="8" t="str">
        <f t="shared" si="32"/>
        <v>San Diego HHSA</v>
      </c>
    </row>
    <row r="2105" spans="1:5" x14ac:dyDescent="0.35">
      <c r="A2105" s="20">
        <v>43943</v>
      </c>
      <c r="B2105" s="8">
        <v>92173</v>
      </c>
      <c r="C2105" s="8">
        <v>74</v>
      </c>
      <c r="E2105" s="8" t="str">
        <f t="shared" si="32"/>
        <v>San Diego HHSA</v>
      </c>
    </row>
    <row r="2106" spans="1:5" x14ac:dyDescent="0.35">
      <c r="A2106" s="20">
        <v>43943</v>
      </c>
      <c r="B2106" s="8" t="s">
        <v>117</v>
      </c>
      <c r="C2106" s="8">
        <v>34</v>
      </c>
      <c r="E2106" s="8" t="str">
        <f t="shared" si="32"/>
        <v>San Diego HHSA</v>
      </c>
    </row>
    <row r="2107" spans="1:5" x14ac:dyDescent="0.35">
      <c r="A2107" s="20">
        <v>43944</v>
      </c>
      <c r="B2107" s="8">
        <v>91902</v>
      </c>
      <c r="C2107" s="8">
        <v>23</v>
      </c>
      <c r="D2107" s="8">
        <v>132.4</v>
      </c>
      <c r="E2107" s="8" t="str">
        <f t="shared" si="32"/>
        <v>San Diego HHSA</v>
      </c>
    </row>
    <row r="2108" spans="1:5" x14ac:dyDescent="0.35">
      <c r="A2108" s="20">
        <v>43944</v>
      </c>
      <c r="B2108" s="8">
        <v>91905</v>
      </c>
      <c r="C2108" s="8">
        <v>2</v>
      </c>
      <c r="D2108" s="8" t="s">
        <v>118</v>
      </c>
      <c r="E2108" s="8" t="str">
        <f t="shared" si="32"/>
        <v>San Diego HHSA</v>
      </c>
    </row>
    <row r="2109" spans="1:5" x14ac:dyDescent="0.35">
      <c r="A2109" s="20">
        <v>43944</v>
      </c>
      <c r="B2109" s="8">
        <v>91910</v>
      </c>
      <c r="C2109" s="8">
        <v>100</v>
      </c>
      <c r="D2109" s="8">
        <v>120.9</v>
      </c>
      <c r="E2109" s="8" t="str">
        <f t="shared" si="32"/>
        <v>San Diego HHSA</v>
      </c>
    </row>
    <row r="2110" spans="1:5" x14ac:dyDescent="0.35">
      <c r="A2110" s="20">
        <v>43944</v>
      </c>
      <c r="B2110" s="8">
        <v>91911</v>
      </c>
      <c r="C2110" s="8">
        <v>129</v>
      </c>
      <c r="D2110" s="8">
        <v>152.4</v>
      </c>
      <c r="E2110" s="8" t="str">
        <f t="shared" si="32"/>
        <v>San Diego HHSA</v>
      </c>
    </row>
    <row r="2111" spans="1:5" x14ac:dyDescent="0.35">
      <c r="A2111" s="20">
        <v>43944</v>
      </c>
      <c r="B2111" s="8">
        <v>91913</v>
      </c>
      <c r="C2111" s="8">
        <v>60</v>
      </c>
      <c r="D2111" s="8">
        <v>121.2</v>
      </c>
      <c r="E2111" s="8" t="str">
        <f t="shared" si="32"/>
        <v>San Diego HHSA</v>
      </c>
    </row>
    <row r="2112" spans="1:5" x14ac:dyDescent="0.35">
      <c r="A2112" s="20">
        <v>43944</v>
      </c>
      <c r="B2112" s="8">
        <v>91914</v>
      </c>
      <c r="C2112" s="8">
        <v>15</v>
      </c>
      <c r="D2112" s="8">
        <v>87.9</v>
      </c>
      <c r="E2112" s="8" t="str">
        <f t="shared" si="32"/>
        <v>San Diego HHSA</v>
      </c>
    </row>
    <row r="2113" spans="1:5" x14ac:dyDescent="0.35">
      <c r="A2113" s="20">
        <v>43944</v>
      </c>
      <c r="B2113" s="8">
        <v>91915</v>
      </c>
      <c r="C2113" s="8">
        <v>39</v>
      </c>
      <c r="D2113" s="8">
        <v>130.9</v>
      </c>
      <c r="E2113" s="8" t="str">
        <f t="shared" si="32"/>
        <v>San Diego HHSA</v>
      </c>
    </row>
    <row r="2114" spans="1:5" x14ac:dyDescent="0.35">
      <c r="A2114" s="20">
        <v>43944</v>
      </c>
      <c r="B2114" s="8">
        <v>91916</v>
      </c>
      <c r="C2114" s="8">
        <v>1</v>
      </c>
      <c r="D2114" s="8" t="s">
        <v>118</v>
      </c>
      <c r="E2114" s="8" t="str">
        <f t="shared" ref="E2114:E2177" si="33">"San Diego HHSA"</f>
        <v>San Diego HHSA</v>
      </c>
    </row>
    <row r="2115" spans="1:5" x14ac:dyDescent="0.35">
      <c r="A2115" s="20">
        <v>43944</v>
      </c>
      <c r="B2115" s="8">
        <v>91932</v>
      </c>
      <c r="C2115" s="8">
        <v>19</v>
      </c>
      <c r="D2115" s="8">
        <v>67.5</v>
      </c>
      <c r="E2115" s="8" t="str">
        <f t="shared" si="33"/>
        <v>San Diego HHSA</v>
      </c>
    </row>
    <row r="2116" spans="1:5" x14ac:dyDescent="0.35">
      <c r="A2116" s="20">
        <v>43944</v>
      </c>
      <c r="B2116" s="8">
        <v>91935</v>
      </c>
      <c r="C2116" s="8">
        <v>6</v>
      </c>
      <c r="D2116" s="8" t="s">
        <v>118</v>
      </c>
      <c r="E2116" s="8" t="str">
        <f t="shared" si="33"/>
        <v>San Diego HHSA</v>
      </c>
    </row>
    <row r="2117" spans="1:5" x14ac:dyDescent="0.35">
      <c r="A2117" s="20">
        <v>43944</v>
      </c>
      <c r="B2117" s="8">
        <v>91941</v>
      </c>
      <c r="C2117" s="8">
        <v>20</v>
      </c>
      <c r="D2117" s="8">
        <v>58.3</v>
      </c>
      <c r="E2117" s="8" t="str">
        <f t="shared" si="33"/>
        <v>San Diego HHSA</v>
      </c>
    </row>
    <row r="2118" spans="1:5" x14ac:dyDescent="0.35">
      <c r="A2118" s="20">
        <v>43944</v>
      </c>
      <c r="B2118" s="8">
        <v>91942</v>
      </c>
      <c r="C2118" s="8">
        <v>53</v>
      </c>
      <c r="D2118" s="8">
        <v>131.9</v>
      </c>
      <c r="E2118" s="8" t="str">
        <f t="shared" si="33"/>
        <v>San Diego HHSA</v>
      </c>
    </row>
    <row r="2119" spans="1:5" x14ac:dyDescent="0.35">
      <c r="A2119" s="20">
        <v>43944</v>
      </c>
      <c r="B2119" s="8">
        <v>91945</v>
      </c>
      <c r="C2119" s="8">
        <v>25</v>
      </c>
      <c r="D2119" s="8">
        <v>93.2</v>
      </c>
      <c r="E2119" s="8" t="str">
        <f t="shared" si="33"/>
        <v>San Diego HHSA</v>
      </c>
    </row>
    <row r="2120" spans="1:5" x14ac:dyDescent="0.35">
      <c r="A2120" s="20">
        <v>43944</v>
      </c>
      <c r="B2120" s="8">
        <v>91950</v>
      </c>
      <c r="C2120" s="8">
        <v>88</v>
      </c>
      <c r="D2120" s="8">
        <v>150.19999999999999</v>
      </c>
      <c r="E2120" s="8" t="str">
        <f t="shared" si="33"/>
        <v>San Diego HHSA</v>
      </c>
    </row>
    <row r="2121" spans="1:5" x14ac:dyDescent="0.35">
      <c r="A2121" s="20">
        <v>43944</v>
      </c>
      <c r="B2121" s="8">
        <v>91963</v>
      </c>
      <c r="C2121" s="8">
        <v>2</v>
      </c>
      <c r="D2121" s="8" t="s">
        <v>118</v>
      </c>
      <c r="E2121" s="8" t="str">
        <f t="shared" si="33"/>
        <v>San Diego HHSA</v>
      </c>
    </row>
    <row r="2122" spans="1:5" x14ac:dyDescent="0.35">
      <c r="A2122" s="20">
        <v>43944</v>
      </c>
      <c r="B2122" s="8">
        <v>91977</v>
      </c>
      <c r="C2122" s="8">
        <v>66</v>
      </c>
      <c r="D2122" s="8">
        <v>108.1</v>
      </c>
      <c r="E2122" s="8" t="str">
        <f t="shared" si="33"/>
        <v>San Diego HHSA</v>
      </c>
    </row>
    <row r="2123" spans="1:5" x14ac:dyDescent="0.35">
      <c r="A2123" s="20">
        <v>43944</v>
      </c>
      <c r="B2123" s="8">
        <v>91978</v>
      </c>
      <c r="C2123" s="8">
        <v>8</v>
      </c>
      <c r="D2123" s="8" t="s">
        <v>118</v>
      </c>
      <c r="E2123" s="8" t="str">
        <f t="shared" si="33"/>
        <v>San Diego HHSA</v>
      </c>
    </row>
    <row r="2124" spans="1:5" x14ac:dyDescent="0.35">
      <c r="A2124" s="20">
        <v>43944</v>
      </c>
      <c r="B2124" s="8">
        <v>91980</v>
      </c>
      <c r="C2124" s="8">
        <v>1</v>
      </c>
      <c r="D2124" s="8" t="s">
        <v>118</v>
      </c>
      <c r="E2124" s="8" t="str">
        <f t="shared" si="33"/>
        <v>San Diego HHSA</v>
      </c>
    </row>
    <row r="2125" spans="1:5" x14ac:dyDescent="0.35">
      <c r="A2125" s="20">
        <v>43944</v>
      </c>
      <c r="B2125" s="8">
        <v>92003</v>
      </c>
      <c r="C2125" s="8">
        <v>1</v>
      </c>
      <c r="D2125" s="8" t="s">
        <v>118</v>
      </c>
      <c r="E2125" s="8" t="str">
        <f t="shared" si="33"/>
        <v>San Diego HHSA</v>
      </c>
    </row>
    <row r="2126" spans="1:5" x14ac:dyDescent="0.35">
      <c r="A2126" s="20">
        <v>43944</v>
      </c>
      <c r="B2126" s="8">
        <v>92004</v>
      </c>
      <c r="C2126" s="8">
        <v>1</v>
      </c>
      <c r="D2126" s="8" t="s">
        <v>118</v>
      </c>
      <c r="E2126" s="8" t="str">
        <f t="shared" si="33"/>
        <v>San Diego HHSA</v>
      </c>
    </row>
    <row r="2127" spans="1:5" x14ac:dyDescent="0.35">
      <c r="A2127" s="20">
        <v>43944</v>
      </c>
      <c r="B2127" s="8">
        <v>92007</v>
      </c>
      <c r="C2127" s="8">
        <v>4</v>
      </c>
      <c r="D2127" s="8" t="s">
        <v>118</v>
      </c>
      <c r="E2127" s="8" t="str">
        <f t="shared" si="33"/>
        <v>San Diego HHSA</v>
      </c>
    </row>
    <row r="2128" spans="1:5" x14ac:dyDescent="0.35">
      <c r="A2128" s="20">
        <v>43944</v>
      </c>
      <c r="B2128" s="8">
        <v>92008</v>
      </c>
      <c r="C2128" s="8">
        <v>9</v>
      </c>
      <c r="D2128" s="8">
        <v>30.6</v>
      </c>
      <c r="E2128" s="8" t="str">
        <f t="shared" si="33"/>
        <v>San Diego HHSA</v>
      </c>
    </row>
    <row r="2129" spans="1:5" x14ac:dyDescent="0.35">
      <c r="A2129" s="20">
        <v>43944</v>
      </c>
      <c r="B2129" s="8">
        <v>92009</v>
      </c>
      <c r="C2129" s="8">
        <v>18</v>
      </c>
      <c r="D2129" s="8">
        <v>41.5</v>
      </c>
      <c r="E2129" s="8" t="str">
        <f t="shared" si="33"/>
        <v>San Diego HHSA</v>
      </c>
    </row>
    <row r="2130" spans="1:5" x14ac:dyDescent="0.35">
      <c r="A2130" s="20">
        <v>43944</v>
      </c>
      <c r="B2130" s="8">
        <v>92010</v>
      </c>
      <c r="C2130" s="8">
        <v>13</v>
      </c>
      <c r="D2130" s="8">
        <v>79.7</v>
      </c>
      <c r="E2130" s="8" t="str">
        <f t="shared" si="33"/>
        <v>San Diego HHSA</v>
      </c>
    </row>
    <row r="2131" spans="1:5" x14ac:dyDescent="0.35">
      <c r="A2131" s="20">
        <v>43944</v>
      </c>
      <c r="B2131" s="8">
        <v>92011</v>
      </c>
      <c r="C2131" s="8">
        <v>10</v>
      </c>
      <c r="D2131" s="8">
        <v>41.9</v>
      </c>
      <c r="E2131" s="8" t="str">
        <f t="shared" si="33"/>
        <v>San Diego HHSA</v>
      </c>
    </row>
    <row r="2132" spans="1:5" x14ac:dyDescent="0.35">
      <c r="A2132" s="20">
        <v>43944</v>
      </c>
      <c r="B2132" s="8">
        <v>92014</v>
      </c>
      <c r="C2132" s="8">
        <v>16</v>
      </c>
      <c r="D2132" s="8">
        <v>116.1</v>
      </c>
      <c r="E2132" s="8" t="str">
        <f t="shared" si="33"/>
        <v>San Diego HHSA</v>
      </c>
    </row>
    <row r="2133" spans="1:5" x14ac:dyDescent="0.35">
      <c r="A2133" s="20">
        <v>43944</v>
      </c>
      <c r="B2133" s="8">
        <v>92019</v>
      </c>
      <c r="C2133" s="8">
        <v>56</v>
      </c>
      <c r="D2133" s="8">
        <v>126.4</v>
      </c>
      <c r="E2133" s="8" t="str">
        <f t="shared" si="33"/>
        <v>San Diego HHSA</v>
      </c>
    </row>
    <row r="2134" spans="1:5" x14ac:dyDescent="0.35">
      <c r="A2134" s="20">
        <v>43944</v>
      </c>
      <c r="B2134" s="8">
        <v>92020</v>
      </c>
      <c r="C2134" s="8">
        <v>90</v>
      </c>
      <c r="D2134" s="8">
        <v>145.5</v>
      </c>
      <c r="E2134" s="8" t="str">
        <f t="shared" si="33"/>
        <v>San Diego HHSA</v>
      </c>
    </row>
    <row r="2135" spans="1:5" x14ac:dyDescent="0.35">
      <c r="A2135" s="20">
        <v>43944</v>
      </c>
      <c r="B2135" s="8">
        <v>92021</v>
      </c>
      <c r="C2135" s="8">
        <v>91</v>
      </c>
      <c r="D2135" s="8">
        <v>134</v>
      </c>
      <c r="E2135" s="8" t="str">
        <f t="shared" si="33"/>
        <v>San Diego HHSA</v>
      </c>
    </row>
    <row r="2136" spans="1:5" x14ac:dyDescent="0.35">
      <c r="A2136" s="20">
        <v>43944</v>
      </c>
      <c r="B2136" s="8">
        <v>92024</v>
      </c>
      <c r="C2136" s="8">
        <v>30</v>
      </c>
      <c r="D2136" s="8">
        <v>53.1</v>
      </c>
      <c r="E2136" s="8" t="str">
        <f t="shared" si="33"/>
        <v>San Diego HHSA</v>
      </c>
    </row>
    <row r="2137" spans="1:5" x14ac:dyDescent="0.35">
      <c r="A2137" s="20">
        <v>43944</v>
      </c>
      <c r="B2137" s="8">
        <v>92025</v>
      </c>
      <c r="C2137" s="8">
        <v>33</v>
      </c>
      <c r="D2137" s="8">
        <v>64.099999999999994</v>
      </c>
      <c r="E2137" s="8" t="str">
        <f t="shared" si="33"/>
        <v>San Diego HHSA</v>
      </c>
    </row>
    <row r="2138" spans="1:5" x14ac:dyDescent="0.35">
      <c r="A2138" s="20">
        <v>43944</v>
      </c>
      <c r="B2138" s="8">
        <v>92026</v>
      </c>
      <c r="C2138" s="8">
        <v>17</v>
      </c>
      <c r="D2138" s="8">
        <v>30.4</v>
      </c>
      <c r="E2138" s="8" t="str">
        <f t="shared" si="33"/>
        <v>San Diego HHSA</v>
      </c>
    </row>
    <row r="2139" spans="1:5" x14ac:dyDescent="0.35">
      <c r="A2139" s="20">
        <v>43944</v>
      </c>
      <c r="B2139" s="8">
        <v>92027</v>
      </c>
      <c r="C2139" s="8">
        <v>32</v>
      </c>
      <c r="D2139" s="8">
        <v>59.7</v>
      </c>
      <c r="E2139" s="8" t="str">
        <f t="shared" si="33"/>
        <v>San Diego HHSA</v>
      </c>
    </row>
    <row r="2140" spans="1:5" x14ac:dyDescent="0.35">
      <c r="A2140" s="20">
        <v>43944</v>
      </c>
      <c r="B2140" s="8">
        <v>92028</v>
      </c>
      <c r="C2140" s="8">
        <v>11</v>
      </c>
      <c r="D2140" s="8">
        <v>22.8</v>
      </c>
      <c r="E2140" s="8" t="str">
        <f t="shared" si="33"/>
        <v>San Diego HHSA</v>
      </c>
    </row>
    <row r="2141" spans="1:5" x14ac:dyDescent="0.35">
      <c r="A2141" s="20">
        <v>43944</v>
      </c>
      <c r="B2141" s="8">
        <v>92029</v>
      </c>
      <c r="C2141" s="8">
        <v>14</v>
      </c>
      <c r="D2141" s="8">
        <v>68.400000000000006</v>
      </c>
      <c r="E2141" s="8" t="str">
        <f t="shared" si="33"/>
        <v>San Diego HHSA</v>
      </c>
    </row>
    <row r="2142" spans="1:5" x14ac:dyDescent="0.35">
      <c r="A2142" s="20">
        <v>43944</v>
      </c>
      <c r="B2142" s="8">
        <v>92036</v>
      </c>
      <c r="C2142" s="8">
        <v>2</v>
      </c>
      <c r="D2142" s="8" t="s">
        <v>118</v>
      </c>
      <c r="E2142" s="8" t="str">
        <f t="shared" si="33"/>
        <v>San Diego HHSA</v>
      </c>
    </row>
    <row r="2143" spans="1:5" x14ac:dyDescent="0.35">
      <c r="A2143" s="20">
        <v>43944</v>
      </c>
      <c r="B2143" s="8">
        <v>92037</v>
      </c>
      <c r="C2143" s="8">
        <v>34</v>
      </c>
      <c r="D2143" s="8">
        <v>79.8</v>
      </c>
      <c r="E2143" s="8" t="str">
        <f t="shared" si="33"/>
        <v>San Diego HHSA</v>
      </c>
    </row>
    <row r="2144" spans="1:5" x14ac:dyDescent="0.35">
      <c r="A2144" s="20">
        <v>43944</v>
      </c>
      <c r="B2144" s="8">
        <v>92040</v>
      </c>
      <c r="C2144" s="8">
        <v>22</v>
      </c>
      <c r="D2144" s="8">
        <v>50</v>
      </c>
      <c r="E2144" s="8" t="str">
        <f t="shared" si="33"/>
        <v>San Diego HHSA</v>
      </c>
    </row>
    <row r="2145" spans="1:5" x14ac:dyDescent="0.35">
      <c r="A2145" s="20">
        <v>43944</v>
      </c>
      <c r="B2145" s="8">
        <v>92054</v>
      </c>
      <c r="C2145" s="8">
        <v>13</v>
      </c>
      <c r="D2145" s="8">
        <v>31</v>
      </c>
      <c r="E2145" s="8" t="str">
        <f t="shared" si="33"/>
        <v>San Diego HHSA</v>
      </c>
    </row>
    <row r="2146" spans="1:5" x14ac:dyDescent="0.35">
      <c r="A2146" s="20">
        <v>43944</v>
      </c>
      <c r="B2146" s="8">
        <v>92056</v>
      </c>
      <c r="C2146" s="8">
        <v>14</v>
      </c>
      <c r="D2146" s="8">
        <v>25.7</v>
      </c>
      <c r="E2146" s="8" t="str">
        <f t="shared" si="33"/>
        <v>San Diego HHSA</v>
      </c>
    </row>
    <row r="2147" spans="1:5" x14ac:dyDescent="0.35">
      <c r="A2147" s="20">
        <v>43944</v>
      </c>
      <c r="B2147" s="8">
        <v>92057</v>
      </c>
      <c r="C2147" s="8">
        <v>22</v>
      </c>
      <c r="D2147" s="8">
        <v>39.1</v>
      </c>
      <c r="E2147" s="8" t="str">
        <f t="shared" si="33"/>
        <v>San Diego HHSA</v>
      </c>
    </row>
    <row r="2148" spans="1:5" x14ac:dyDescent="0.35">
      <c r="A2148" s="20">
        <v>43944</v>
      </c>
      <c r="B2148" s="8">
        <v>92058</v>
      </c>
      <c r="C2148" s="8">
        <v>13</v>
      </c>
      <c r="D2148" s="8">
        <v>53</v>
      </c>
      <c r="E2148" s="8" t="str">
        <f t="shared" si="33"/>
        <v>San Diego HHSA</v>
      </c>
    </row>
    <row r="2149" spans="1:5" x14ac:dyDescent="0.35">
      <c r="A2149" s="20">
        <v>43944</v>
      </c>
      <c r="B2149" s="8">
        <v>92059</v>
      </c>
      <c r="C2149" s="8">
        <v>2</v>
      </c>
      <c r="D2149" s="8" t="s">
        <v>118</v>
      </c>
      <c r="E2149" s="8" t="str">
        <f t="shared" si="33"/>
        <v>San Diego HHSA</v>
      </c>
    </row>
    <row r="2150" spans="1:5" x14ac:dyDescent="0.35">
      <c r="A2150" s="20">
        <v>43944</v>
      </c>
      <c r="B2150" s="8">
        <v>92061</v>
      </c>
      <c r="C2150" s="8">
        <v>2</v>
      </c>
      <c r="D2150" s="8" t="s">
        <v>118</v>
      </c>
      <c r="E2150" s="8" t="str">
        <f t="shared" si="33"/>
        <v>San Diego HHSA</v>
      </c>
    </row>
    <row r="2151" spans="1:5" x14ac:dyDescent="0.35">
      <c r="A2151" s="20">
        <v>43944</v>
      </c>
      <c r="B2151" s="8">
        <v>92064</v>
      </c>
      <c r="C2151" s="8">
        <v>25</v>
      </c>
      <c r="D2151" s="8">
        <v>49.7</v>
      </c>
      <c r="E2151" s="8" t="str">
        <f t="shared" si="33"/>
        <v>San Diego HHSA</v>
      </c>
    </row>
    <row r="2152" spans="1:5" x14ac:dyDescent="0.35">
      <c r="A2152" s="20">
        <v>43944</v>
      </c>
      <c r="B2152" s="8">
        <v>92065</v>
      </c>
      <c r="C2152" s="8">
        <v>14</v>
      </c>
      <c r="D2152" s="8">
        <v>39.299999999999997</v>
      </c>
      <c r="E2152" s="8" t="str">
        <f t="shared" si="33"/>
        <v>San Diego HHSA</v>
      </c>
    </row>
    <row r="2153" spans="1:5" x14ac:dyDescent="0.35">
      <c r="A2153" s="20">
        <v>43944</v>
      </c>
      <c r="B2153" s="8">
        <v>92066</v>
      </c>
      <c r="C2153" s="8">
        <v>2</v>
      </c>
      <c r="D2153" s="8" t="s">
        <v>118</v>
      </c>
      <c r="E2153" s="8" t="str">
        <f t="shared" si="33"/>
        <v>San Diego HHSA</v>
      </c>
    </row>
    <row r="2154" spans="1:5" x14ac:dyDescent="0.35">
      <c r="A2154" s="20">
        <v>43944</v>
      </c>
      <c r="B2154" s="8">
        <v>92067</v>
      </c>
      <c r="C2154" s="8">
        <v>12</v>
      </c>
      <c r="D2154" s="8" t="s">
        <v>118</v>
      </c>
      <c r="E2154" s="8" t="str">
        <f t="shared" si="33"/>
        <v>San Diego HHSA</v>
      </c>
    </row>
    <row r="2155" spans="1:5" x14ac:dyDescent="0.35">
      <c r="A2155" s="20">
        <v>43944</v>
      </c>
      <c r="B2155" s="8">
        <v>92069</v>
      </c>
      <c r="C2155" s="8">
        <v>14</v>
      </c>
      <c r="D2155" s="8">
        <v>28.1</v>
      </c>
      <c r="E2155" s="8" t="str">
        <f t="shared" si="33"/>
        <v>San Diego HHSA</v>
      </c>
    </row>
    <row r="2156" spans="1:5" x14ac:dyDescent="0.35">
      <c r="A2156" s="20">
        <v>43944</v>
      </c>
      <c r="B2156" s="8">
        <v>92071</v>
      </c>
      <c r="C2156" s="8">
        <v>28</v>
      </c>
      <c r="D2156" s="8">
        <v>49.3</v>
      </c>
      <c r="E2156" s="8" t="str">
        <f t="shared" si="33"/>
        <v>San Diego HHSA</v>
      </c>
    </row>
    <row r="2157" spans="1:5" x14ac:dyDescent="0.35">
      <c r="A2157" s="20">
        <v>43944</v>
      </c>
      <c r="B2157" s="8">
        <v>92075</v>
      </c>
      <c r="C2157" s="8">
        <v>5</v>
      </c>
      <c r="D2157" s="8">
        <v>38.4</v>
      </c>
      <c r="E2157" s="8" t="str">
        <f t="shared" si="33"/>
        <v>San Diego HHSA</v>
      </c>
    </row>
    <row r="2158" spans="1:5" x14ac:dyDescent="0.35">
      <c r="A2158" s="20">
        <v>43944</v>
      </c>
      <c r="B2158" s="8">
        <v>92078</v>
      </c>
      <c r="C2158" s="8">
        <v>17</v>
      </c>
      <c r="D2158" s="8">
        <v>34.1</v>
      </c>
      <c r="E2158" s="8" t="str">
        <f t="shared" si="33"/>
        <v>San Diego HHSA</v>
      </c>
    </row>
    <row r="2159" spans="1:5" x14ac:dyDescent="0.35">
      <c r="A2159" s="20">
        <v>43944</v>
      </c>
      <c r="B2159" s="8">
        <v>92081</v>
      </c>
      <c r="C2159" s="8">
        <v>16</v>
      </c>
      <c r="D2159" s="8">
        <v>48.8</v>
      </c>
      <c r="E2159" s="8" t="str">
        <f t="shared" si="33"/>
        <v>San Diego HHSA</v>
      </c>
    </row>
    <row r="2160" spans="1:5" x14ac:dyDescent="0.35">
      <c r="A2160" s="20">
        <v>43944</v>
      </c>
      <c r="B2160" s="8">
        <v>92082</v>
      </c>
      <c r="C2160" s="8">
        <v>5</v>
      </c>
      <c r="D2160" s="8">
        <v>28.7</v>
      </c>
      <c r="E2160" s="8" t="str">
        <f t="shared" si="33"/>
        <v>San Diego HHSA</v>
      </c>
    </row>
    <row r="2161" spans="1:5" x14ac:dyDescent="0.35">
      <c r="A2161" s="20">
        <v>43944</v>
      </c>
      <c r="B2161" s="8">
        <v>92083</v>
      </c>
      <c r="C2161" s="8">
        <v>11</v>
      </c>
      <c r="D2161" s="8">
        <v>27.5</v>
      </c>
      <c r="E2161" s="8" t="str">
        <f t="shared" si="33"/>
        <v>San Diego HHSA</v>
      </c>
    </row>
    <row r="2162" spans="1:5" x14ac:dyDescent="0.35">
      <c r="A2162" s="20">
        <v>43944</v>
      </c>
      <c r="B2162" s="8">
        <v>92084</v>
      </c>
      <c r="C2162" s="8">
        <v>23</v>
      </c>
      <c r="D2162" s="8">
        <v>46.6</v>
      </c>
      <c r="E2162" s="8" t="str">
        <f t="shared" si="33"/>
        <v>San Diego HHSA</v>
      </c>
    </row>
    <row r="2163" spans="1:5" x14ac:dyDescent="0.35">
      <c r="A2163" s="20">
        <v>43944</v>
      </c>
      <c r="B2163" s="8">
        <v>92091</v>
      </c>
      <c r="C2163" s="8">
        <v>2</v>
      </c>
      <c r="D2163" s="8" t="s">
        <v>118</v>
      </c>
      <c r="E2163" s="8" t="str">
        <f t="shared" si="33"/>
        <v>San Diego HHSA</v>
      </c>
    </row>
    <row r="2164" spans="1:5" x14ac:dyDescent="0.35">
      <c r="A2164" s="20">
        <v>43944</v>
      </c>
      <c r="B2164" s="8">
        <v>92093</v>
      </c>
      <c r="C2164" s="8">
        <v>4</v>
      </c>
      <c r="D2164" s="8" t="s">
        <v>118</v>
      </c>
      <c r="E2164" s="8" t="str">
        <f t="shared" si="33"/>
        <v>San Diego HHSA</v>
      </c>
    </row>
    <row r="2165" spans="1:5" x14ac:dyDescent="0.35">
      <c r="A2165" s="20">
        <v>43944</v>
      </c>
      <c r="B2165" s="8">
        <v>92101</v>
      </c>
      <c r="C2165" s="8">
        <v>50</v>
      </c>
      <c r="D2165" s="8">
        <v>85.2</v>
      </c>
      <c r="E2165" s="8" t="str">
        <f t="shared" si="33"/>
        <v>San Diego HHSA</v>
      </c>
    </row>
    <row r="2166" spans="1:5" x14ac:dyDescent="0.35">
      <c r="A2166" s="20">
        <v>43944</v>
      </c>
      <c r="B2166" s="8">
        <v>92102</v>
      </c>
      <c r="C2166" s="8">
        <v>40</v>
      </c>
      <c r="D2166" s="8">
        <v>93.1</v>
      </c>
      <c r="E2166" s="8" t="str">
        <f t="shared" si="33"/>
        <v>San Diego HHSA</v>
      </c>
    </row>
    <row r="2167" spans="1:5" x14ac:dyDescent="0.35">
      <c r="A2167" s="20">
        <v>43944</v>
      </c>
      <c r="B2167" s="8">
        <v>92103</v>
      </c>
      <c r="C2167" s="8">
        <v>82</v>
      </c>
      <c r="D2167" s="8">
        <v>210.9</v>
      </c>
      <c r="E2167" s="8" t="str">
        <f t="shared" si="33"/>
        <v>San Diego HHSA</v>
      </c>
    </row>
    <row r="2168" spans="1:5" x14ac:dyDescent="0.35">
      <c r="A2168" s="20">
        <v>43944</v>
      </c>
      <c r="B2168" s="8">
        <v>92104</v>
      </c>
      <c r="C2168" s="8">
        <v>50</v>
      </c>
      <c r="D2168" s="8">
        <v>96.1</v>
      </c>
      <c r="E2168" s="8" t="str">
        <f t="shared" si="33"/>
        <v>San Diego HHSA</v>
      </c>
    </row>
    <row r="2169" spans="1:5" x14ac:dyDescent="0.35">
      <c r="A2169" s="20">
        <v>43944</v>
      </c>
      <c r="B2169" s="8">
        <v>92105</v>
      </c>
      <c r="C2169" s="8">
        <v>73</v>
      </c>
      <c r="D2169" s="8">
        <v>107.3</v>
      </c>
      <c r="E2169" s="8" t="str">
        <f t="shared" si="33"/>
        <v>San Diego HHSA</v>
      </c>
    </row>
    <row r="2170" spans="1:5" x14ac:dyDescent="0.35">
      <c r="A2170" s="20">
        <v>43944</v>
      </c>
      <c r="B2170" s="8">
        <v>92106</v>
      </c>
      <c r="C2170" s="8">
        <v>9</v>
      </c>
      <c r="D2170" s="8">
        <v>40.9</v>
      </c>
      <c r="E2170" s="8" t="str">
        <f t="shared" si="33"/>
        <v>San Diego HHSA</v>
      </c>
    </row>
    <row r="2171" spans="1:5" x14ac:dyDescent="0.35">
      <c r="A2171" s="20">
        <v>43944</v>
      </c>
      <c r="B2171" s="8">
        <v>92107</v>
      </c>
      <c r="C2171" s="8">
        <v>8</v>
      </c>
      <c r="D2171" s="8">
        <v>26.1</v>
      </c>
      <c r="E2171" s="8" t="str">
        <f t="shared" si="33"/>
        <v>San Diego HHSA</v>
      </c>
    </row>
    <row r="2172" spans="1:5" x14ac:dyDescent="0.35">
      <c r="A2172" s="20">
        <v>43944</v>
      </c>
      <c r="B2172" s="8">
        <v>92108</v>
      </c>
      <c r="C2172" s="8">
        <v>35</v>
      </c>
      <c r="D2172" s="8">
        <v>127.6</v>
      </c>
      <c r="E2172" s="8" t="str">
        <f t="shared" si="33"/>
        <v>San Diego HHSA</v>
      </c>
    </row>
    <row r="2173" spans="1:5" x14ac:dyDescent="0.35">
      <c r="A2173" s="20">
        <v>43944</v>
      </c>
      <c r="B2173" s="8">
        <v>92109</v>
      </c>
      <c r="C2173" s="8">
        <v>31</v>
      </c>
      <c r="D2173" s="8">
        <v>57.7</v>
      </c>
      <c r="E2173" s="8" t="str">
        <f t="shared" si="33"/>
        <v>San Diego HHSA</v>
      </c>
    </row>
    <row r="2174" spans="1:5" x14ac:dyDescent="0.35">
      <c r="A2174" s="20">
        <v>43944</v>
      </c>
      <c r="B2174" s="8">
        <v>92110</v>
      </c>
      <c r="C2174" s="8">
        <v>31</v>
      </c>
      <c r="D2174" s="8">
        <v>103.6</v>
      </c>
      <c r="E2174" s="8" t="str">
        <f t="shared" si="33"/>
        <v>San Diego HHSA</v>
      </c>
    </row>
    <row r="2175" spans="1:5" x14ac:dyDescent="0.35">
      <c r="A2175" s="20">
        <v>43944</v>
      </c>
      <c r="B2175" s="8">
        <v>92111</v>
      </c>
      <c r="C2175" s="8">
        <v>27</v>
      </c>
      <c r="D2175" s="8">
        <v>55.9</v>
      </c>
      <c r="E2175" s="8" t="str">
        <f t="shared" si="33"/>
        <v>San Diego HHSA</v>
      </c>
    </row>
    <row r="2176" spans="1:5" x14ac:dyDescent="0.35">
      <c r="A2176" s="20">
        <v>43944</v>
      </c>
      <c r="B2176" s="8">
        <v>92113</v>
      </c>
      <c r="C2176" s="8">
        <v>78</v>
      </c>
      <c r="D2176" s="8">
        <v>154.6</v>
      </c>
      <c r="E2176" s="8" t="str">
        <f t="shared" si="33"/>
        <v>San Diego HHSA</v>
      </c>
    </row>
    <row r="2177" spans="1:5" x14ac:dyDescent="0.35">
      <c r="A2177" s="20">
        <v>43944</v>
      </c>
      <c r="B2177" s="8">
        <v>92114</v>
      </c>
      <c r="C2177" s="8">
        <v>83</v>
      </c>
      <c r="D2177" s="8">
        <v>141.1</v>
      </c>
      <c r="E2177" s="8" t="str">
        <f t="shared" si="33"/>
        <v>San Diego HHSA</v>
      </c>
    </row>
    <row r="2178" spans="1:5" x14ac:dyDescent="0.35">
      <c r="A2178" s="20">
        <v>43944</v>
      </c>
      <c r="B2178" s="8">
        <v>92115</v>
      </c>
      <c r="C2178" s="8">
        <v>49</v>
      </c>
      <c r="D2178" s="8">
        <v>78.8</v>
      </c>
      <c r="E2178" s="8" t="str">
        <f t="shared" ref="E2178:E2241" si="34">"San Diego HHSA"</f>
        <v>San Diego HHSA</v>
      </c>
    </row>
    <row r="2179" spans="1:5" x14ac:dyDescent="0.35">
      <c r="A2179" s="20">
        <v>43944</v>
      </c>
      <c r="B2179" s="8">
        <v>92116</v>
      </c>
      <c r="C2179" s="8">
        <v>42</v>
      </c>
      <c r="D2179" s="8">
        <v>113.7</v>
      </c>
      <c r="E2179" s="8" t="str">
        <f t="shared" si="34"/>
        <v>San Diego HHSA</v>
      </c>
    </row>
    <row r="2180" spans="1:5" x14ac:dyDescent="0.35">
      <c r="A2180" s="20">
        <v>43944</v>
      </c>
      <c r="B2180" s="8">
        <v>92117</v>
      </c>
      <c r="C2180" s="8">
        <v>33</v>
      </c>
      <c r="D2180" s="8">
        <v>63.5</v>
      </c>
      <c r="E2180" s="8" t="str">
        <f t="shared" si="34"/>
        <v>San Diego HHSA</v>
      </c>
    </row>
    <row r="2181" spans="1:5" x14ac:dyDescent="0.35">
      <c r="A2181" s="20">
        <v>43944</v>
      </c>
      <c r="B2181" s="8">
        <v>92118</v>
      </c>
      <c r="C2181" s="8">
        <v>7</v>
      </c>
      <c r="D2181" s="8">
        <v>39</v>
      </c>
      <c r="E2181" s="8" t="str">
        <f t="shared" si="34"/>
        <v>San Diego HHSA</v>
      </c>
    </row>
    <row r="2182" spans="1:5" x14ac:dyDescent="0.35">
      <c r="A2182" s="20">
        <v>43944</v>
      </c>
      <c r="B2182" s="8">
        <v>92119</v>
      </c>
      <c r="C2182" s="8">
        <v>17</v>
      </c>
      <c r="D2182" s="8">
        <v>71.599999999999994</v>
      </c>
      <c r="E2182" s="8" t="str">
        <f t="shared" si="34"/>
        <v>San Diego HHSA</v>
      </c>
    </row>
    <row r="2183" spans="1:5" x14ac:dyDescent="0.35">
      <c r="A2183" s="20">
        <v>43944</v>
      </c>
      <c r="B2183" s="8">
        <v>92120</v>
      </c>
      <c r="C2183" s="8">
        <v>23</v>
      </c>
      <c r="D2183" s="8">
        <v>79.3</v>
      </c>
      <c r="E2183" s="8" t="str">
        <f t="shared" si="34"/>
        <v>San Diego HHSA</v>
      </c>
    </row>
    <row r="2184" spans="1:5" x14ac:dyDescent="0.35">
      <c r="A2184" s="20">
        <v>43944</v>
      </c>
      <c r="B2184" s="8">
        <v>92121</v>
      </c>
      <c r="C2184" s="8">
        <v>3</v>
      </c>
      <c r="D2184" s="8" t="s">
        <v>118</v>
      </c>
      <c r="E2184" s="8" t="str">
        <f t="shared" si="34"/>
        <v>San Diego HHSA</v>
      </c>
    </row>
    <row r="2185" spans="1:5" x14ac:dyDescent="0.35">
      <c r="A2185" s="20">
        <v>43944</v>
      </c>
      <c r="B2185" s="8">
        <v>92122</v>
      </c>
      <c r="C2185" s="8">
        <v>20</v>
      </c>
      <c r="D2185" s="8">
        <v>41.2</v>
      </c>
      <c r="E2185" s="8" t="str">
        <f t="shared" si="34"/>
        <v>San Diego HHSA</v>
      </c>
    </row>
    <row r="2186" spans="1:5" x14ac:dyDescent="0.35">
      <c r="A2186" s="20">
        <v>43944</v>
      </c>
      <c r="B2186" s="8">
        <v>92123</v>
      </c>
      <c r="C2186" s="8">
        <v>21</v>
      </c>
      <c r="D2186" s="8">
        <v>63.8</v>
      </c>
      <c r="E2186" s="8" t="str">
        <f t="shared" si="34"/>
        <v>San Diego HHSA</v>
      </c>
    </row>
    <row r="2187" spans="1:5" x14ac:dyDescent="0.35">
      <c r="A2187" s="20">
        <v>43944</v>
      </c>
      <c r="B2187" s="8">
        <v>92124</v>
      </c>
      <c r="C2187" s="8">
        <v>16</v>
      </c>
      <c r="D2187" s="8">
        <v>51.3</v>
      </c>
      <c r="E2187" s="8" t="str">
        <f t="shared" si="34"/>
        <v>San Diego HHSA</v>
      </c>
    </row>
    <row r="2188" spans="1:5" x14ac:dyDescent="0.35">
      <c r="A2188" s="20">
        <v>43944</v>
      </c>
      <c r="B2188" s="8">
        <v>92126</v>
      </c>
      <c r="C2188" s="8">
        <v>53</v>
      </c>
      <c r="D2188" s="8">
        <v>69.099999999999994</v>
      </c>
      <c r="E2188" s="8" t="str">
        <f t="shared" si="34"/>
        <v>San Diego HHSA</v>
      </c>
    </row>
    <row r="2189" spans="1:5" x14ac:dyDescent="0.35">
      <c r="A2189" s="20">
        <v>43944</v>
      </c>
      <c r="B2189" s="8">
        <v>92127</v>
      </c>
      <c r="C2189" s="8">
        <v>35</v>
      </c>
      <c r="D2189" s="8">
        <v>70.599999999999994</v>
      </c>
      <c r="E2189" s="8" t="str">
        <f t="shared" si="34"/>
        <v>San Diego HHSA</v>
      </c>
    </row>
    <row r="2190" spans="1:5" x14ac:dyDescent="0.35">
      <c r="A2190" s="20">
        <v>43944</v>
      </c>
      <c r="B2190" s="8">
        <v>92128</v>
      </c>
      <c r="C2190" s="8">
        <v>41</v>
      </c>
      <c r="D2190" s="8">
        <v>80.900000000000006</v>
      </c>
      <c r="E2190" s="8" t="str">
        <f t="shared" si="34"/>
        <v>San Diego HHSA</v>
      </c>
    </row>
    <row r="2191" spans="1:5" x14ac:dyDescent="0.35">
      <c r="A2191" s="20">
        <v>43944</v>
      </c>
      <c r="B2191" s="8">
        <v>92129</v>
      </c>
      <c r="C2191" s="8">
        <v>24</v>
      </c>
      <c r="D2191" s="8">
        <v>45.7</v>
      </c>
      <c r="E2191" s="8" t="str">
        <f t="shared" si="34"/>
        <v>San Diego HHSA</v>
      </c>
    </row>
    <row r="2192" spans="1:5" x14ac:dyDescent="0.35">
      <c r="A2192" s="20">
        <v>43944</v>
      </c>
      <c r="B2192" s="8">
        <v>92130</v>
      </c>
      <c r="C2192" s="8">
        <v>30</v>
      </c>
      <c r="D2192" s="8">
        <v>50.5</v>
      </c>
      <c r="E2192" s="8" t="str">
        <f t="shared" si="34"/>
        <v>San Diego HHSA</v>
      </c>
    </row>
    <row r="2193" spans="1:5" x14ac:dyDescent="0.35">
      <c r="A2193" s="20">
        <v>43944</v>
      </c>
      <c r="B2193" s="8">
        <v>92131</v>
      </c>
      <c r="C2193" s="8">
        <v>10</v>
      </c>
      <c r="D2193" s="8">
        <v>27.8</v>
      </c>
      <c r="E2193" s="8" t="str">
        <f t="shared" si="34"/>
        <v>San Diego HHSA</v>
      </c>
    </row>
    <row r="2194" spans="1:5" x14ac:dyDescent="0.35">
      <c r="A2194" s="20">
        <v>43944</v>
      </c>
      <c r="B2194" s="8">
        <v>92136</v>
      </c>
      <c r="C2194" s="8">
        <v>4</v>
      </c>
      <c r="D2194" s="8" t="s">
        <v>118</v>
      </c>
      <c r="E2194" s="8" t="str">
        <f t="shared" si="34"/>
        <v>San Diego HHSA</v>
      </c>
    </row>
    <row r="2195" spans="1:5" x14ac:dyDescent="0.35">
      <c r="A2195" s="20">
        <v>43944</v>
      </c>
      <c r="B2195" s="8">
        <v>92139</v>
      </c>
      <c r="C2195" s="8">
        <v>47</v>
      </c>
      <c r="D2195" s="8">
        <v>141.9</v>
      </c>
      <c r="E2195" s="8" t="str">
        <f t="shared" si="34"/>
        <v>San Diego HHSA</v>
      </c>
    </row>
    <row r="2196" spans="1:5" x14ac:dyDescent="0.35">
      <c r="A2196" s="20">
        <v>43944</v>
      </c>
      <c r="B2196" s="8">
        <v>92140</v>
      </c>
      <c r="C2196" s="8">
        <v>14</v>
      </c>
      <c r="D2196" s="8" t="s">
        <v>118</v>
      </c>
      <c r="E2196" s="8" t="str">
        <f t="shared" si="34"/>
        <v>San Diego HHSA</v>
      </c>
    </row>
    <row r="2197" spans="1:5" x14ac:dyDescent="0.35">
      <c r="A2197" s="20">
        <v>43944</v>
      </c>
      <c r="B2197" s="8">
        <v>92145</v>
      </c>
      <c r="C2197" s="8">
        <v>3</v>
      </c>
      <c r="D2197" s="8" t="s">
        <v>118</v>
      </c>
      <c r="E2197" s="8" t="str">
        <f t="shared" si="34"/>
        <v>San Diego HHSA</v>
      </c>
    </row>
    <row r="2198" spans="1:5" x14ac:dyDescent="0.35">
      <c r="A2198" s="20">
        <v>43944</v>
      </c>
      <c r="B2198" s="8">
        <v>92154</v>
      </c>
      <c r="C2198" s="8">
        <v>212</v>
      </c>
      <c r="D2198" s="8">
        <v>259.7</v>
      </c>
      <c r="E2198" s="8" t="str">
        <f t="shared" si="34"/>
        <v>San Diego HHSA</v>
      </c>
    </row>
    <row r="2199" spans="1:5" x14ac:dyDescent="0.35">
      <c r="A2199" s="20">
        <v>43944</v>
      </c>
      <c r="B2199" s="8">
        <v>92173</v>
      </c>
      <c r="C2199" s="8">
        <v>81</v>
      </c>
      <c r="D2199" s="8">
        <v>292</v>
      </c>
      <c r="E2199" s="8" t="str">
        <f t="shared" si="34"/>
        <v>San Diego HHSA</v>
      </c>
    </row>
    <row r="2200" spans="1:5" x14ac:dyDescent="0.35">
      <c r="A2200" s="20">
        <v>43944</v>
      </c>
      <c r="B2200" s="8" t="s">
        <v>117</v>
      </c>
      <c r="C2200" s="8">
        <v>35</v>
      </c>
      <c r="D2200" s="8" t="s">
        <v>118</v>
      </c>
      <c r="E2200" s="8" t="str">
        <f t="shared" si="34"/>
        <v>San Diego HHSA</v>
      </c>
    </row>
    <row r="2201" spans="1:5" x14ac:dyDescent="0.35">
      <c r="A2201" s="20">
        <v>43945</v>
      </c>
      <c r="B2201" s="8">
        <v>91902</v>
      </c>
      <c r="C2201" s="8">
        <v>24</v>
      </c>
      <c r="D2201" s="8">
        <v>138.1</v>
      </c>
      <c r="E2201" s="8" t="str">
        <f t="shared" si="34"/>
        <v>San Diego HHSA</v>
      </c>
    </row>
    <row r="2202" spans="1:5" x14ac:dyDescent="0.35">
      <c r="A2202" s="20">
        <v>43945</v>
      </c>
      <c r="B2202" s="8">
        <v>91905</v>
      </c>
      <c r="C2202" s="8">
        <v>2</v>
      </c>
      <c r="D2202" s="8" t="s">
        <v>118</v>
      </c>
      <c r="E2202" s="8" t="str">
        <f t="shared" si="34"/>
        <v>San Diego HHSA</v>
      </c>
    </row>
    <row r="2203" spans="1:5" x14ac:dyDescent="0.35">
      <c r="A2203" s="20">
        <v>43945</v>
      </c>
      <c r="B2203" s="8">
        <v>91910</v>
      </c>
      <c r="C2203" s="8">
        <v>107</v>
      </c>
      <c r="D2203" s="8">
        <v>129.4</v>
      </c>
      <c r="E2203" s="8" t="str">
        <f t="shared" si="34"/>
        <v>San Diego HHSA</v>
      </c>
    </row>
    <row r="2204" spans="1:5" x14ac:dyDescent="0.35">
      <c r="A2204" s="20">
        <v>43945</v>
      </c>
      <c r="B2204" s="8">
        <v>91911</v>
      </c>
      <c r="C2204" s="8">
        <v>135</v>
      </c>
      <c r="D2204" s="8">
        <v>159.5</v>
      </c>
      <c r="E2204" s="8" t="str">
        <f t="shared" si="34"/>
        <v>San Diego HHSA</v>
      </c>
    </row>
    <row r="2205" spans="1:5" x14ac:dyDescent="0.35">
      <c r="A2205" s="20">
        <v>43945</v>
      </c>
      <c r="B2205" s="8">
        <v>91913</v>
      </c>
      <c r="C2205" s="8">
        <v>65</v>
      </c>
      <c r="D2205" s="8">
        <v>131.30000000000001</v>
      </c>
      <c r="E2205" s="8" t="str">
        <f t="shared" si="34"/>
        <v>San Diego HHSA</v>
      </c>
    </row>
    <row r="2206" spans="1:5" x14ac:dyDescent="0.35">
      <c r="A2206" s="20">
        <v>43945</v>
      </c>
      <c r="B2206" s="8">
        <v>91914</v>
      </c>
      <c r="C2206" s="8">
        <v>15</v>
      </c>
      <c r="D2206" s="8">
        <v>87.9</v>
      </c>
      <c r="E2206" s="8" t="str">
        <f t="shared" si="34"/>
        <v>San Diego HHSA</v>
      </c>
    </row>
    <row r="2207" spans="1:5" x14ac:dyDescent="0.35">
      <c r="A2207" s="20">
        <v>43945</v>
      </c>
      <c r="B2207" s="8">
        <v>91915</v>
      </c>
      <c r="C2207" s="8">
        <v>39</v>
      </c>
      <c r="D2207" s="8">
        <v>130.9</v>
      </c>
      <c r="E2207" s="8" t="str">
        <f t="shared" si="34"/>
        <v>San Diego HHSA</v>
      </c>
    </row>
    <row r="2208" spans="1:5" x14ac:dyDescent="0.35">
      <c r="A2208" s="20">
        <v>43945</v>
      </c>
      <c r="B2208" s="8">
        <v>91916</v>
      </c>
      <c r="C2208" s="8">
        <v>1</v>
      </c>
      <c r="D2208" s="8" t="s">
        <v>118</v>
      </c>
      <c r="E2208" s="8" t="str">
        <f t="shared" si="34"/>
        <v>San Diego HHSA</v>
      </c>
    </row>
    <row r="2209" spans="1:5" x14ac:dyDescent="0.35">
      <c r="A2209" s="20">
        <v>43945</v>
      </c>
      <c r="B2209" s="8">
        <v>91932</v>
      </c>
      <c r="C2209" s="8">
        <v>20</v>
      </c>
      <c r="D2209" s="8">
        <v>71</v>
      </c>
      <c r="E2209" s="8" t="str">
        <f t="shared" si="34"/>
        <v>San Diego HHSA</v>
      </c>
    </row>
    <row r="2210" spans="1:5" x14ac:dyDescent="0.35">
      <c r="A2210" s="20">
        <v>43945</v>
      </c>
      <c r="B2210" s="8">
        <v>91935</v>
      </c>
      <c r="C2210" s="8">
        <v>6</v>
      </c>
      <c r="D2210" s="8" t="s">
        <v>118</v>
      </c>
      <c r="E2210" s="8" t="str">
        <f t="shared" si="34"/>
        <v>San Diego HHSA</v>
      </c>
    </row>
    <row r="2211" spans="1:5" x14ac:dyDescent="0.35">
      <c r="A2211" s="20">
        <v>43945</v>
      </c>
      <c r="B2211" s="8">
        <v>91941</v>
      </c>
      <c r="C2211" s="8">
        <v>20</v>
      </c>
      <c r="D2211" s="8">
        <v>58.3</v>
      </c>
      <c r="E2211" s="8" t="str">
        <f t="shared" si="34"/>
        <v>San Diego HHSA</v>
      </c>
    </row>
    <row r="2212" spans="1:5" x14ac:dyDescent="0.35">
      <c r="A2212" s="20">
        <v>43945</v>
      </c>
      <c r="B2212" s="8">
        <v>91942</v>
      </c>
      <c r="C2212" s="8">
        <v>54</v>
      </c>
      <c r="D2212" s="8">
        <v>134.4</v>
      </c>
      <c r="E2212" s="8" t="str">
        <f t="shared" si="34"/>
        <v>San Diego HHSA</v>
      </c>
    </row>
    <row r="2213" spans="1:5" x14ac:dyDescent="0.35">
      <c r="A2213" s="20">
        <v>43945</v>
      </c>
      <c r="B2213" s="8">
        <v>91945</v>
      </c>
      <c r="C2213" s="8">
        <v>26</v>
      </c>
      <c r="D2213" s="8">
        <v>96.9</v>
      </c>
      <c r="E2213" s="8" t="str">
        <f t="shared" si="34"/>
        <v>San Diego HHSA</v>
      </c>
    </row>
    <row r="2214" spans="1:5" x14ac:dyDescent="0.35">
      <c r="A2214" s="20">
        <v>43945</v>
      </c>
      <c r="B2214" s="8">
        <v>91950</v>
      </c>
      <c r="C2214" s="8">
        <v>103</v>
      </c>
      <c r="D2214" s="8">
        <v>175.7</v>
      </c>
      <c r="E2214" s="8" t="str">
        <f t="shared" si="34"/>
        <v>San Diego HHSA</v>
      </c>
    </row>
    <row r="2215" spans="1:5" x14ac:dyDescent="0.35">
      <c r="A2215" s="20">
        <v>43945</v>
      </c>
      <c r="B2215" s="8">
        <v>91963</v>
      </c>
      <c r="C2215" s="8">
        <v>2</v>
      </c>
      <c r="D2215" s="8" t="s">
        <v>118</v>
      </c>
      <c r="E2215" s="8" t="str">
        <f t="shared" si="34"/>
        <v>San Diego HHSA</v>
      </c>
    </row>
    <row r="2216" spans="1:5" x14ac:dyDescent="0.35">
      <c r="A2216" s="20">
        <v>43945</v>
      </c>
      <c r="B2216" s="8">
        <v>91977</v>
      </c>
      <c r="C2216" s="8">
        <v>69</v>
      </c>
      <c r="D2216" s="8">
        <v>113</v>
      </c>
      <c r="E2216" s="8" t="str">
        <f t="shared" si="34"/>
        <v>San Diego HHSA</v>
      </c>
    </row>
    <row r="2217" spans="1:5" x14ac:dyDescent="0.35">
      <c r="A2217" s="20">
        <v>43945</v>
      </c>
      <c r="B2217" s="8">
        <v>91978</v>
      </c>
      <c r="C2217" s="8">
        <v>8</v>
      </c>
      <c r="D2217" s="8" t="s">
        <v>118</v>
      </c>
      <c r="E2217" s="8" t="str">
        <f t="shared" si="34"/>
        <v>San Diego HHSA</v>
      </c>
    </row>
    <row r="2218" spans="1:5" x14ac:dyDescent="0.35">
      <c r="A2218" s="20">
        <v>43945</v>
      </c>
      <c r="B2218" s="8">
        <v>91980</v>
      </c>
      <c r="C2218" s="8">
        <v>1</v>
      </c>
      <c r="D2218" s="8" t="s">
        <v>118</v>
      </c>
      <c r="E2218" s="8" t="str">
        <f t="shared" si="34"/>
        <v>San Diego HHSA</v>
      </c>
    </row>
    <row r="2219" spans="1:5" x14ac:dyDescent="0.35">
      <c r="A2219" s="20">
        <v>43945</v>
      </c>
      <c r="B2219" s="8">
        <v>92003</v>
      </c>
      <c r="C2219" s="8">
        <v>1</v>
      </c>
      <c r="D2219" s="8" t="s">
        <v>118</v>
      </c>
      <c r="E2219" s="8" t="str">
        <f t="shared" si="34"/>
        <v>San Diego HHSA</v>
      </c>
    </row>
    <row r="2220" spans="1:5" x14ac:dyDescent="0.35">
      <c r="A2220" s="20">
        <v>43945</v>
      </c>
      <c r="B2220" s="8">
        <v>92004</v>
      </c>
      <c r="C2220" s="8">
        <v>1</v>
      </c>
      <c r="D2220" s="8" t="s">
        <v>118</v>
      </c>
      <c r="E2220" s="8" t="str">
        <f t="shared" si="34"/>
        <v>San Diego HHSA</v>
      </c>
    </row>
    <row r="2221" spans="1:5" x14ac:dyDescent="0.35">
      <c r="A2221" s="20">
        <v>43945</v>
      </c>
      <c r="B2221" s="8">
        <v>92007</v>
      </c>
      <c r="C2221" s="8">
        <v>4</v>
      </c>
      <c r="D2221" s="8" t="s">
        <v>118</v>
      </c>
      <c r="E2221" s="8" t="str">
        <f t="shared" si="34"/>
        <v>San Diego HHSA</v>
      </c>
    </row>
    <row r="2222" spans="1:5" x14ac:dyDescent="0.35">
      <c r="A2222" s="20">
        <v>43945</v>
      </c>
      <c r="B2222" s="8">
        <v>92008</v>
      </c>
      <c r="C2222" s="8">
        <v>9</v>
      </c>
      <c r="D2222" s="8">
        <v>30.6</v>
      </c>
      <c r="E2222" s="8" t="str">
        <f t="shared" si="34"/>
        <v>San Diego HHSA</v>
      </c>
    </row>
    <row r="2223" spans="1:5" x14ac:dyDescent="0.35">
      <c r="A2223" s="20">
        <v>43945</v>
      </c>
      <c r="B2223" s="8">
        <v>92009</v>
      </c>
      <c r="C2223" s="8">
        <v>18</v>
      </c>
      <c r="D2223" s="8">
        <v>41.5</v>
      </c>
      <c r="E2223" s="8" t="str">
        <f t="shared" si="34"/>
        <v>San Diego HHSA</v>
      </c>
    </row>
    <row r="2224" spans="1:5" x14ac:dyDescent="0.35">
      <c r="A2224" s="20">
        <v>43945</v>
      </c>
      <c r="B2224" s="8">
        <v>92010</v>
      </c>
      <c r="C2224" s="8">
        <v>13</v>
      </c>
      <c r="D2224" s="8">
        <v>79.7</v>
      </c>
      <c r="E2224" s="8" t="str">
        <f t="shared" si="34"/>
        <v>San Diego HHSA</v>
      </c>
    </row>
    <row r="2225" spans="1:5" x14ac:dyDescent="0.35">
      <c r="A2225" s="20">
        <v>43945</v>
      </c>
      <c r="B2225" s="8">
        <v>92011</v>
      </c>
      <c r="C2225" s="8">
        <v>10</v>
      </c>
      <c r="D2225" s="8">
        <v>41.9</v>
      </c>
      <c r="E2225" s="8" t="str">
        <f t="shared" si="34"/>
        <v>San Diego HHSA</v>
      </c>
    </row>
    <row r="2226" spans="1:5" x14ac:dyDescent="0.35">
      <c r="A2226" s="20">
        <v>43945</v>
      </c>
      <c r="B2226" s="8">
        <v>92014</v>
      </c>
      <c r="C2226" s="8">
        <v>16</v>
      </c>
      <c r="D2226" s="8">
        <v>116.1</v>
      </c>
      <c r="E2226" s="8" t="str">
        <f t="shared" si="34"/>
        <v>San Diego HHSA</v>
      </c>
    </row>
    <row r="2227" spans="1:5" x14ac:dyDescent="0.35">
      <c r="A2227" s="20">
        <v>43945</v>
      </c>
      <c r="B2227" s="8">
        <v>92019</v>
      </c>
      <c r="C2227" s="8">
        <v>57</v>
      </c>
      <c r="D2227" s="8">
        <v>128.69999999999999</v>
      </c>
      <c r="E2227" s="8" t="str">
        <f t="shared" si="34"/>
        <v>San Diego HHSA</v>
      </c>
    </row>
    <row r="2228" spans="1:5" x14ac:dyDescent="0.35">
      <c r="A2228" s="20">
        <v>43945</v>
      </c>
      <c r="B2228" s="8">
        <v>92020</v>
      </c>
      <c r="C2228" s="8">
        <v>95</v>
      </c>
      <c r="D2228" s="8">
        <v>153.6</v>
      </c>
      <c r="E2228" s="8" t="str">
        <f t="shared" si="34"/>
        <v>San Diego HHSA</v>
      </c>
    </row>
    <row r="2229" spans="1:5" x14ac:dyDescent="0.35">
      <c r="A2229" s="20">
        <v>43945</v>
      </c>
      <c r="B2229" s="8">
        <v>92021</v>
      </c>
      <c r="C2229" s="8">
        <v>93</v>
      </c>
      <c r="D2229" s="8">
        <v>136.9</v>
      </c>
      <c r="E2229" s="8" t="str">
        <f t="shared" si="34"/>
        <v>San Diego HHSA</v>
      </c>
    </row>
    <row r="2230" spans="1:5" x14ac:dyDescent="0.35">
      <c r="A2230" s="20">
        <v>43945</v>
      </c>
      <c r="B2230" s="8">
        <v>92024</v>
      </c>
      <c r="C2230" s="8">
        <v>30</v>
      </c>
      <c r="D2230" s="8">
        <v>53.1</v>
      </c>
      <c r="E2230" s="8" t="str">
        <f t="shared" si="34"/>
        <v>San Diego HHSA</v>
      </c>
    </row>
    <row r="2231" spans="1:5" x14ac:dyDescent="0.35">
      <c r="A2231" s="20">
        <v>43945</v>
      </c>
      <c r="B2231" s="8">
        <v>92025</v>
      </c>
      <c r="C2231" s="8">
        <v>34</v>
      </c>
      <c r="D2231" s="8">
        <v>66</v>
      </c>
      <c r="E2231" s="8" t="str">
        <f t="shared" si="34"/>
        <v>San Diego HHSA</v>
      </c>
    </row>
    <row r="2232" spans="1:5" x14ac:dyDescent="0.35">
      <c r="A2232" s="20">
        <v>43945</v>
      </c>
      <c r="B2232" s="8">
        <v>92026</v>
      </c>
      <c r="C2232" s="8">
        <v>18</v>
      </c>
      <c r="D2232" s="8">
        <v>32.200000000000003</v>
      </c>
      <c r="E2232" s="8" t="str">
        <f t="shared" si="34"/>
        <v>San Diego HHSA</v>
      </c>
    </row>
    <row r="2233" spans="1:5" x14ac:dyDescent="0.35">
      <c r="A2233" s="20">
        <v>43945</v>
      </c>
      <c r="B2233" s="8">
        <v>92027</v>
      </c>
      <c r="C2233" s="8">
        <v>33</v>
      </c>
      <c r="D2233" s="8">
        <v>61.6</v>
      </c>
      <c r="E2233" s="8" t="str">
        <f t="shared" si="34"/>
        <v>San Diego HHSA</v>
      </c>
    </row>
    <row r="2234" spans="1:5" x14ac:dyDescent="0.35">
      <c r="A2234" s="20">
        <v>43945</v>
      </c>
      <c r="B2234" s="8">
        <v>92028</v>
      </c>
      <c r="C2234" s="8">
        <v>11</v>
      </c>
      <c r="D2234" s="8">
        <v>22.8</v>
      </c>
      <c r="E2234" s="8" t="str">
        <f t="shared" si="34"/>
        <v>San Diego HHSA</v>
      </c>
    </row>
    <row r="2235" spans="1:5" x14ac:dyDescent="0.35">
      <c r="A2235" s="20">
        <v>43945</v>
      </c>
      <c r="B2235" s="8">
        <v>92029</v>
      </c>
      <c r="C2235" s="8">
        <v>14</v>
      </c>
      <c r="D2235" s="8">
        <v>68.400000000000006</v>
      </c>
      <c r="E2235" s="8" t="str">
        <f t="shared" si="34"/>
        <v>San Diego HHSA</v>
      </c>
    </row>
    <row r="2236" spans="1:5" x14ac:dyDescent="0.35">
      <c r="A2236" s="20">
        <v>43945</v>
      </c>
      <c r="B2236" s="8">
        <v>92036</v>
      </c>
      <c r="C2236" s="8">
        <v>2</v>
      </c>
      <c r="D2236" s="8" t="s">
        <v>118</v>
      </c>
      <c r="E2236" s="8" t="str">
        <f t="shared" si="34"/>
        <v>San Diego HHSA</v>
      </c>
    </row>
    <row r="2237" spans="1:5" x14ac:dyDescent="0.35">
      <c r="A2237" s="20">
        <v>43945</v>
      </c>
      <c r="B2237" s="8">
        <v>92037</v>
      </c>
      <c r="C2237" s="8">
        <v>34</v>
      </c>
      <c r="D2237" s="8">
        <v>79.8</v>
      </c>
      <c r="E2237" s="8" t="str">
        <f t="shared" si="34"/>
        <v>San Diego HHSA</v>
      </c>
    </row>
    <row r="2238" spans="1:5" x14ac:dyDescent="0.35">
      <c r="A2238" s="20">
        <v>43945</v>
      </c>
      <c r="B2238" s="8">
        <v>92040</v>
      </c>
      <c r="C2238" s="8">
        <v>22</v>
      </c>
      <c r="D2238" s="8">
        <v>50</v>
      </c>
      <c r="E2238" s="8" t="str">
        <f t="shared" si="34"/>
        <v>San Diego HHSA</v>
      </c>
    </row>
    <row r="2239" spans="1:5" x14ac:dyDescent="0.35">
      <c r="A2239" s="20">
        <v>43945</v>
      </c>
      <c r="B2239" s="8">
        <v>92054</v>
      </c>
      <c r="C2239" s="8">
        <v>16</v>
      </c>
      <c r="D2239" s="8">
        <v>38.1</v>
      </c>
      <c r="E2239" s="8" t="str">
        <f t="shared" si="34"/>
        <v>San Diego HHSA</v>
      </c>
    </row>
    <row r="2240" spans="1:5" x14ac:dyDescent="0.35">
      <c r="A2240" s="20">
        <v>43945</v>
      </c>
      <c r="B2240" s="8">
        <v>92056</v>
      </c>
      <c r="C2240" s="8">
        <v>14</v>
      </c>
      <c r="D2240" s="8">
        <v>25.7</v>
      </c>
      <c r="E2240" s="8" t="str">
        <f t="shared" si="34"/>
        <v>San Diego HHSA</v>
      </c>
    </row>
    <row r="2241" spans="1:5" x14ac:dyDescent="0.35">
      <c r="A2241" s="20">
        <v>43945</v>
      </c>
      <c r="B2241" s="8">
        <v>92057</v>
      </c>
      <c r="C2241" s="8">
        <v>23</v>
      </c>
      <c r="D2241" s="8">
        <v>40.9</v>
      </c>
      <c r="E2241" s="8" t="str">
        <f t="shared" si="34"/>
        <v>San Diego HHSA</v>
      </c>
    </row>
    <row r="2242" spans="1:5" x14ac:dyDescent="0.35">
      <c r="A2242" s="20">
        <v>43945</v>
      </c>
      <c r="B2242" s="8">
        <v>92058</v>
      </c>
      <c r="C2242" s="8">
        <v>15</v>
      </c>
      <c r="D2242" s="8">
        <v>61.2</v>
      </c>
      <c r="E2242" s="8" t="str">
        <f t="shared" ref="E2242:E2305" si="35">"San Diego HHSA"</f>
        <v>San Diego HHSA</v>
      </c>
    </row>
    <row r="2243" spans="1:5" x14ac:dyDescent="0.35">
      <c r="A2243" s="20">
        <v>43945</v>
      </c>
      <c r="B2243" s="8">
        <v>92059</v>
      </c>
      <c r="C2243" s="8">
        <v>2</v>
      </c>
      <c r="D2243" s="8" t="s">
        <v>118</v>
      </c>
      <c r="E2243" s="8" t="str">
        <f t="shared" si="35"/>
        <v>San Diego HHSA</v>
      </c>
    </row>
    <row r="2244" spans="1:5" x14ac:dyDescent="0.35">
      <c r="A2244" s="20">
        <v>43945</v>
      </c>
      <c r="B2244" s="8">
        <v>92061</v>
      </c>
      <c r="C2244" s="8">
        <v>1</v>
      </c>
      <c r="D2244" s="8" t="s">
        <v>118</v>
      </c>
      <c r="E2244" s="8" t="str">
        <f t="shared" si="35"/>
        <v>San Diego HHSA</v>
      </c>
    </row>
    <row r="2245" spans="1:5" x14ac:dyDescent="0.35">
      <c r="A2245" s="20">
        <v>43945</v>
      </c>
      <c r="B2245" s="8">
        <v>92064</v>
      </c>
      <c r="C2245" s="8">
        <v>26</v>
      </c>
      <c r="D2245" s="8">
        <v>51.7</v>
      </c>
      <c r="E2245" s="8" t="str">
        <f t="shared" si="35"/>
        <v>San Diego HHSA</v>
      </c>
    </row>
    <row r="2246" spans="1:5" x14ac:dyDescent="0.35">
      <c r="A2246" s="20">
        <v>43945</v>
      </c>
      <c r="B2246" s="8">
        <v>92065</v>
      </c>
      <c r="C2246" s="8">
        <v>14</v>
      </c>
      <c r="D2246" s="8">
        <v>39.299999999999997</v>
      </c>
      <c r="E2246" s="8" t="str">
        <f t="shared" si="35"/>
        <v>San Diego HHSA</v>
      </c>
    </row>
    <row r="2247" spans="1:5" x14ac:dyDescent="0.35">
      <c r="A2247" s="20">
        <v>43945</v>
      </c>
      <c r="B2247" s="8">
        <v>92066</v>
      </c>
      <c r="C2247" s="8">
        <v>2</v>
      </c>
      <c r="D2247" s="8" t="s">
        <v>118</v>
      </c>
      <c r="E2247" s="8" t="str">
        <f t="shared" si="35"/>
        <v>San Diego HHSA</v>
      </c>
    </row>
    <row r="2248" spans="1:5" x14ac:dyDescent="0.35">
      <c r="A2248" s="20">
        <v>43945</v>
      </c>
      <c r="B2248" s="8">
        <v>92067</v>
      </c>
      <c r="C2248" s="8">
        <v>12</v>
      </c>
      <c r="D2248" s="8" t="s">
        <v>118</v>
      </c>
      <c r="E2248" s="8" t="str">
        <f t="shared" si="35"/>
        <v>San Diego HHSA</v>
      </c>
    </row>
    <row r="2249" spans="1:5" x14ac:dyDescent="0.35">
      <c r="A2249" s="20">
        <v>43945</v>
      </c>
      <c r="B2249" s="8">
        <v>92069</v>
      </c>
      <c r="C2249" s="8">
        <v>14</v>
      </c>
      <c r="D2249" s="8">
        <v>28.1</v>
      </c>
      <c r="E2249" s="8" t="str">
        <f t="shared" si="35"/>
        <v>San Diego HHSA</v>
      </c>
    </row>
    <row r="2250" spans="1:5" x14ac:dyDescent="0.35">
      <c r="A2250" s="20">
        <v>43945</v>
      </c>
      <c r="B2250" s="8">
        <v>92071</v>
      </c>
      <c r="C2250" s="8">
        <v>28</v>
      </c>
      <c r="D2250" s="8">
        <v>49.3</v>
      </c>
      <c r="E2250" s="8" t="str">
        <f t="shared" si="35"/>
        <v>San Diego HHSA</v>
      </c>
    </row>
    <row r="2251" spans="1:5" x14ac:dyDescent="0.35">
      <c r="A2251" s="20">
        <v>43945</v>
      </c>
      <c r="B2251" s="8">
        <v>92075</v>
      </c>
      <c r="C2251" s="8">
        <v>5</v>
      </c>
      <c r="D2251" s="8">
        <v>38.4</v>
      </c>
      <c r="E2251" s="8" t="str">
        <f t="shared" si="35"/>
        <v>San Diego HHSA</v>
      </c>
    </row>
    <row r="2252" spans="1:5" x14ac:dyDescent="0.35">
      <c r="A2252" s="20">
        <v>43945</v>
      </c>
      <c r="B2252" s="8">
        <v>92078</v>
      </c>
      <c r="C2252" s="8">
        <v>17</v>
      </c>
      <c r="D2252" s="8">
        <v>34.1</v>
      </c>
      <c r="E2252" s="8" t="str">
        <f t="shared" si="35"/>
        <v>San Diego HHSA</v>
      </c>
    </row>
    <row r="2253" spans="1:5" x14ac:dyDescent="0.35">
      <c r="A2253" s="20">
        <v>43945</v>
      </c>
      <c r="B2253" s="8">
        <v>92081</v>
      </c>
      <c r="C2253" s="8">
        <v>16</v>
      </c>
      <c r="D2253" s="8">
        <v>48.8</v>
      </c>
      <c r="E2253" s="8" t="str">
        <f t="shared" si="35"/>
        <v>San Diego HHSA</v>
      </c>
    </row>
    <row r="2254" spans="1:5" x14ac:dyDescent="0.35">
      <c r="A2254" s="20">
        <v>43945</v>
      </c>
      <c r="B2254" s="8">
        <v>92082</v>
      </c>
      <c r="C2254" s="8">
        <v>5</v>
      </c>
      <c r="D2254" s="8">
        <v>28.7</v>
      </c>
      <c r="E2254" s="8" t="str">
        <f t="shared" si="35"/>
        <v>San Diego HHSA</v>
      </c>
    </row>
    <row r="2255" spans="1:5" x14ac:dyDescent="0.35">
      <c r="A2255" s="20">
        <v>43945</v>
      </c>
      <c r="B2255" s="8">
        <v>92083</v>
      </c>
      <c r="C2255" s="8">
        <v>13</v>
      </c>
      <c r="D2255" s="8">
        <v>32.5</v>
      </c>
      <c r="E2255" s="8" t="str">
        <f t="shared" si="35"/>
        <v>San Diego HHSA</v>
      </c>
    </row>
    <row r="2256" spans="1:5" x14ac:dyDescent="0.35">
      <c r="A2256" s="20">
        <v>43945</v>
      </c>
      <c r="B2256" s="8">
        <v>92084</v>
      </c>
      <c r="C2256" s="8">
        <v>24</v>
      </c>
      <c r="D2256" s="8">
        <v>48.6</v>
      </c>
      <c r="E2256" s="8" t="str">
        <f t="shared" si="35"/>
        <v>San Diego HHSA</v>
      </c>
    </row>
    <row r="2257" spans="1:5" x14ac:dyDescent="0.35">
      <c r="A2257" s="20">
        <v>43945</v>
      </c>
      <c r="B2257" s="8">
        <v>92091</v>
      </c>
      <c r="C2257" s="8">
        <v>2</v>
      </c>
      <c r="D2257" s="8" t="s">
        <v>118</v>
      </c>
      <c r="E2257" s="8" t="str">
        <f t="shared" si="35"/>
        <v>San Diego HHSA</v>
      </c>
    </row>
    <row r="2258" spans="1:5" x14ac:dyDescent="0.35">
      <c r="A2258" s="20">
        <v>43945</v>
      </c>
      <c r="B2258" s="8">
        <v>92093</v>
      </c>
      <c r="C2258" s="8">
        <v>4</v>
      </c>
      <c r="D2258" s="8" t="s">
        <v>118</v>
      </c>
      <c r="E2258" s="8" t="str">
        <f t="shared" si="35"/>
        <v>San Diego HHSA</v>
      </c>
    </row>
    <row r="2259" spans="1:5" x14ac:dyDescent="0.35">
      <c r="A2259" s="20">
        <v>43945</v>
      </c>
      <c r="B2259" s="8">
        <v>92101</v>
      </c>
      <c r="C2259" s="8">
        <v>50</v>
      </c>
      <c r="D2259" s="8">
        <v>85.2</v>
      </c>
      <c r="E2259" s="8" t="str">
        <f t="shared" si="35"/>
        <v>San Diego HHSA</v>
      </c>
    </row>
    <row r="2260" spans="1:5" x14ac:dyDescent="0.35">
      <c r="A2260" s="20">
        <v>43945</v>
      </c>
      <c r="B2260" s="8">
        <v>92102</v>
      </c>
      <c r="C2260" s="8">
        <v>43</v>
      </c>
      <c r="D2260" s="8">
        <v>100.1</v>
      </c>
      <c r="E2260" s="8" t="str">
        <f t="shared" si="35"/>
        <v>San Diego HHSA</v>
      </c>
    </row>
    <row r="2261" spans="1:5" x14ac:dyDescent="0.35">
      <c r="A2261" s="20">
        <v>43945</v>
      </c>
      <c r="B2261" s="8">
        <v>92103</v>
      </c>
      <c r="C2261" s="8">
        <v>81</v>
      </c>
      <c r="D2261" s="8">
        <v>208.3</v>
      </c>
      <c r="E2261" s="8" t="str">
        <f t="shared" si="35"/>
        <v>San Diego HHSA</v>
      </c>
    </row>
    <row r="2262" spans="1:5" x14ac:dyDescent="0.35">
      <c r="A2262" s="20">
        <v>43945</v>
      </c>
      <c r="B2262" s="8">
        <v>92104</v>
      </c>
      <c r="C2262" s="8">
        <v>50</v>
      </c>
      <c r="D2262" s="8">
        <v>96.1</v>
      </c>
      <c r="E2262" s="8" t="str">
        <f t="shared" si="35"/>
        <v>San Diego HHSA</v>
      </c>
    </row>
    <row r="2263" spans="1:5" x14ac:dyDescent="0.35">
      <c r="A2263" s="20">
        <v>43945</v>
      </c>
      <c r="B2263" s="8">
        <v>92105</v>
      </c>
      <c r="C2263" s="8">
        <v>79</v>
      </c>
      <c r="D2263" s="8">
        <v>116.1</v>
      </c>
      <c r="E2263" s="8" t="str">
        <f t="shared" si="35"/>
        <v>San Diego HHSA</v>
      </c>
    </row>
    <row r="2264" spans="1:5" x14ac:dyDescent="0.35">
      <c r="A2264" s="20">
        <v>43945</v>
      </c>
      <c r="B2264" s="8">
        <v>92106</v>
      </c>
      <c r="C2264" s="8">
        <v>9</v>
      </c>
      <c r="D2264" s="8">
        <v>40.9</v>
      </c>
      <c r="E2264" s="8" t="str">
        <f t="shared" si="35"/>
        <v>San Diego HHSA</v>
      </c>
    </row>
    <row r="2265" spans="1:5" x14ac:dyDescent="0.35">
      <c r="A2265" s="20">
        <v>43945</v>
      </c>
      <c r="B2265" s="8">
        <v>92107</v>
      </c>
      <c r="C2265" s="8">
        <v>9</v>
      </c>
      <c r="D2265" s="8">
        <v>29.3</v>
      </c>
      <c r="E2265" s="8" t="str">
        <f t="shared" si="35"/>
        <v>San Diego HHSA</v>
      </c>
    </row>
    <row r="2266" spans="1:5" x14ac:dyDescent="0.35">
      <c r="A2266" s="20">
        <v>43945</v>
      </c>
      <c r="B2266" s="8">
        <v>92108</v>
      </c>
      <c r="C2266" s="8">
        <v>35</v>
      </c>
      <c r="D2266" s="8">
        <v>127.6</v>
      </c>
      <c r="E2266" s="8" t="str">
        <f t="shared" si="35"/>
        <v>San Diego HHSA</v>
      </c>
    </row>
    <row r="2267" spans="1:5" x14ac:dyDescent="0.35">
      <c r="A2267" s="20">
        <v>43945</v>
      </c>
      <c r="B2267" s="8">
        <v>92109</v>
      </c>
      <c r="C2267" s="8">
        <v>32</v>
      </c>
      <c r="D2267" s="8">
        <v>59.6</v>
      </c>
      <c r="E2267" s="8" t="str">
        <f t="shared" si="35"/>
        <v>San Diego HHSA</v>
      </c>
    </row>
    <row r="2268" spans="1:5" x14ac:dyDescent="0.35">
      <c r="A2268" s="20">
        <v>43945</v>
      </c>
      <c r="B2268" s="8">
        <v>92110</v>
      </c>
      <c r="C2268" s="8">
        <v>32</v>
      </c>
      <c r="D2268" s="8">
        <v>106.9</v>
      </c>
      <c r="E2268" s="8" t="str">
        <f t="shared" si="35"/>
        <v>San Diego HHSA</v>
      </c>
    </row>
    <row r="2269" spans="1:5" x14ac:dyDescent="0.35">
      <c r="A2269" s="20">
        <v>43945</v>
      </c>
      <c r="B2269" s="8">
        <v>92111</v>
      </c>
      <c r="C2269" s="8">
        <v>28</v>
      </c>
      <c r="D2269" s="8">
        <v>58</v>
      </c>
      <c r="E2269" s="8" t="str">
        <f t="shared" si="35"/>
        <v>San Diego HHSA</v>
      </c>
    </row>
    <row r="2270" spans="1:5" x14ac:dyDescent="0.35">
      <c r="A2270" s="20">
        <v>43945</v>
      </c>
      <c r="B2270" s="8">
        <v>92113</v>
      </c>
      <c r="C2270" s="8">
        <v>82</v>
      </c>
      <c r="D2270" s="8">
        <v>162.5</v>
      </c>
      <c r="E2270" s="8" t="str">
        <f t="shared" si="35"/>
        <v>San Diego HHSA</v>
      </c>
    </row>
    <row r="2271" spans="1:5" x14ac:dyDescent="0.35">
      <c r="A2271" s="20">
        <v>43945</v>
      </c>
      <c r="B2271" s="8">
        <v>92114</v>
      </c>
      <c r="C2271" s="8">
        <v>84</v>
      </c>
      <c r="D2271" s="8">
        <v>142.80000000000001</v>
      </c>
      <c r="E2271" s="8" t="str">
        <f t="shared" si="35"/>
        <v>San Diego HHSA</v>
      </c>
    </row>
    <row r="2272" spans="1:5" x14ac:dyDescent="0.35">
      <c r="A2272" s="20">
        <v>43945</v>
      </c>
      <c r="B2272" s="8">
        <v>92115</v>
      </c>
      <c r="C2272" s="8">
        <v>49</v>
      </c>
      <c r="D2272" s="8">
        <v>78.8</v>
      </c>
      <c r="E2272" s="8" t="str">
        <f t="shared" si="35"/>
        <v>San Diego HHSA</v>
      </c>
    </row>
    <row r="2273" spans="1:5" x14ac:dyDescent="0.35">
      <c r="A2273" s="20">
        <v>43945</v>
      </c>
      <c r="B2273" s="8">
        <v>92116</v>
      </c>
      <c r="C2273" s="8">
        <v>43</v>
      </c>
      <c r="D2273" s="8">
        <v>116.4</v>
      </c>
      <c r="E2273" s="8" t="str">
        <f t="shared" si="35"/>
        <v>San Diego HHSA</v>
      </c>
    </row>
    <row r="2274" spans="1:5" x14ac:dyDescent="0.35">
      <c r="A2274" s="20">
        <v>43945</v>
      </c>
      <c r="B2274" s="8">
        <v>92117</v>
      </c>
      <c r="C2274" s="8">
        <v>32</v>
      </c>
      <c r="D2274" s="8">
        <v>61.5</v>
      </c>
      <c r="E2274" s="8" t="str">
        <f t="shared" si="35"/>
        <v>San Diego HHSA</v>
      </c>
    </row>
    <row r="2275" spans="1:5" x14ac:dyDescent="0.35">
      <c r="A2275" s="20">
        <v>43945</v>
      </c>
      <c r="B2275" s="8">
        <v>92118</v>
      </c>
      <c r="C2275" s="8">
        <v>7</v>
      </c>
      <c r="D2275" s="8">
        <v>39</v>
      </c>
      <c r="E2275" s="8" t="str">
        <f t="shared" si="35"/>
        <v>San Diego HHSA</v>
      </c>
    </row>
    <row r="2276" spans="1:5" x14ac:dyDescent="0.35">
      <c r="A2276" s="20">
        <v>43945</v>
      </c>
      <c r="B2276" s="8">
        <v>92119</v>
      </c>
      <c r="C2276" s="8">
        <v>17</v>
      </c>
      <c r="D2276" s="8">
        <v>71.599999999999994</v>
      </c>
      <c r="E2276" s="8" t="str">
        <f t="shared" si="35"/>
        <v>San Diego HHSA</v>
      </c>
    </row>
    <row r="2277" spans="1:5" x14ac:dyDescent="0.35">
      <c r="A2277" s="20">
        <v>43945</v>
      </c>
      <c r="B2277" s="8">
        <v>92120</v>
      </c>
      <c r="C2277" s="8">
        <v>23</v>
      </c>
      <c r="D2277" s="8">
        <v>79.3</v>
      </c>
      <c r="E2277" s="8" t="str">
        <f t="shared" si="35"/>
        <v>San Diego HHSA</v>
      </c>
    </row>
    <row r="2278" spans="1:5" x14ac:dyDescent="0.35">
      <c r="A2278" s="20">
        <v>43945</v>
      </c>
      <c r="B2278" s="8">
        <v>92121</v>
      </c>
      <c r="C2278" s="8">
        <v>3</v>
      </c>
      <c r="D2278" s="8" t="s">
        <v>118</v>
      </c>
      <c r="E2278" s="8" t="str">
        <f t="shared" si="35"/>
        <v>San Diego HHSA</v>
      </c>
    </row>
    <row r="2279" spans="1:5" x14ac:dyDescent="0.35">
      <c r="A2279" s="20">
        <v>43945</v>
      </c>
      <c r="B2279" s="8">
        <v>92122</v>
      </c>
      <c r="C2279" s="8">
        <v>21</v>
      </c>
      <c r="D2279" s="8">
        <v>43.3</v>
      </c>
      <c r="E2279" s="8" t="str">
        <f t="shared" si="35"/>
        <v>San Diego HHSA</v>
      </c>
    </row>
    <row r="2280" spans="1:5" x14ac:dyDescent="0.35">
      <c r="A2280" s="20">
        <v>43945</v>
      </c>
      <c r="B2280" s="8">
        <v>92123</v>
      </c>
      <c r="C2280" s="8">
        <v>24</v>
      </c>
      <c r="D2280" s="8">
        <v>73</v>
      </c>
      <c r="E2280" s="8" t="str">
        <f t="shared" si="35"/>
        <v>San Diego HHSA</v>
      </c>
    </row>
    <row r="2281" spans="1:5" x14ac:dyDescent="0.35">
      <c r="A2281" s="20">
        <v>43945</v>
      </c>
      <c r="B2281" s="8">
        <v>92124</v>
      </c>
      <c r="C2281" s="8">
        <v>16</v>
      </c>
      <c r="D2281" s="8">
        <v>51.3</v>
      </c>
      <c r="E2281" s="8" t="str">
        <f t="shared" si="35"/>
        <v>San Diego HHSA</v>
      </c>
    </row>
    <row r="2282" spans="1:5" x14ac:dyDescent="0.35">
      <c r="A2282" s="20">
        <v>43945</v>
      </c>
      <c r="B2282" s="8">
        <v>92126</v>
      </c>
      <c r="C2282" s="8">
        <v>55</v>
      </c>
      <c r="D2282" s="8">
        <v>71.7</v>
      </c>
      <c r="E2282" s="8" t="str">
        <f t="shared" si="35"/>
        <v>San Diego HHSA</v>
      </c>
    </row>
    <row r="2283" spans="1:5" x14ac:dyDescent="0.35">
      <c r="A2283" s="20">
        <v>43945</v>
      </c>
      <c r="B2283" s="8">
        <v>92127</v>
      </c>
      <c r="C2283" s="8">
        <v>37</v>
      </c>
      <c r="D2283" s="8">
        <v>74.599999999999994</v>
      </c>
      <c r="E2283" s="8" t="str">
        <f t="shared" si="35"/>
        <v>San Diego HHSA</v>
      </c>
    </row>
    <row r="2284" spans="1:5" x14ac:dyDescent="0.35">
      <c r="A2284" s="20">
        <v>43945</v>
      </c>
      <c r="B2284" s="8">
        <v>92128</v>
      </c>
      <c r="C2284" s="8">
        <v>43</v>
      </c>
      <c r="D2284" s="8">
        <v>84.8</v>
      </c>
      <c r="E2284" s="8" t="str">
        <f t="shared" si="35"/>
        <v>San Diego HHSA</v>
      </c>
    </row>
    <row r="2285" spans="1:5" x14ac:dyDescent="0.35">
      <c r="A2285" s="20">
        <v>43945</v>
      </c>
      <c r="B2285" s="8">
        <v>92129</v>
      </c>
      <c r="C2285" s="8">
        <v>25</v>
      </c>
      <c r="D2285" s="8">
        <v>47.6</v>
      </c>
      <c r="E2285" s="8" t="str">
        <f t="shared" si="35"/>
        <v>San Diego HHSA</v>
      </c>
    </row>
    <row r="2286" spans="1:5" x14ac:dyDescent="0.35">
      <c r="A2286" s="20">
        <v>43945</v>
      </c>
      <c r="B2286" s="8">
        <v>92130</v>
      </c>
      <c r="C2286" s="8">
        <v>30</v>
      </c>
      <c r="D2286" s="8">
        <v>50.5</v>
      </c>
      <c r="E2286" s="8" t="str">
        <f t="shared" si="35"/>
        <v>San Diego HHSA</v>
      </c>
    </row>
    <row r="2287" spans="1:5" x14ac:dyDescent="0.35">
      <c r="A2287" s="20">
        <v>43945</v>
      </c>
      <c r="B2287" s="8">
        <v>92131</v>
      </c>
      <c r="C2287" s="8">
        <v>11</v>
      </c>
      <c r="D2287" s="8">
        <v>30.6</v>
      </c>
      <c r="E2287" s="8" t="str">
        <f t="shared" si="35"/>
        <v>San Diego HHSA</v>
      </c>
    </row>
    <row r="2288" spans="1:5" x14ac:dyDescent="0.35">
      <c r="A2288" s="20">
        <v>43945</v>
      </c>
      <c r="B2288" s="8">
        <v>92134</v>
      </c>
      <c r="C2288" s="8">
        <v>1</v>
      </c>
      <c r="D2288" s="8" t="s">
        <v>118</v>
      </c>
      <c r="E2288" s="8" t="str">
        <f t="shared" si="35"/>
        <v>San Diego HHSA</v>
      </c>
    </row>
    <row r="2289" spans="1:5" x14ac:dyDescent="0.35">
      <c r="A2289" s="20">
        <v>43945</v>
      </c>
      <c r="B2289" s="8">
        <v>92136</v>
      </c>
      <c r="C2289" s="8">
        <v>4</v>
      </c>
      <c r="D2289" s="8" t="s">
        <v>118</v>
      </c>
      <c r="E2289" s="8" t="str">
        <f t="shared" si="35"/>
        <v>San Diego HHSA</v>
      </c>
    </row>
    <row r="2290" spans="1:5" x14ac:dyDescent="0.35">
      <c r="A2290" s="20">
        <v>43945</v>
      </c>
      <c r="B2290" s="8">
        <v>92139</v>
      </c>
      <c r="C2290" s="8">
        <v>48</v>
      </c>
      <c r="D2290" s="8">
        <v>144.9</v>
      </c>
      <c r="E2290" s="8" t="str">
        <f t="shared" si="35"/>
        <v>San Diego HHSA</v>
      </c>
    </row>
    <row r="2291" spans="1:5" x14ac:dyDescent="0.35">
      <c r="A2291" s="20">
        <v>43945</v>
      </c>
      <c r="B2291" s="8">
        <v>92140</v>
      </c>
      <c r="C2291" s="8">
        <v>14</v>
      </c>
      <c r="D2291" s="8" t="s">
        <v>118</v>
      </c>
      <c r="E2291" s="8" t="str">
        <f t="shared" si="35"/>
        <v>San Diego HHSA</v>
      </c>
    </row>
    <row r="2292" spans="1:5" x14ac:dyDescent="0.35">
      <c r="A2292" s="20">
        <v>43945</v>
      </c>
      <c r="B2292" s="8">
        <v>92145</v>
      </c>
      <c r="C2292" s="8">
        <v>3</v>
      </c>
      <c r="D2292" s="8" t="s">
        <v>118</v>
      </c>
      <c r="E2292" s="8" t="str">
        <f t="shared" si="35"/>
        <v>San Diego HHSA</v>
      </c>
    </row>
    <row r="2293" spans="1:5" x14ac:dyDescent="0.35">
      <c r="A2293" s="20">
        <v>43945</v>
      </c>
      <c r="B2293" s="8">
        <v>92154</v>
      </c>
      <c r="C2293" s="8">
        <v>232</v>
      </c>
      <c r="D2293" s="8">
        <v>284.2</v>
      </c>
      <c r="E2293" s="8" t="str">
        <f t="shared" si="35"/>
        <v>San Diego HHSA</v>
      </c>
    </row>
    <row r="2294" spans="1:5" x14ac:dyDescent="0.35">
      <c r="A2294" s="20">
        <v>43945</v>
      </c>
      <c r="B2294" s="8">
        <v>92173</v>
      </c>
      <c r="C2294" s="8">
        <v>83</v>
      </c>
      <c r="D2294" s="8">
        <v>299.2</v>
      </c>
      <c r="E2294" s="8" t="str">
        <f t="shared" si="35"/>
        <v>San Diego HHSA</v>
      </c>
    </row>
    <row r="2295" spans="1:5" x14ac:dyDescent="0.35">
      <c r="A2295" s="20">
        <v>43945</v>
      </c>
      <c r="B2295" s="8" t="s">
        <v>117</v>
      </c>
      <c r="C2295" s="8">
        <v>39</v>
      </c>
      <c r="D2295" s="8" t="s">
        <v>118</v>
      </c>
      <c r="E2295" s="8" t="str">
        <f t="shared" si="35"/>
        <v>San Diego HHSA</v>
      </c>
    </row>
    <row r="2296" spans="1:5" x14ac:dyDescent="0.35">
      <c r="A2296" s="20">
        <v>43946</v>
      </c>
      <c r="B2296" s="8">
        <v>91902</v>
      </c>
      <c r="C2296" s="8">
        <v>26</v>
      </c>
      <c r="D2296" s="8">
        <v>149.6</v>
      </c>
      <c r="E2296" s="8" t="str">
        <f t="shared" si="35"/>
        <v>San Diego HHSA</v>
      </c>
    </row>
    <row r="2297" spans="1:5" x14ac:dyDescent="0.35">
      <c r="A2297" s="20">
        <v>43946</v>
      </c>
      <c r="B2297" s="8">
        <v>91905</v>
      </c>
      <c r="C2297" s="8">
        <v>2</v>
      </c>
      <c r="D2297" s="8" t="s">
        <v>118</v>
      </c>
      <c r="E2297" s="8" t="str">
        <f t="shared" si="35"/>
        <v>San Diego HHSA</v>
      </c>
    </row>
    <row r="2298" spans="1:5" x14ac:dyDescent="0.35">
      <c r="A2298" s="20">
        <v>43946</v>
      </c>
      <c r="B2298" s="8">
        <v>91910</v>
      </c>
      <c r="C2298" s="8">
        <v>115</v>
      </c>
      <c r="D2298" s="8">
        <v>139.1</v>
      </c>
      <c r="E2298" s="8" t="str">
        <f t="shared" si="35"/>
        <v>San Diego HHSA</v>
      </c>
    </row>
    <row r="2299" spans="1:5" x14ac:dyDescent="0.35">
      <c r="A2299" s="20">
        <v>43946</v>
      </c>
      <c r="B2299" s="8">
        <v>91911</v>
      </c>
      <c r="C2299" s="8">
        <v>142</v>
      </c>
      <c r="D2299" s="8">
        <v>167.8</v>
      </c>
      <c r="E2299" s="8" t="str">
        <f t="shared" si="35"/>
        <v>San Diego HHSA</v>
      </c>
    </row>
    <row r="2300" spans="1:5" x14ac:dyDescent="0.35">
      <c r="A2300" s="20">
        <v>43946</v>
      </c>
      <c r="B2300" s="8">
        <v>91913</v>
      </c>
      <c r="C2300" s="8">
        <v>69</v>
      </c>
      <c r="D2300" s="8">
        <v>139.30000000000001</v>
      </c>
      <c r="E2300" s="8" t="str">
        <f t="shared" si="35"/>
        <v>San Diego HHSA</v>
      </c>
    </row>
    <row r="2301" spans="1:5" x14ac:dyDescent="0.35">
      <c r="A2301" s="20">
        <v>43946</v>
      </c>
      <c r="B2301" s="8">
        <v>91914</v>
      </c>
      <c r="C2301" s="8">
        <v>16</v>
      </c>
      <c r="D2301" s="8">
        <v>93.7</v>
      </c>
      <c r="E2301" s="8" t="str">
        <f t="shared" si="35"/>
        <v>San Diego HHSA</v>
      </c>
    </row>
    <row r="2302" spans="1:5" x14ac:dyDescent="0.35">
      <c r="A2302" s="20">
        <v>43946</v>
      </c>
      <c r="B2302" s="8">
        <v>91915</v>
      </c>
      <c r="C2302" s="8">
        <v>42</v>
      </c>
      <c r="D2302" s="8">
        <v>141</v>
      </c>
      <c r="E2302" s="8" t="str">
        <f t="shared" si="35"/>
        <v>San Diego HHSA</v>
      </c>
    </row>
    <row r="2303" spans="1:5" x14ac:dyDescent="0.35">
      <c r="A2303" s="20">
        <v>43946</v>
      </c>
      <c r="B2303" s="8">
        <v>91916</v>
      </c>
      <c r="C2303" s="8">
        <v>1</v>
      </c>
      <c r="D2303" s="8" t="s">
        <v>118</v>
      </c>
      <c r="E2303" s="8" t="str">
        <f t="shared" si="35"/>
        <v>San Diego HHSA</v>
      </c>
    </row>
    <row r="2304" spans="1:5" x14ac:dyDescent="0.35">
      <c r="A2304" s="20">
        <v>43946</v>
      </c>
      <c r="B2304" s="8">
        <v>91932</v>
      </c>
      <c r="C2304" s="8">
        <v>21</v>
      </c>
      <c r="D2304" s="8">
        <v>74.599999999999994</v>
      </c>
      <c r="E2304" s="8" t="str">
        <f t="shared" si="35"/>
        <v>San Diego HHSA</v>
      </c>
    </row>
    <row r="2305" spans="1:5" x14ac:dyDescent="0.35">
      <c r="A2305" s="20">
        <v>43946</v>
      </c>
      <c r="B2305" s="8">
        <v>91935</v>
      </c>
      <c r="C2305" s="8">
        <v>6</v>
      </c>
      <c r="D2305" s="8" t="s">
        <v>118</v>
      </c>
      <c r="E2305" s="8" t="str">
        <f t="shared" si="35"/>
        <v>San Diego HHSA</v>
      </c>
    </row>
    <row r="2306" spans="1:5" x14ac:dyDescent="0.35">
      <c r="A2306" s="20">
        <v>43946</v>
      </c>
      <c r="B2306" s="8">
        <v>91941</v>
      </c>
      <c r="C2306" s="8">
        <v>21</v>
      </c>
      <c r="D2306" s="8">
        <v>61.2</v>
      </c>
      <c r="E2306" s="8" t="str">
        <f t="shared" ref="E2306:E2369" si="36">"San Diego HHSA"</f>
        <v>San Diego HHSA</v>
      </c>
    </row>
    <row r="2307" spans="1:5" x14ac:dyDescent="0.35">
      <c r="A2307" s="20">
        <v>43946</v>
      </c>
      <c r="B2307" s="8">
        <v>91942</v>
      </c>
      <c r="C2307" s="8">
        <v>54</v>
      </c>
      <c r="D2307" s="8">
        <v>134.4</v>
      </c>
      <c r="E2307" s="8" t="str">
        <f t="shared" si="36"/>
        <v>San Diego HHSA</v>
      </c>
    </row>
    <row r="2308" spans="1:5" x14ac:dyDescent="0.35">
      <c r="A2308" s="20">
        <v>43946</v>
      </c>
      <c r="B2308" s="8">
        <v>91945</v>
      </c>
      <c r="C2308" s="8">
        <v>26</v>
      </c>
      <c r="D2308" s="8">
        <v>96.9</v>
      </c>
      <c r="E2308" s="8" t="str">
        <f t="shared" si="36"/>
        <v>San Diego HHSA</v>
      </c>
    </row>
    <row r="2309" spans="1:5" x14ac:dyDescent="0.35">
      <c r="A2309" s="20">
        <v>43946</v>
      </c>
      <c r="B2309" s="8">
        <v>91950</v>
      </c>
      <c r="C2309" s="8">
        <v>110</v>
      </c>
      <c r="D2309" s="8">
        <v>187.7</v>
      </c>
      <c r="E2309" s="8" t="str">
        <f t="shared" si="36"/>
        <v>San Diego HHSA</v>
      </c>
    </row>
    <row r="2310" spans="1:5" x14ac:dyDescent="0.35">
      <c r="A2310" s="20">
        <v>43946</v>
      </c>
      <c r="B2310" s="8">
        <v>91963</v>
      </c>
      <c r="C2310" s="8">
        <v>2</v>
      </c>
      <c r="D2310" s="8" t="s">
        <v>118</v>
      </c>
      <c r="E2310" s="8" t="str">
        <f t="shared" si="36"/>
        <v>San Diego HHSA</v>
      </c>
    </row>
    <row r="2311" spans="1:5" x14ac:dyDescent="0.35">
      <c r="A2311" s="20">
        <v>43946</v>
      </c>
      <c r="B2311" s="8">
        <v>91977</v>
      </c>
      <c r="C2311" s="8">
        <v>70</v>
      </c>
      <c r="D2311" s="8">
        <v>114.6</v>
      </c>
      <c r="E2311" s="8" t="str">
        <f t="shared" si="36"/>
        <v>San Diego HHSA</v>
      </c>
    </row>
    <row r="2312" spans="1:5" x14ac:dyDescent="0.35">
      <c r="A2312" s="20">
        <v>43946</v>
      </c>
      <c r="B2312" s="8">
        <v>91978</v>
      </c>
      <c r="C2312" s="8">
        <v>9</v>
      </c>
      <c r="D2312" s="8" t="s">
        <v>118</v>
      </c>
      <c r="E2312" s="8" t="str">
        <f t="shared" si="36"/>
        <v>San Diego HHSA</v>
      </c>
    </row>
    <row r="2313" spans="1:5" x14ac:dyDescent="0.35">
      <c r="A2313" s="20">
        <v>43946</v>
      </c>
      <c r="B2313" s="8">
        <v>91980</v>
      </c>
      <c r="C2313" s="8">
        <v>1</v>
      </c>
      <c r="D2313" s="8" t="s">
        <v>118</v>
      </c>
      <c r="E2313" s="8" t="str">
        <f t="shared" si="36"/>
        <v>San Diego HHSA</v>
      </c>
    </row>
    <row r="2314" spans="1:5" x14ac:dyDescent="0.35">
      <c r="A2314" s="20">
        <v>43946</v>
      </c>
      <c r="B2314" s="8">
        <v>92003</v>
      </c>
      <c r="C2314" s="8">
        <v>1</v>
      </c>
      <c r="D2314" s="8" t="s">
        <v>118</v>
      </c>
      <c r="E2314" s="8" t="str">
        <f t="shared" si="36"/>
        <v>San Diego HHSA</v>
      </c>
    </row>
    <row r="2315" spans="1:5" x14ac:dyDescent="0.35">
      <c r="A2315" s="20">
        <v>43946</v>
      </c>
      <c r="B2315" s="8">
        <v>92004</v>
      </c>
      <c r="C2315" s="8">
        <v>1</v>
      </c>
      <c r="D2315" s="8" t="s">
        <v>118</v>
      </c>
      <c r="E2315" s="8" t="str">
        <f t="shared" si="36"/>
        <v>San Diego HHSA</v>
      </c>
    </row>
    <row r="2316" spans="1:5" x14ac:dyDescent="0.35">
      <c r="A2316" s="20">
        <v>43946</v>
      </c>
      <c r="B2316" s="8">
        <v>92007</v>
      </c>
      <c r="C2316" s="8">
        <v>4</v>
      </c>
      <c r="D2316" s="8" t="s">
        <v>118</v>
      </c>
      <c r="E2316" s="8" t="str">
        <f t="shared" si="36"/>
        <v>San Diego HHSA</v>
      </c>
    </row>
    <row r="2317" spans="1:5" x14ac:dyDescent="0.35">
      <c r="A2317" s="20">
        <v>43946</v>
      </c>
      <c r="B2317" s="8">
        <v>92008</v>
      </c>
      <c r="C2317" s="8">
        <v>9</v>
      </c>
      <c r="D2317" s="8">
        <v>30.6</v>
      </c>
      <c r="E2317" s="8" t="str">
        <f t="shared" si="36"/>
        <v>San Diego HHSA</v>
      </c>
    </row>
    <row r="2318" spans="1:5" x14ac:dyDescent="0.35">
      <c r="A2318" s="20">
        <v>43946</v>
      </c>
      <c r="B2318" s="8">
        <v>92009</v>
      </c>
      <c r="C2318" s="8">
        <v>18</v>
      </c>
      <c r="D2318" s="8">
        <v>41.5</v>
      </c>
      <c r="E2318" s="8" t="str">
        <f t="shared" si="36"/>
        <v>San Diego HHSA</v>
      </c>
    </row>
    <row r="2319" spans="1:5" x14ac:dyDescent="0.35">
      <c r="A2319" s="20">
        <v>43946</v>
      </c>
      <c r="B2319" s="8">
        <v>92010</v>
      </c>
      <c r="C2319" s="8">
        <v>13</v>
      </c>
      <c r="D2319" s="8">
        <v>79.7</v>
      </c>
      <c r="E2319" s="8" t="str">
        <f t="shared" si="36"/>
        <v>San Diego HHSA</v>
      </c>
    </row>
    <row r="2320" spans="1:5" x14ac:dyDescent="0.35">
      <c r="A2320" s="20">
        <v>43946</v>
      </c>
      <c r="B2320" s="8">
        <v>92011</v>
      </c>
      <c r="C2320" s="8">
        <v>10</v>
      </c>
      <c r="D2320" s="8">
        <v>41.9</v>
      </c>
      <c r="E2320" s="8" t="str">
        <f t="shared" si="36"/>
        <v>San Diego HHSA</v>
      </c>
    </row>
    <row r="2321" spans="1:5" x14ac:dyDescent="0.35">
      <c r="A2321" s="20">
        <v>43946</v>
      </c>
      <c r="B2321" s="8">
        <v>92014</v>
      </c>
      <c r="C2321" s="8">
        <v>17</v>
      </c>
      <c r="D2321" s="8">
        <v>123.3</v>
      </c>
      <c r="E2321" s="8" t="str">
        <f t="shared" si="36"/>
        <v>San Diego HHSA</v>
      </c>
    </row>
    <row r="2322" spans="1:5" x14ac:dyDescent="0.35">
      <c r="A2322" s="20">
        <v>43946</v>
      </c>
      <c r="B2322" s="8">
        <v>92019</v>
      </c>
      <c r="C2322" s="8">
        <v>58</v>
      </c>
      <c r="D2322" s="8">
        <v>130.9</v>
      </c>
      <c r="E2322" s="8" t="str">
        <f t="shared" si="36"/>
        <v>San Diego HHSA</v>
      </c>
    </row>
    <row r="2323" spans="1:5" x14ac:dyDescent="0.35">
      <c r="A2323" s="20">
        <v>43946</v>
      </c>
      <c r="B2323" s="8">
        <v>92020</v>
      </c>
      <c r="C2323" s="8">
        <v>95</v>
      </c>
      <c r="D2323" s="8">
        <v>153.6</v>
      </c>
      <c r="E2323" s="8" t="str">
        <f t="shared" si="36"/>
        <v>San Diego HHSA</v>
      </c>
    </row>
    <row r="2324" spans="1:5" x14ac:dyDescent="0.35">
      <c r="A2324" s="20">
        <v>43946</v>
      </c>
      <c r="B2324" s="8">
        <v>92021</v>
      </c>
      <c r="C2324" s="8">
        <v>96</v>
      </c>
      <c r="D2324" s="8">
        <v>141.30000000000001</v>
      </c>
      <c r="E2324" s="8" t="str">
        <f t="shared" si="36"/>
        <v>San Diego HHSA</v>
      </c>
    </row>
    <row r="2325" spans="1:5" x14ac:dyDescent="0.35">
      <c r="A2325" s="20">
        <v>43946</v>
      </c>
      <c r="B2325" s="8">
        <v>92024</v>
      </c>
      <c r="C2325" s="8">
        <v>30</v>
      </c>
      <c r="D2325" s="8">
        <v>53.1</v>
      </c>
      <c r="E2325" s="8" t="str">
        <f t="shared" si="36"/>
        <v>San Diego HHSA</v>
      </c>
    </row>
    <row r="2326" spans="1:5" x14ac:dyDescent="0.35">
      <c r="A2326" s="20">
        <v>43946</v>
      </c>
      <c r="B2326" s="8">
        <v>92025</v>
      </c>
      <c r="C2326" s="8">
        <v>36</v>
      </c>
      <c r="D2326" s="8">
        <v>69.900000000000006</v>
      </c>
      <c r="E2326" s="8" t="str">
        <f t="shared" si="36"/>
        <v>San Diego HHSA</v>
      </c>
    </row>
    <row r="2327" spans="1:5" x14ac:dyDescent="0.35">
      <c r="A2327" s="20">
        <v>43946</v>
      </c>
      <c r="B2327" s="8">
        <v>92026</v>
      </c>
      <c r="C2327" s="8">
        <v>18</v>
      </c>
      <c r="D2327" s="8">
        <v>32.200000000000003</v>
      </c>
      <c r="E2327" s="8" t="str">
        <f t="shared" si="36"/>
        <v>San Diego HHSA</v>
      </c>
    </row>
    <row r="2328" spans="1:5" x14ac:dyDescent="0.35">
      <c r="A2328" s="20">
        <v>43946</v>
      </c>
      <c r="B2328" s="8">
        <v>92027</v>
      </c>
      <c r="C2328" s="8">
        <v>33</v>
      </c>
      <c r="D2328" s="8">
        <v>61.6</v>
      </c>
      <c r="E2328" s="8" t="str">
        <f t="shared" si="36"/>
        <v>San Diego HHSA</v>
      </c>
    </row>
    <row r="2329" spans="1:5" x14ac:dyDescent="0.35">
      <c r="A2329" s="20">
        <v>43946</v>
      </c>
      <c r="B2329" s="8">
        <v>92028</v>
      </c>
      <c r="C2329" s="8">
        <v>11</v>
      </c>
      <c r="D2329" s="8">
        <v>22.8</v>
      </c>
      <c r="E2329" s="8" t="str">
        <f t="shared" si="36"/>
        <v>San Diego HHSA</v>
      </c>
    </row>
    <row r="2330" spans="1:5" x14ac:dyDescent="0.35">
      <c r="A2330" s="20">
        <v>43946</v>
      </c>
      <c r="B2330" s="8">
        <v>92029</v>
      </c>
      <c r="C2330" s="8">
        <v>14</v>
      </c>
      <c r="D2330" s="8">
        <v>68.400000000000006</v>
      </c>
      <c r="E2330" s="8" t="str">
        <f t="shared" si="36"/>
        <v>San Diego HHSA</v>
      </c>
    </row>
    <row r="2331" spans="1:5" x14ac:dyDescent="0.35">
      <c r="A2331" s="20">
        <v>43946</v>
      </c>
      <c r="B2331" s="8">
        <v>92036</v>
      </c>
      <c r="C2331" s="8">
        <v>2</v>
      </c>
      <c r="D2331" s="8" t="s">
        <v>118</v>
      </c>
      <c r="E2331" s="8" t="str">
        <f t="shared" si="36"/>
        <v>San Diego HHSA</v>
      </c>
    </row>
    <row r="2332" spans="1:5" x14ac:dyDescent="0.35">
      <c r="A2332" s="20">
        <v>43946</v>
      </c>
      <c r="B2332" s="8">
        <v>92037</v>
      </c>
      <c r="C2332" s="8">
        <v>34</v>
      </c>
      <c r="D2332" s="8">
        <v>79.8</v>
      </c>
      <c r="E2332" s="8" t="str">
        <f t="shared" si="36"/>
        <v>San Diego HHSA</v>
      </c>
    </row>
    <row r="2333" spans="1:5" x14ac:dyDescent="0.35">
      <c r="A2333" s="20">
        <v>43946</v>
      </c>
      <c r="B2333" s="8">
        <v>92040</v>
      </c>
      <c r="C2333" s="8">
        <v>22</v>
      </c>
      <c r="D2333" s="8">
        <v>50</v>
      </c>
      <c r="E2333" s="8" t="str">
        <f t="shared" si="36"/>
        <v>San Diego HHSA</v>
      </c>
    </row>
    <row r="2334" spans="1:5" x14ac:dyDescent="0.35">
      <c r="A2334" s="20">
        <v>43946</v>
      </c>
      <c r="B2334" s="8">
        <v>92054</v>
      </c>
      <c r="C2334" s="8">
        <v>16</v>
      </c>
      <c r="D2334" s="8">
        <v>38.1</v>
      </c>
      <c r="E2334" s="8" t="str">
        <f t="shared" si="36"/>
        <v>San Diego HHSA</v>
      </c>
    </row>
    <row r="2335" spans="1:5" x14ac:dyDescent="0.35">
      <c r="A2335" s="20">
        <v>43946</v>
      </c>
      <c r="B2335" s="8">
        <v>92056</v>
      </c>
      <c r="C2335" s="8">
        <v>14</v>
      </c>
      <c r="D2335" s="8">
        <v>25.7</v>
      </c>
      <c r="E2335" s="8" t="str">
        <f t="shared" si="36"/>
        <v>San Diego HHSA</v>
      </c>
    </row>
    <row r="2336" spans="1:5" x14ac:dyDescent="0.35">
      <c r="A2336" s="20">
        <v>43946</v>
      </c>
      <c r="B2336" s="8">
        <v>92057</v>
      </c>
      <c r="C2336" s="8">
        <v>24</v>
      </c>
      <c r="D2336" s="8">
        <v>42.7</v>
      </c>
      <c r="E2336" s="8" t="str">
        <f t="shared" si="36"/>
        <v>San Diego HHSA</v>
      </c>
    </row>
    <row r="2337" spans="1:5" x14ac:dyDescent="0.35">
      <c r="A2337" s="20">
        <v>43946</v>
      </c>
      <c r="B2337" s="8">
        <v>92058</v>
      </c>
      <c r="C2337" s="8">
        <v>15</v>
      </c>
      <c r="D2337" s="8">
        <v>61.2</v>
      </c>
      <c r="E2337" s="8" t="str">
        <f t="shared" si="36"/>
        <v>San Diego HHSA</v>
      </c>
    </row>
    <row r="2338" spans="1:5" x14ac:dyDescent="0.35">
      <c r="A2338" s="20">
        <v>43946</v>
      </c>
      <c r="B2338" s="8">
        <v>92059</v>
      </c>
      <c r="C2338" s="8">
        <v>2</v>
      </c>
      <c r="D2338" s="8" t="s">
        <v>118</v>
      </c>
      <c r="E2338" s="8" t="str">
        <f t="shared" si="36"/>
        <v>San Diego HHSA</v>
      </c>
    </row>
    <row r="2339" spans="1:5" x14ac:dyDescent="0.35">
      <c r="A2339" s="20">
        <v>43946</v>
      </c>
      <c r="B2339" s="8">
        <v>92061</v>
      </c>
      <c r="C2339" s="8">
        <v>1</v>
      </c>
      <c r="D2339" s="8" t="s">
        <v>118</v>
      </c>
      <c r="E2339" s="8" t="str">
        <f t="shared" si="36"/>
        <v>San Diego HHSA</v>
      </c>
    </row>
    <row r="2340" spans="1:5" x14ac:dyDescent="0.35">
      <c r="A2340" s="20">
        <v>43946</v>
      </c>
      <c r="B2340" s="8">
        <v>92064</v>
      </c>
      <c r="C2340" s="8">
        <v>27</v>
      </c>
      <c r="D2340" s="8">
        <v>53.7</v>
      </c>
      <c r="E2340" s="8" t="str">
        <f t="shared" si="36"/>
        <v>San Diego HHSA</v>
      </c>
    </row>
    <row r="2341" spans="1:5" x14ac:dyDescent="0.35">
      <c r="A2341" s="20">
        <v>43946</v>
      </c>
      <c r="B2341" s="8">
        <v>92065</v>
      </c>
      <c r="C2341" s="8">
        <v>14</v>
      </c>
      <c r="D2341" s="8">
        <v>39.299999999999997</v>
      </c>
      <c r="E2341" s="8" t="str">
        <f t="shared" si="36"/>
        <v>San Diego HHSA</v>
      </c>
    </row>
    <row r="2342" spans="1:5" x14ac:dyDescent="0.35">
      <c r="A2342" s="20">
        <v>43946</v>
      </c>
      <c r="B2342" s="8">
        <v>92066</v>
      </c>
      <c r="C2342" s="8">
        <v>2</v>
      </c>
      <c r="D2342" s="8" t="s">
        <v>118</v>
      </c>
      <c r="E2342" s="8" t="str">
        <f t="shared" si="36"/>
        <v>San Diego HHSA</v>
      </c>
    </row>
    <row r="2343" spans="1:5" x14ac:dyDescent="0.35">
      <c r="A2343" s="20">
        <v>43946</v>
      </c>
      <c r="B2343" s="8">
        <v>92067</v>
      </c>
      <c r="C2343" s="8">
        <v>12</v>
      </c>
      <c r="D2343" s="8" t="s">
        <v>118</v>
      </c>
      <c r="E2343" s="8" t="str">
        <f t="shared" si="36"/>
        <v>San Diego HHSA</v>
      </c>
    </row>
    <row r="2344" spans="1:5" x14ac:dyDescent="0.35">
      <c r="A2344" s="20">
        <v>43946</v>
      </c>
      <c r="B2344" s="8">
        <v>92069</v>
      </c>
      <c r="C2344" s="8">
        <v>14</v>
      </c>
      <c r="D2344" s="8">
        <v>28.1</v>
      </c>
      <c r="E2344" s="8" t="str">
        <f t="shared" si="36"/>
        <v>San Diego HHSA</v>
      </c>
    </row>
    <row r="2345" spans="1:5" x14ac:dyDescent="0.35">
      <c r="A2345" s="20">
        <v>43946</v>
      </c>
      <c r="B2345" s="8">
        <v>92071</v>
      </c>
      <c r="C2345" s="8">
        <v>28</v>
      </c>
      <c r="D2345" s="8">
        <v>49.3</v>
      </c>
      <c r="E2345" s="8" t="str">
        <f t="shared" si="36"/>
        <v>San Diego HHSA</v>
      </c>
    </row>
    <row r="2346" spans="1:5" x14ac:dyDescent="0.35">
      <c r="A2346" s="20">
        <v>43946</v>
      </c>
      <c r="B2346" s="8">
        <v>92075</v>
      </c>
      <c r="C2346" s="8">
        <v>5</v>
      </c>
      <c r="D2346" s="8">
        <v>38.4</v>
      </c>
      <c r="E2346" s="8" t="str">
        <f t="shared" si="36"/>
        <v>San Diego HHSA</v>
      </c>
    </row>
    <row r="2347" spans="1:5" x14ac:dyDescent="0.35">
      <c r="A2347" s="20">
        <v>43946</v>
      </c>
      <c r="B2347" s="8">
        <v>92078</v>
      </c>
      <c r="C2347" s="8">
        <v>17</v>
      </c>
      <c r="D2347" s="8">
        <v>34.1</v>
      </c>
      <c r="E2347" s="8" t="str">
        <f t="shared" si="36"/>
        <v>San Diego HHSA</v>
      </c>
    </row>
    <row r="2348" spans="1:5" x14ac:dyDescent="0.35">
      <c r="A2348" s="20">
        <v>43946</v>
      </c>
      <c r="B2348" s="8">
        <v>92081</v>
      </c>
      <c r="C2348" s="8">
        <v>16</v>
      </c>
      <c r="D2348" s="8">
        <v>48.8</v>
      </c>
      <c r="E2348" s="8" t="str">
        <f t="shared" si="36"/>
        <v>San Diego HHSA</v>
      </c>
    </row>
    <row r="2349" spans="1:5" x14ac:dyDescent="0.35">
      <c r="A2349" s="20">
        <v>43946</v>
      </c>
      <c r="B2349" s="8">
        <v>92082</v>
      </c>
      <c r="C2349" s="8">
        <v>5</v>
      </c>
      <c r="D2349" s="8">
        <v>28.7</v>
      </c>
      <c r="E2349" s="8" t="str">
        <f t="shared" si="36"/>
        <v>San Diego HHSA</v>
      </c>
    </row>
    <row r="2350" spans="1:5" x14ac:dyDescent="0.35">
      <c r="A2350" s="20">
        <v>43946</v>
      </c>
      <c r="B2350" s="8">
        <v>92083</v>
      </c>
      <c r="C2350" s="8">
        <v>13</v>
      </c>
      <c r="D2350" s="8">
        <v>32.5</v>
      </c>
      <c r="E2350" s="8" t="str">
        <f t="shared" si="36"/>
        <v>San Diego HHSA</v>
      </c>
    </row>
    <row r="2351" spans="1:5" x14ac:dyDescent="0.35">
      <c r="A2351" s="20">
        <v>43946</v>
      </c>
      <c r="B2351" s="8">
        <v>92084</v>
      </c>
      <c r="C2351" s="8">
        <v>25</v>
      </c>
      <c r="D2351" s="8">
        <v>50.7</v>
      </c>
      <c r="E2351" s="8" t="str">
        <f t="shared" si="36"/>
        <v>San Diego HHSA</v>
      </c>
    </row>
    <row r="2352" spans="1:5" x14ac:dyDescent="0.35">
      <c r="A2352" s="20">
        <v>43946</v>
      </c>
      <c r="B2352" s="8">
        <v>92091</v>
      </c>
      <c r="C2352" s="8">
        <v>2</v>
      </c>
      <c r="D2352" s="8" t="s">
        <v>118</v>
      </c>
      <c r="E2352" s="8" t="str">
        <f t="shared" si="36"/>
        <v>San Diego HHSA</v>
      </c>
    </row>
    <row r="2353" spans="1:5" x14ac:dyDescent="0.35">
      <c r="A2353" s="20">
        <v>43946</v>
      </c>
      <c r="B2353" s="8">
        <v>92093</v>
      </c>
      <c r="C2353" s="8">
        <v>4</v>
      </c>
      <c r="D2353" s="8" t="s">
        <v>118</v>
      </c>
      <c r="E2353" s="8" t="str">
        <f t="shared" si="36"/>
        <v>San Diego HHSA</v>
      </c>
    </row>
    <row r="2354" spans="1:5" x14ac:dyDescent="0.35">
      <c r="A2354" s="20">
        <v>43946</v>
      </c>
      <c r="B2354" s="8">
        <v>92101</v>
      </c>
      <c r="C2354" s="8">
        <v>51</v>
      </c>
      <c r="D2354" s="8">
        <v>86.9</v>
      </c>
      <c r="E2354" s="8" t="str">
        <f t="shared" si="36"/>
        <v>San Diego HHSA</v>
      </c>
    </row>
    <row r="2355" spans="1:5" x14ac:dyDescent="0.35">
      <c r="A2355" s="20">
        <v>43946</v>
      </c>
      <c r="B2355" s="8">
        <v>92102</v>
      </c>
      <c r="C2355" s="8">
        <v>44</v>
      </c>
      <c r="D2355" s="8">
        <v>102.4</v>
      </c>
      <c r="E2355" s="8" t="str">
        <f t="shared" si="36"/>
        <v>San Diego HHSA</v>
      </c>
    </row>
    <row r="2356" spans="1:5" x14ac:dyDescent="0.35">
      <c r="A2356" s="20">
        <v>43946</v>
      </c>
      <c r="B2356" s="8">
        <v>92103</v>
      </c>
      <c r="C2356" s="8">
        <v>82</v>
      </c>
      <c r="D2356" s="8">
        <v>210.9</v>
      </c>
      <c r="E2356" s="8" t="str">
        <f t="shared" si="36"/>
        <v>San Diego HHSA</v>
      </c>
    </row>
    <row r="2357" spans="1:5" x14ac:dyDescent="0.35">
      <c r="A2357" s="20">
        <v>43946</v>
      </c>
      <c r="B2357" s="8">
        <v>92104</v>
      </c>
      <c r="C2357" s="8">
        <v>50</v>
      </c>
      <c r="D2357" s="8">
        <v>96.1</v>
      </c>
      <c r="E2357" s="8" t="str">
        <f t="shared" si="36"/>
        <v>San Diego HHSA</v>
      </c>
    </row>
    <row r="2358" spans="1:5" x14ac:dyDescent="0.35">
      <c r="A2358" s="20">
        <v>43946</v>
      </c>
      <c r="B2358" s="8">
        <v>92105</v>
      </c>
      <c r="C2358" s="8">
        <v>79</v>
      </c>
      <c r="D2358" s="8">
        <v>116.1</v>
      </c>
      <c r="E2358" s="8" t="str">
        <f t="shared" si="36"/>
        <v>San Diego HHSA</v>
      </c>
    </row>
    <row r="2359" spans="1:5" x14ac:dyDescent="0.35">
      <c r="A2359" s="20">
        <v>43946</v>
      </c>
      <c r="B2359" s="8">
        <v>92106</v>
      </c>
      <c r="C2359" s="8">
        <v>9</v>
      </c>
      <c r="D2359" s="8">
        <v>40.9</v>
      </c>
      <c r="E2359" s="8" t="str">
        <f t="shared" si="36"/>
        <v>San Diego HHSA</v>
      </c>
    </row>
    <row r="2360" spans="1:5" x14ac:dyDescent="0.35">
      <c r="A2360" s="20">
        <v>43946</v>
      </c>
      <c r="B2360" s="8">
        <v>92107</v>
      </c>
      <c r="C2360" s="8">
        <v>9</v>
      </c>
      <c r="D2360" s="8">
        <v>29.3</v>
      </c>
      <c r="E2360" s="8" t="str">
        <f t="shared" si="36"/>
        <v>San Diego HHSA</v>
      </c>
    </row>
    <row r="2361" spans="1:5" x14ac:dyDescent="0.35">
      <c r="A2361" s="20">
        <v>43946</v>
      </c>
      <c r="B2361" s="8">
        <v>92108</v>
      </c>
      <c r="C2361" s="8">
        <v>37</v>
      </c>
      <c r="D2361" s="8">
        <v>134.9</v>
      </c>
      <c r="E2361" s="8" t="str">
        <f t="shared" si="36"/>
        <v>San Diego HHSA</v>
      </c>
    </row>
    <row r="2362" spans="1:5" x14ac:dyDescent="0.35">
      <c r="A2362" s="20">
        <v>43946</v>
      </c>
      <c r="B2362" s="8">
        <v>92109</v>
      </c>
      <c r="C2362" s="8">
        <v>32</v>
      </c>
      <c r="D2362" s="8">
        <v>59.6</v>
      </c>
      <c r="E2362" s="8" t="str">
        <f t="shared" si="36"/>
        <v>San Diego HHSA</v>
      </c>
    </row>
    <row r="2363" spans="1:5" x14ac:dyDescent="0.35">
      <c r="A2363" s="20">
        <v>43946</v>
      </c>
      <c r="B2363" s="8">
        <v>92110</v>
      </c>
      <c r="C2363" s="8">
        <v>31</v>
      </c>
      <c r="D2363" s="8">
        <v>103.6</v>
      </c>
      <c r="E2363" s="8" t="str">
        <f t="shared" si="36"/>
        <v>San Diego HHSA</v>
      </c>
    </row>
    <row r="2364" spans="1:5" x14ac:dyDescent="0.35">
      <c r="A2364" s="20">
        <v>43946</v>
      </c>
      <c r="B2364" s="8">
        <v>92111</v>
      </c>
      <c r="C2364" s="8">
        <v>28</v>
      </c>
      <c r="D2364" s="8">
        <v>58</v>
      </c>
      <c r="E2364" s="8" t="str">
        <f t="shared" si="36"/>
        <v>San Diego HHSA</v>
      </c>
    </row>
    <row r="2365" spans="1:5" x14ac:dyDescent="0.35">
      <c r="A2365" s="20">
        <v>43946</v>
      </c>
      <c r="B2365" s="8">
        <v>92113</v>
      </c>
      <c r="C2365" s="8">
        <v>87</v>
      </c>
      <c r="D2365" s="8">
        <v>172.4</v>
      </c>
      <c r="E2365" s="8" t="str">
        <f t="shared" si="36"/>
        <v>San Diego HHSA</v>
      </c>
    </row>
    <row r="2366" spans="1:5" x14ac:dyDescent="0.35">
      <c r="A2366" s="20">
        <v>43946</v>
      </c>
      <c r="B2366" s="8">
        <v>92114</v>
      </c>
      <c r="C2366" s="8">
        <v>84</v>
      </c>
      <c r="D2366" s="8">
        <v>142.80000000000001</v>
      </c>
      <c r="E2366" s="8" t="str">
        <f t="shared" si="36"/>
        <v>San Diego HHSA</v>
      </c>
    </row>
    <row r="2367" spans="1:5" x14ac:dyDescent="0.35">
      <c r="A2367" s="20">
        <v>43946</v>
      </c>
      <c r="B2367" s="8">
        <v>92115</v>
      </c>
      <c r="C2367" s="8">
        <v>51</v>
      </c>
      <c r="D2367" s="8">
        <v>82</v>
      </c>
      <c r="E2367" s="8" t="str">
        <f t="shared" si="36"/>
        <v>San Diego HHSA</v>
      </c>
    </row>
    <row r="2368" spans="1:5" x14ac:dyDescent="0.35">
      <c r="A2368" s="20">
        <v>43946</v>
      </c>
      <c r="B2368" s="8">
        <v>92116</v>
      </c>
      <c r="C2368" s="8">
        <v>43</v>
      </c>
      <c r="D2368" s="8">
        <v>116.4</v>
      </c>
      <c r="E2368" s="8" t="str">
        <f t="shared" si="36"/>
        <v>San Diego HHSA</v>
      </c>
    </row>
    <row r="2369" spans="1:5" x14ac:dyDescent="0.35">
      <c r="A2369" s="20">
        <v>43946</v>
      </c>
      <c r="B2369" s="8">
        <v>92117</v>
      </c>
      <c r="C2369" s="8">
        <v>33</v>
      </c>
      <c r="D2369" s="8">
        <v>63.5</v>
      </c>
      <c r="E2369" s="8" t="str">
        <f t="shared" si="36"/>
        <v>San Diego HHSA</v>
      </c>
    </row>
    <row r="2370" spans="1:5" x14ac:dyDescent="0.35">
      <c r="A2370" s="20">
        <v>43946</v>
      </c>
      <c r="B2370" s="8">
        <v>92118</v>
      </c>
      <c r="C2370" s="8">
        <v>7</v>
      </c>
      <c r="D2370" s="8">
        <v>39</v>
      </c>
      <c r="E2370" s="8" t="str">
        <f t="shared" ref="E2370:E2433" si="37">"San Diego HHSA"</f>
        <v>San Diego HHSA</v>
      </c>
    </row>
    <row r="2371" spans="1:5" x14ac:dyDescent="0.35">
      <c r="A2371" s="20">
        <v>43946</v>
      </c>
      <c r="B2371" s="8">
        <v>92119</v>
      </c>
      <c r="C2371" s="8">
        <v>18</v>
      </c>
      <c r="D2371" s="8">
        <v>75.8</v>
      </c>
      <c r="E2371" s="8" t="str">
        <f t="shared" si="37"/>
        <v>San Diego HHSA</v>
      </c>
    </row>
    <row r="2372" spans="1:5" x14ac:dyDescent="0.35">
      <c r="A2372" s="20">
        <v>43946</v>
      </c>
      <c r="B2372" s="8">
        <v>92120</v>
      </c>
      <c r="C2372" s="8">
        <v>23</v>
      </c>
      <c r="D2372" s="8">
        <v>79.3</v>
      </c>
      <c r="E2372" s="8" t="str">
        <f t="shared" si="37"/>
        <v>San Diego HHSA</v>
      </c>
    </row>
    <row r="2373" spans="1:5" x14ac:dyDescent="0.35">
      <c r="A2373" s="20">
        <v>43946</v>
      </c>
      <c r="B2373" s="8">
        <v>92121</v>
      </c>
      <c r="C2373" s="8">
        <v>3</v>
      </c>
      <c r="D2373" s="8" t="s">
        <v>118</v>
      </c>
      <c r="E2373" s="8" t="str">
        <f t="shared" si="37"/>
        <v>San Diego HHSA</v>
      </c>
    </row>
    <row r="2374" spans="1:5" x14ac:dyDescent="0.35">
      <c r="A2374" s="20">
        <v>43946</v>
      </c>
      <c r="B2374" s="8">
        <v>92122</v>
      </c>
      <c r="C2374" s="8">
        <v>21</v>
      </c>
      <c r="D2374" s="8">
        <v>43.3</v>
      </c>
      <c r="E2374" s="8" t="str">
        <f t="shared" si="37"/>
        <v>San Diego HHSA</v>
      </c>
    </row>
    <row r="2375" spans="1:5" x14ac:dyDescent="0.35">
      <c r="A2375" s="20">
        <v>43946</v>
      </c>
      <c r="B2375" s="8">
        <v>92123</v>
      </c>
      <c r="C2375" s="8">
        <v>24</v>
      </c>
      <c r="D2375" s="8">
        <v>73</v>
      </c>
      <c r="E2375" s="8" t="str">
        <f t="shared" si="37"/>
        <v>San Diego HHSA</v>
      </c>
    </row>
    <row r="2376" spans="1:5" x14ac:dyDescent="0.35">
      <c r="A2376" s="20">
        <v>43946</v>
      </c>
      <c r="B2376" s="8">
        <v>92124</v>
      </c>
      <c r="C2376" s="8">
        <v>16</v>
      </c>
      <c r="D2376" s="8">
        <v>51.3</v>
      </c>
      <c r="E2376" s="8" t="str">
        <f t="shared" si="37"/>
        <v>San Diego HHSA</v>
      </c>
    </row>
    <row r="2377" spans="1:5" x14ac:dyDescent="0.35">
      <c r="A2377" s="20">
        <v>43946</v>
      </c>
      <c r="B2377" s="8">
        <v>92126</v>
      </c>
      <c r="C2377" s="8">
        <v>55</v>
      </c>
      <c r="D2377" s="8">
        <v>71.7</v>
      </c>
      <c r="E2377" s="8" t="str">
        <f t="shared" si="37"/>
        <v>San Diego HHSA</v>
      </c>
    </row>
    <row r="2378" spans="1:5" x14ac:dyDescent="0.35">
      <c r="A2378" s="20">
        <v>43946</v>
      </c>
      <c r="B2378" s="8">
        <v>92127</v>
      </c>
      <c r="C2378" s="8">
        <v>39</v>
      </c>
      <c r="D2378" s="8">
        <v>78.599999999999994</v>
      </c>
      <c r="E2378" s="8" t="str">
        <f t="shared" si="37"/>
        <v>San Diego HHSA</v>
      </c>
    </row>
    <row r="2379" spans="1:5" x14ac:dyDescent="0.35">
      <c r="A2379" s="20">
        <v>43946</v>
      </c>
      <c r="B2379" s="8">
        <v>92128</v>
      </c>
      <c r="C2379" s="8">
        <v>45</v>
      </c>
      <c r="D2379" s="8">
        <v>88.8</v>
      </c>
      <c r="E2379" s="8" t="str">
        <f t="shared" si="37"/>
        <v>San Diego HHSA</v>
      </c>
    </row>
    <row r="2380" spans="1:5" x14ac:dyDescent="0.35">
      <c r="A2380" s="20">
        <v>43946</v>
      </c>
      <c r="B2380" s="8">
        <v>92129</v>
      </c>
      <c r="C2380" s="8">
        <v>26</v>
      </c>
      <c r="D2380" s="8">
        <v>49.5</v>
      </c>
      <c r="E2380" s="8" t="str">
        <f t="shared" si="37"/>
        <v>San Diego HHSA</v>
      </c>
    </row>
    <row r="2381" spans="1:5" x14ac:dyDescent="0.35">
      <c r="A2381" s="20">
        <v>43946</v>
      </c>
      <c r="B2381" s="8">
        <v>92130</v>
      </c>
      <c r="C2381" s="8">
        <v>31</v>
      </c>
      <c r="D2381" s="8">
        <v>52.2</v>
      </c>
      <c r="E2381" s="8" t="str">
        <f t="shared" si="37"/>
        <v>San Diego HHSA</v>
      </c>
    </row>
    <row r="2382" spans="1:5" x14ac:dyDescent="0.35">
      <c r="A2382" s="20">
        <v>43946</v>
      </c>
      <c r="B2382" s="8">
        <v>92131</v>
      </c>
      <c r="C2382" s="8">
        <v>11</v>
      </c>
      <c r="D2382" s="8">
        <v>30.6</v>
      </c>
      <c r="E2382" s="8" t="str">
        <f t="shared" si="37"/>
        <v>San Diego HHSA</v>
      </c>
    </row>
    <row r="2383" spans="1:5" x14ac:dyDescent="0.35">
      <c r="A2383" s="20">
        <v>43946</v>
      </c>
      <c r="B2383" s="8">
        <v>92134</v>
      </c>
      <c r="C2383" s="8">
        <v>1</v>
      </c>
      <c r="D2383" s="8" t="s">
        <v>118</v>
      </c>
      <c r="E2383" s="8" t="str">
        <f t="shared" si="37"/>
        <v>San Diego HHSA</v>
      </c>
    </row>
    <row r="2384" spans="1:5" x14ac:dyDescent="0.35">
      <c r="A2384" s="20">
        <v>43946</v>
      </c>
      <c r="B2384" s="8">
        <v>92136</v>
      </c>
      <c r="C2384" s="8">
        <v>4</v>
      </c>
      <c r="D2384" s="8" t="s">
        <v>118</v>
      </c>
      <c r="E2384" s="8" t="str">
        <f t="shared" si="37"/>
        <v>San Diego HHSA</v>
      </c>
    </row>
    <row r="2385" spans="1:5" x14ac:dyDescent="0.35">
      <c r="A2385" s="20">
        <v>43946</v>
      </c>
      <c r="B2385" s="8">
        <v>92139</v>
      </c>
      <c r="C2385" s="8">
        <v>49</v>
      </c>
      <c r="D2385" s="8">
        <v>148</v>
      </c>
      <c r="E2385" s="8" t="str">
        <f t="shared" si="37"/>
        <v>San Diego HHSA</v>
      </c>
    </row>
    <row r="2386" spans="1:5" x14ac:dyDescent="0.35">
      <c r="A2386" s="20">
        <v>43946</v>
      </c>
      <c r="B2386" s="8">
        <v>92140</v>
      </c>
      <c r="C2386" s="8">
        <v>14</v>
      </c>
      <c r="D2386" s="8" t="s">
        <v>118</v>
      </c>
      <c r="E2386" s="8" t="str">
        <f t="shared" si="37"/>
        <v>San Diego HHSA</v>
      </c>
    </row>
    <row r="2387" spans="1:5" x14ac:dyDescent="0.35">
      <c r="A2387" s="20">
        <v>43946</v>
      </c>
      <c r="B2387" s="8">
        <v>92145</v>
      </c>
      <c r="C2387" s="8">
        <v>3</v>
      </c>
      <c r="D2387" s="8" t="s">
        <v>118</v>
      </c>
      <c r="E2387" s="8" t="str">
        <f t="shared" si="37"/>
        <v>San Diego HHSA</v>
      </c>
    </row>
    <row r="2388" spans="1:5" x14ac:dyDescent="0.35">
      <c r="A2388" s="20">
        <v>43946</v>
      </c>
      <c r="B2388" s="8">
        <v>92154</v>
      </c>
      <c r="C2388" s="8">
        <v>238</v>
      </c>
      <c r="D2388" s="8">
        <v>291.5</v>
      </c>
      <c r="E2388" s="8" t="str">
        <f t="shared" si="37"/>
        <v>San Diego HHSA</v>
      </c>
    </row>
    <row r="2389" spans="1:5" x14ac:dyDescent="0.35">
      <c r="A2389" s="20">
        <v>43946</v>
      </c>
      <c r="B2389" s="8">
        <v>92173</v>
      </c>
      <c r="C2389" s="8">
        <v>90</v>
      </c>
      <c r="D2389" s="8">
        <v>324.39999999999998</v>
      </c>
      <c r="E2389" s="8" t="str">
        <f t="shared" si="37"/>
        <v>San Diego HHSA</v>
      </c>
    </row>
    <row r="2390" spans="1:5" x14ac:dyDescent="0.35">
      <c r="A2390" s="20">
        <v>43946</v>
      </c>
      <c r="B2390" s="8" t="s">
        <v>117</v>
      </c>
      <c r="C2390" s="8">
        <v>60</v>
      </c>
      <c r="D2390" s="8" t="s">
        <v>118</v>
      </c>
      <c r="E2390" s="8" t="str">
        <f t="shared" si="37"/>
        <v>San Diego HHSA</v>
      </c>
    </row>
    <row r="2391" spans="1:5" x14ac:dyDescent="0.35">
      <c r="A2391" s="20">
        <v>43947</v>
      </c>
      <c r="B2391" s="8">
        <v>91902</v>
      </c>
      <c r="C2391" s="8">
        <v>27</v>
      </c>
      <c r="D2391" s="8">
        <v>155.4</v>
      </c>
      <c r="E2391" s="8" t="str">
        <f t="shared" si="37"/>
        <v>San Diego HHSA</v>
      </c>
    </row>
    <row r="2392" spans="1:5" x14ac:dyDescent="0.35">
      <c r="A2392" s="20">
        <v>43947</v>
      </c>
      <c r="B2392" s="8">
        <v>91905</v>
      </c>
      <c r="C2392" s="8">
        <v>2</v>
      </c>
      <c r="D2392" s="8" t="s">
        <v>118</v>
      </c>
      <c r="E2392" s="8" t="str">
        <f t="shared" si="37"/>
        <v>San Diego HHSA</v>
      </c>
    </row>
    <row r="2393" spans="1:5" x14ac:dyDescent="0.35">
      <c r="A2393" s="20">
        <v>43947</v>
      </c>
      <c r="B2393" s="8">
        <v>91910</v>
      </c>
      <c r="C2393" s="8">
        <v>116</v>
      </c>
      <c r="D2393" s="8">
        <v>140.30000000000001</v>
      </c>
      <c r="E2393" s="8" t="str">
        <f t="shared" si="37"/>
        <v>San Diego HHSA</v>
      </c>
    </row>
    <row r="2394" spans="1:5" x14ac:dyDescent="0.35">
      <c r="A2394" s="20">
        <v>43947</v>
      </c>
      <c r="B2394" s="8">
        <v>91911</v>
      </c>
      <c r="C2394" s="8">
        <v>148</v>
      </c>
      <c r="D2394" s="8">
        <v>174.9</v>
      </c>
      <c r="E2394" s="8" t="str">
        <f t="shared" si="37"/>
        <v>San Diego HHSA</v>
      </c>
    </row>
    <row r="2395" spans="1:5" x14ac:dyDescent="0.35">
      <c r="A2395" s="20">
        <v>43947</v>
      </c>
      <c r="B2395" s="8">
        <v>91913</v>
      </c>
      <c r="C2395" s="8">
        <v>70</v>
      </c>
      <c r="D2395" s="8">
        <v>141.4</v>
      </c>
      <c r="E2395" s="8" t="str">
        <f t="shared" si="37"/>
        <v>San Diego HHSA</v>
      </c>
    </row>
    <row r="2396" spans="1:5" x14ac:dyDescent="0.35">
      <c r="A2396" s="20">
        <v>43947</v>
      </c>
      <c r="B2396" s="8">
        <v>91914</v>
      </c>
      <c r="C2396" s="8">
        <v>16</v>
      </c>
      <c r="D2396" s="8">
        <v>93.7</v>
      </c>
      <c r="E2396" s="8" t="str">
        <f t="shared" si="37"/>
        <v>San Diego HHSA</v>
      </c>
    </row>
    <row r="2397" spans="1:5" x14ac:dyDescent="0.35">
      <c r="A2397" s="20">
        <v>43947</v>
      </c>
      <c r="B2397" s="8">
        <v>91915</v>
      </c>
      <c r="C2397" s="8">
        <v>42</v>
      </c>
      <c r="D2397" s="8">
        <v>141</v>
      </c>
      <c r="E2397" s="8" t="str">
        <f t="shared" si="37"/>
        <v>San Diego HHSA</v>
      </c>
    </row>
    <row r="2398" spans="1:5" x14ac:dyDescent="0.35">
      <c r="A2398" s="20">
        <v>43947</v>
      </c>
      <c r="B2398" s="8">
        <v>91916</v>
      </c>
      <c r="C2398" s="8">
        <v>1</v>
      </c>
      <c r="D2398" s="8" t="s">
        <v>118</v>
      </c>
      <c r="E2398" s="8" t="str">
        <f t="shared" si="37"/>
        <v>San Diego HHSA</v>
      </c>
    </row>
    <row r="2399" spans="1:5" x14ac:dyDescent="0.35">
      <c r="A2399" s="20">
        <v>43947</v>
      </c>
      <c r="B2399" s="8">
        <v>91932</v>
      </c>
      <c r="C2399" s="8">
        <v>23</v>
      </c>
      <c r="D2399" s="8">
        <v>81.7</v>
      </c>
      <c r="E2399" s="8" t="str">
        <f t="shared" si="37"/>
        <v>San Diego HHSA</v>
      </c>
    </row>
    <row r="2400" spans="1:5" x14ac:dyDescent="0.35">
      <c r="A2400" s="20">
        <v>43947</v>
      </c>
      <c r="B2400" s="8">
        <v>91935</v>
      </c>
      <c r="C2400" s="8">
        <v>6</v>
      </c>
      <c r="D2400" s="8" t="s">
        <v>118</v>
      </c>
      <c r="E2400" s="8" t="str">
        <f t="shared" si="37"/>
        <v>San Diego HHSA</v>
      </c>
    </row>
    <row r="2401" spans="1:5" x14ac:dyDescent="0.35">
      <c r="A2401" s="20">
        <v>43947</v>
      </c>
      <c r="B2401" s="8">
        <v>91941</v>
      </c>
      <c r="C2401" s="8">
        <v>21</v>
      </c>
      <c r="D2401" s="8">
        <v>61.2</v>
      </c>
      <c r="E2401" s="8" t="str">
        <f t="shared" si="37"/>
        <v>San Diego HHSA</v>
      </c>
    </row>
    <row r="2402" spans="1:5" x14ac:dyDescent="0.35">
      <c r="A2402" s="20">
        <v>43947</v>
      </c>
      <c r="B2402" s="8">
        <v>91942</v>
      </c>
      <c r="C2402" s="8">
        <v>55</v>
      </c>
      <c r="D2402" s="8">
        <v>136.9</v>
      </c>
      <c r="E2402" s="8" t="str">
        <f t="shared" si="37"/>
        <v>San Diego HHSA</v>
      </c>
    </row>
    <row r="2403" spans="1:5" x14ac:dyDescent="0.35">
      <c r="A2403" s="20">
        <v>43947</v>
      </c>
      <c r="B2403" s="8">
        <v>91945</v>
      </c>
      <c r="C2403" s="8">
        <v>28</v>
      </c>
      <c r="D2403" s="8">
        <v>104.3</v>
      </c>
      <c r="E2403" s="8" t="str">
        <f t="shared" si="37"/>
        <v>San Diego HHSA</v>
      </c>
    </row>
    <row r="2404" spans="1:5" x14ac:dyDescent="0.35">
      <c r="A2404" s="20">
        <v>43947</v>
      </c>
      <c r="B2404" s="8">
        <v>91950</v>
      </c>
      <c r="C2404" s="8">
        <v>114</v>
      </c>
      <c r="D2404" s="8">
        <v>194.5</v>
      </c>
      <c r="E2404" s="8" t="str">
        <f t="shared" si="37"/>
        <v>San Diego HHSA</v>
      </c>
    </row>
    <row r="2405" spans="1:5" x14ac:dyDescent="0.35">
      <c r="A2405" s="20">
        <v>43947</v>
      </c>
      <c r="B2405" s="8">
        <v>91963</v>
      </c>
      <c r="C2405" s="8">
        <v>2</v>
      </c>
      <c r="D2405" s="8" t="s">
        <v>118</v>
      </c>
      <c r="E2405" s="8" t="str">
        <f t="shared" si="37"/>
        <v>San Diego HHSA</v>
      </c>
    </row>
    <row r="2406" spans="1:5" x14ac:dyDescent="0.35">
      <c r="A2406" s="20">
        <v>43947</v>
      </c>
      <c r="B2406" s="8">
        <v>91977</v>
      </c>
      <c r="C2406" s="8">
        <v>73</v>
      </c>
      <c r="D2406" s="8">
        <v>119.6</v>
      </c>
      <c r="E2406" s="8" t="str">
        <f t="shared" si="37"/>
        <v>San Diego HHSA</v>
      </c>
    </row>
    <row r="2407" spans="1:5" x14ac:dyDescent="0.35">
      <c r="A2407" s="20">
        <v>43947</v>
      </c>
      <c r="B2407" s="8">
        <v>91978</v>
      </c>
      <c r="C2407" s="8">
        <v>9</v>
      </c>
      <c r="D2407" s="8" t="s">
        <v>118</v>
      </c>
      <c r="E2407" s="8" t="str">
        <f t="shared" si="37"/>
        <v>San Diego HHSA</v>
      </c>
    </row>
    <row r="2408" spans="1:5" x14ac:dyDescent="0.35">
      <c r="A2408" s="20">
        <v>43947</v>
      </c>
      <c r="B2408" s="8">
        <v>91980</v>
      </c>
      <c r="C2408" s="8">
        <v>1</v>
      </c>
      <c r="D2408" s="8" t="s">
        <v>118</v>
      </c>
      <c r="E2408" s="8" t="str">
        <f t="shared" si="37"/>
        <v>San Diego HHSA</v>
      </c>
    </row>
    <row r="2409" spans="1:5" x14ac:dyDescent="0.35">
      <c r="A2409" s="20">
        <v>43947</v>
      </c>
      <c r="B2409" s="8">
        <v>92003</v>
      </c>
      <c r="C2409" s="8">
        <v>1</v>
      </c>
      <c r="D2409" s="8" t="s">
        <v>118</v>
      </c>
      <c r="E2409" s="8" t="str">
        <f t="shared" si="37"/>
        <v>San Diego HHSA</v>
      </c>
    </row>
    <row r="2410" spans="1:5" x14ac:dyDescent="0.35">
      <c r="A2410" s="20">
        <v>43947</v>
      </c>
      <c r="B2410" s="8">
        <v>92004</v>
      </c>
      <c r="C2410" s="8">
        <v>1</v>
      </c>
      <c r="D2410" s="8" t="s">
        <v>118</v>
      </c>
      <c r="E2410" s="8" t="str">
        <f t="shared" si="37"/>
        <v>San Diego HHSA</v>
      </c>
    </row>
    <row r="2411" spans="1:5" x14ac:dyDescent="0.35">
      <c r="A2411" s="20">
        <v>43947</v>
      </c>
      <c r="B2411" s="8">
        <v>92007</v>
      </c>
      <c r="C2411" s="8">
        <v>4</v>
      </c>
      <c r="D2411" s="8" t="s">
        <v>118</v>
      </c>
      <c r="E2411" s="8" t="str">
        <f t="shared" si="37"/>
        <v>San Diego HHSA</v>
      </c>
    </row>
    <row r="2412" spans="1:5" x14ac:dyDescent="0.35">
      <c r="A2412" s="20">
        <v>43947</v>
      </c>
      <c r="B2412" s="8">
        <v>92008</v>
      </c>
      <c r="C2412" s="8">
        <v>9</v>
      </c>
      <c r="D2412" s="8">
        <v>30.6</v>
      </c>
      <c r="E2412" s="8" t="str">
        <f t="shared" si="37"/>
        <v>San Diego HHSA</v>
      </c>
    </row>
    <row r="2413" spans="1:5" x14ac:dyDescent="0.35">
      <c r="A2413" s="20">
        <v>43947</v>
      </c>
      <c r="B2413" s="8">
        <v>92009</v>
      </c>
      <c r="C2413" s="8">
        <v>18</v>
      </c>
      <c r="D2413" s="8">
        <v>41.5</v>
      </c>
      <c r="E2413" s="8" t="str">
        <f t="shared" si="37"/>
        <v>San Diego HHSA</v>
      </c>
    </row>
    <row r="2414" spans="1:5" x14ac:dyDescent="0.35">
      <c r="A2414" s="20">
        <v>43947</v>
      </c>
      <c r="B2414" s="8">
        <v>92010</v>
      </c>
      <c r="C2414" s="8">
        <v>13</v>
      </c>
      <c r="D2414" s="8">
        <v>79.7</v>
      </c>
      <c r="E2414" s="8" t="str">
        <f t="shared" si="37"/>
        <v>San Diego HHSA</v>
      </c>
    </row>
    <row r="2415" spans="1:5" x14ac:dyDescent="0.35">
      <c r="A2415" s="20">
        <v>43947</v>
      </c>
      <c r="B2415" s="8">
        <v>92011</v>
      </c>
      <c r="C2415" s="8">
        <v>10</v>
      </c>
      <c r="D2415" s="8">
        <v>41.9</v>
      </c>
      <c r="E2415" s="8" t="str">
        <f t="shared" si="37"/>
        <v>San Diego HHSA</v>
      </c>
    </row>
    <row r="2416" spans="1:5" x14ac:dyDescent="0.35">
      <c r="A2416" s="20">
        <v>43947</v>
      </c>
      <c r="B2416" s="8">
        <v>92014</v>
      </c>
      <c r="C2416" s="8">
        <v>17</v>
      </c>
      <c r="D2416" s="8">
        <v>123.3</v>
      </c>
      <c r="E2416" s="8" t="str">
        <f t="shared" si="37"/>
        <v>San Diego HHSA</v>
      </c>
    </row>
    <row r="2417" spans="1:5" x14ac:dyDescent="0.35">
      <c r="A2417" s="20">
        <v>43947</v>
      </c>
      <c r="B2417" s="8">
        <v>92019</v>
      </c>
      <c r="C2417" s="8">
        <v>58</v>
      </c>
      <c r="D2417" s="8">
        <v>130.9</v>
      </c>
      <c r="E2417" s="8" t="str">
        <f t="shared" si="37"/>
        <v>San Diego HHSA</v>
      </c>
    </row>
    <row r="2418" spans="1:5" x14ac:dyDescent="0.35">
      <c r="A2418" s="20">
        <v>43947</v>
      </c>
      <c r="B2418" s="8">
        <v>92020</v>
      </c>
      <c r="C2418" s="8">
        <v>96</v>
      </c>
      <c r="D2418" s="8">
        <v>155.19999999999999</v>
      </c>
      <c r="E2418" s="8" t="str">
        <f t="shared" si="37"/>
        <v>San Diego HHSA</v>
      </c>
    </row>
    <row r="2419" spans="1:5" x14ac:dyDescent="0.35">
      <c r="A2419" s="20">
        <v>43947</v>
      </c>
      <c r="B2419" s="8">
        <v>92021</v>
      </c>
      <c r="C2419" s="8">
        <v>104</v>
      </c>
      <c r="D2419" s="8">
        <v>153.1</v>
      </c>
      <c r="E2419" s="8" t="str">
        <f t="shared" si="37"/>
        <v>San Diego HHSA</v>
      </c>
    </row>
    <row r="2420" spans="1:5" x14ac:dyDescent="0.35">
      <c r="A2420" s="20">
        <v>43947</v>
      </c>
      <c r="B2420" s="8">
        <v>92024</v>
      </c>
      <c r="C2420" s="8">
        <v>30</v>
      </c>
      <c r="D2420" s="8">
        <v>53.1</v>
      </c>
      <c r="E2420" s="8" t="str">
        <f t="shared" si="37"/>
        <v>San Diego HHSA</v>
      </c>
    </row>
    <row r="2421" spans="1:5" x14ac:dyDescent="0.35">
      <c r="A2421" s="20">
        <v>43947</v>
      </c>
      <c r="B2421" s="8">
        <v>92025</v>
      </c>
      <c r="C2421" s="8">
        <v>37</v>
      </c>
      <c r="D2421" s="8">
        <v>71.8</v>
      </c>
      <c r="E2421" s="8" t="str">
        <f t="shared" si="37"/>
        <v>San Diego HHSA</v>
      </c>
    </row>
    <row r="2422" spans="1:5" x14ac:dyDescent="0.35">
      <c r="A2422" s="20">
        <v>43947</v>
      </c>
      <c r="B2422" s="8">
        <v>92026</v>
      </c>
      <c r="C2422" s="8">
        <v>18</v>
      </c>
      <c r="D2422" s="8">
        <v>32.200000000000003</v>
      </c>
      <c r="E2422" s="8" t="str">
        <f t="shared" si="37"/>
        <v>San Diego HHSA</v>
      </c>
    </row>
    <row r="2423" spans="1:5" x14ac:dyDescent="0.35">
      <c r="A2423" s="20">
        <v>43947</v>
      </c>
      <c r="B2423" s="8">
        <v>92027</v>
      </c>
      <c r="C2423" s="8">
        <v>33</v>
      </c>
      <c r="D2423" s="8">
        <v>61.6</v>
      </c>
      <c r="E2423" s="8" t="str">
        <f t="shared" si="37"/>
        <v>San Diego HHSA</v>
      </c>
    </row>
    <row r="2424" spans="1:5" x14ac:dyDescent="0.35">
      <c r="A2424" s="20">
        <v>43947</v>
      </c>
      <c r="B2424" s="8">
        <v>92028</v>
      </c>
      <c r="C2424" s="8">
        <v>11</v>
      </c>
      <c r="D2424" s="8">
        <v>22.8</v>
      </c>
      <c r="E2424" s="8" t="str">
        <f t="shared" si="37"/>
        <v>San Diego HHSA</v>
      </c>
    </row>
    <row r="2425" spans="1:5" x14ac:dyDescent="0.35">
      <c r="A2425" s="20">
        <v>43947</v>
      </c>
      <c r="B2425" s="8">
        <v>92029</v>
      </c>
      <c r="C2425" s="8">
        <v>14</v>
      </c>
      <c r="D2425" s="8">
        <v>68.400000000000006</v>
      </c>
      <c r="E2425" s="8" t="str">
        <f t="shared" si="37"/>
        <v>San Diego HHSA</v>
      </c>
    </row>
    <row r="2426" spans="1:5" x14ac:dyDescent="0.35">
      <c r="A2426" s="20">
        <v>43947</v>
      </c>
      <c r="B2426" s="8">
        <v>92036</v>
      </c>
      <c r="C2426" s="8">
        <v>2</v>
      </c>
      <c r="D2426" s="8" t="s">
        <v>118</v>
      </c>
      <c r="E2426" s="8" t="str">
        <f t="shared" si="37"/>
        <v>San Diego HHSA</v>
      </c>
    </row>
    <row r="2427" spans="1:5" x14ac:dyDescent="0.35">
      <c r="A2427" s="20">
        <v>43947</v>
      </c>
      <c r="B2427" s="8">
        <v>92037</v>
      </c>
      <c r="C2427" s="8">
        <v>35</v>
      </c>
      <c r="D2427" s="8">
        <v>82.2</v>
      </c>
      <c r="E2427" s="8" t="str">
        <f t="shared" si="37"/>
        <v>San Diego HHSA</v>
      </c>
    </row>
    <row r="2428" spans="1:5" x14ac:dyDescent="0.35">
      <c r="A2428" s="20">
        <v>43947</v>
      </c>
      <c r="B2428" s="8">
        <v>92040</v>
      </c>
      <c r="C2428" s="8">
        <v>22</v>
      </c>
      <c r="D2428" s="8">
        <v>50</v>
      </c>
      <c r="E2428" s="8" t="str">
        <f t="shared" si="37"/>
        <v>San Diego HHSA</v>
      </c>
    </row>
    <row r="2429" spans="1:5" x14ac:dyDescent="0.35">
      <c r="A2429" s="20">
        <v>43947</v>
      </c>
      <c r="B2429" s="8">
        <v>92054</v>
      </c>
      <c r="C2429" s="8">
        <v>15</v>
      </c>
      <c r="D2429" s="8">
        <v>35.799999999999997</v>
      </c>
      <c r="E2429" s="8" t="str">
        <f t="shared" si="37"/>
        <v>San Diego HHSA</v>
      </c>
    </row>
    <row r="2430" spans="1:5" x14ac:dyDescent="0.35">
      <c r="A2430" s="20">
        <v>43947</v>
      </c>
      <c r="B2430" s="8">
        <v>92056</v>
      </c>
      <c r="C2430" s="8">
        <v>14</v>
      </c>
      <c r="D2430" s="8">
        <v>25.7</v>
      </c>
      <c r="E2430" s="8" t="str">
        <f t="shared" si="37"/>
        <v>San Diego HHSA</v>
      </c>
    </row>
    <row r="2431" spans="1:5" x14ac:dyDescent="0.35">
      <c r="A2431" s="20">
        <v>43947</v>
      </c>
      <c r="B2431" s="8">
        <v>92057</v>
      </c>
      <c r="C2431" s="8">
        <v>26</v>
      </c>
      <c r="D2431" s="8">
        <v>46.2</v>
      </c>
      <c r="E2431" s="8" t="str">
        <f t="shared" si="37"/>
        <v>San Diego HHSA</v>
      </c>
    </row>
    <row r="2432" spans="1:5" x14ac:dyDescent="0.35">
      <c r="A2432" s="20">
        <v>43947</v>
      </c>
      <c r="B2432" s="8">
        <v>92058</v>
      </c>
      <c r="C2432" s="8">
        <v>15</v>
      </c>
      <c r="D2432" s="8">
        <v>61.2</v>
      </c>
      <c r="E2432" s="8" t="str">
        <f t="shared" si="37"/>
        <v>San Diego HHSA</v>
      </c>
    </row>
    <row r="2433" spans="1:5" x14ac:dyDescent="0.35">
      <c r="A2433" s="20">
        <v>43947</v>
      </c>
      <c r="B2433" s="8">
        <v>92059</v>
      </c>
      <c r="C2433" s="8">
        <v>2</v>
      </c>
      <c r="D2433" s="8" t="s">
        <v>118</v>
      </c>
      <c r="E2433" s="8" t="str">
        <f t="shared" si="37"/>
        <v>San Diego HHSA</v>
      </c>
    </row>
    <row r="2434" spans="1:5" x14ac:dyDescent="0.35">
      <c r="A2434" s="20">
        <v>43947</v>
      </c>
      <c r="B2434" s="8">
        <v>92061</v>
      </c>
      <c r="C2434" s="8">
        <v>1</v>
      </c>
      <c r="D2434" s="8" t="s">
        <v>118</v>
      </c>
      <c r="E2434" s="8" t="str">
        <f t="shared" ref="E2434:E2497" si="38">"San Diego HHSA"</f>
        <v>San Diego HHSA</v>
      </c>
    </row>
    <row r="2435" spans="1:5" x14ac:dyDescent="0.35">
      <c r="A2435" s="20">
        <v>43947</v>
      </c>
      <c r="B2435" s="8">
        <v>92064</v>
      </c>
      <c r="C2435" s="8">
        <v>28</v>
      </c>
      <c r="D2435" s="8">
        <v>55.6</v>
      </c>
      <c r="E2435" s="8" t="str">
        <f t="shared" si="38"/>
        <v>San Diego HHSA</v>
      </c>
    </row>
    <row r="2436" spans="1:5" x14ac:dyDescent="0.35">
      <c r="A2436" s="20">
        <v>43947</v>
      </c>
      <c r="B2436" s="8">
        <v>92065</v>
      </c>
      <c r="C2436" s="8">
        <v>14</v>
      </c>
      <c r="D2436" s="8">
        <v>39.299999999999997</v>
      </c>
      <c r="E2436" s="8" t="str">
        <f t="shared" si="38"/>
        <v>San Diego HHSA</v>
      </c>
    </row>
    <row r="2437" spans="1:5" x14ac:dyDescent="0.35">
      <c r="A2437" s="20">
        <v>43947</v>
      </c>
      <c r="B2437" s="8">
        <v>92066</v>
      </c>
      <c r="C2437" s="8">
        <v>2</v>
      </c>
      <c r="D2437" s="8" t="s">
        <v>118</v>
      </c>
      <c r="E2437" s="8" t="str">
        <f t="shared" si="38"/>
        <v>San Diego HHSA</v>
      </c>
    </row>
    <row r="2438" spans="1:5" x14ac:dyDescent="0.35">
      <c r="A2438" s="20">
        <v>43947</v>
      </c>
      <c r="B2438" s="8">
        <v>92067</v>
      </c>
      <c r="C2438" s="8">
        <v>12</v>
      </c>
      <c r="D2438" s="8" t="s">
        <v>118</v>
      </c>
      <c r="E2438" s="8" t="str">
        <f t="shared" si="38"/>
        <v>San Diego HHSA</v>
      </c>
    </row>
    <row r="2439" spans="1:5" x14ac:dyDescent="0.35">
      <c r="A2439" s="20">
        <v>43947</v>
      </c>
      <c r="B2439" s="8">
        <v>92069</v>
      </c>
      <c r="C2439" s="8">
        <v>14</v>
      </c>
      <c r="D2439" s="8">
        <v>28.1</v>
      </c>
      <c r="E2439" s="8" t="str">
        <f t="shared" si="38"/>
        <v>San Diego HHSA</v>
      </c>
    </row>
    <row r="2440" spans="1:5" x14ac:dyDescent="0.35">
      <c r="A2440" s="20">
        <v>43947</v>
      </c>
      <c r="B2440" s="8">
        <v>92071</v>
      </c>
      <c r="C2440" s="8">
        <v>28</v>
      </c>
      <c r="D2440" s="8">
        <v>49.3</v>
      </c>
      <c r="E2440" s="8" t="str">
        <f t="shared" si="38"/>
        <v>San Diego HHSA</v>
      </c>
    </row>
    <row r="2441" spans="1:5" x14ac:dyDescent="0.35">
      <c r="A2441" s="20">
        <v>43947</v>
      </c>
      <c r="B2441" s="8">
        <v>92075</v>
      </c>
      <c r="C2441" s="8">
        <v>5</v>
      </c>
      <c r="D2441" s="8">
        <v>38.4</v>
      </c>
      <c r="E2441" s="8" t="str">
        <f t="shared" si="38"/>
        <v>San Diego HHSA</v>
      </c>
    </row>
    <row r="2442" spans="1:5" x14ac:dyDescent="0.35">
      <c r="A2442" s="20">
        <v>43947</v>
      </c>
      <c r="B2442" s="8">
        <v>92078</v>
      </c>
      <c r="C2442" s="8">
        <v>17</v>
      </c>
      <c r="D2442" s="8">
        <v>34.1</v>
      </c>
      <c r="E2442" s="8" t="str">
        <f t="shared" si="38"/>
        <v>San Diego HHSA</v>
      </c>
    </row>
    <row r="2443" spans="1:5" x14ac:dyDescent="0.35">
      <c r="A2443" s="20">
        <v>43947</v>
      </c>
      <c r="B2443" s="8">
        <v>92081</v>
      </c>
      <c r="C2443" s="8">
        <v>16</v>
      </c>
      <c r="D2443" s="8">
        <v>48.8</v>
      </c>
      <c r="E2443" s="8" t="str">
        <f t="shared" si="38"/>
        <v>San Diego HHSA</v>
      </c>
    </row>
    <row r="2444" spans="1:5" x14ac:dyDescent="0.35">
      <c r="A2444" s="20">
        <v>43947</v>
      </c>
      <c r="B2444" s="8">
        <v>92082</v>
      </c>
      <c r="C2444" s="8">
        <v>5</v>
      </c>
      <c r="D2444" s="8">
        <v>28.7</v>
      </c>
      <c r="E2444" s="8" t="str">
        <f t="shared" si="38"/>
        <v>San Diego HHSA</v>
      </c>
    </row>
    <row r="2445" spans="1:5" x14ac:dyDescent="0.35">
      <c r="A2445" s="20">
        <v>43947</v>
      </c>
      <c r="B2445" s="8">
        <v>92083</v>
      </c>
      <c r="C2445" s="8">
        <v>14</v>
      </c>
      <c r="D2445" s="8">
        <v>35</v>
      </c>
      <c r="E2445" s="8" t="str">
        <f t="shared" si="38"/>
        <v>San Diego HHSA</v>
      </c>
    </row>
    <row r="2446" spans="1:5" x14ac:dyDescent="0.35">
      <c r="A2446" s="20">
        <v>43947</v>
      </c>
      <c r="B2446" s="8">
        <v>92084</v>
      </c>
      <c r="C2446" s="8">
        <v>25</v>
      </c>
      <c r="D2446" s="8">
        <v>50.7</v>
      </c>
      <c r="E2446" s="8" t="str">
        <f t="shared" si="38"/>
        <v>San Diego HHSA</v>
      </c>
    </row>
    <row r="2447" spans="1:5" x14ac:dyDescent="0.35">
      <c r="A2447" s="20">
        <v>43947</v>
      </c>
      <c r="B2447" s="8">
        <v>92091</v>
      </c>
      <c r="C2447" s="8">
        <v>2</v>
      </c>
      <c r="D2447" s="8" t="s">
        <v>118</v>
      </c>
      <c r="E2447" s="8" t="str">
        <f t="shared" si="38"/>
        <v>San Diego HHSA</v>
      </c>
    </row>
    <row r="2448" spans="1:5" x14ac:dyDescent="0.35">
      <c r="A2448" s="20">
        <v>43947</v>
      </c>
      <c r="B2448" s="8">
        <v>92093</v>
      </c>
      <c r="C2448" s="8">
        <v>4</v>
      </c>
      <c r="D2448" s="8" t="s">
        <v>118</v>
      </c>
      <c r="E2448" s="8" t="str">
        <f t="shared" si="38"/>
        <v>San Diego HHSA</v>
      </c>
    </row>
    <row r="2449" spans="1:5" x14ac:dyDescent="0.35">
      <c r="A2449" s="20">
        <v>43947</v>
      </c>
      <c r="B2449" s="8">
        <v>92101</v>
      </c>
      <c r="C2449" s="8">
        <v>53</v>
      </c>
      <c r="D2449" s="8">
        <v>90.4</v>
      </c>
      <c r="E2449" s="8" t="str">
        <f t="shared" si="38"/>
        <v>San Diego HHSA</v>
      </c>
    </row>
    <row r="2450" spans="1:5" x14ac:dyDescent="0.35">
      <c r="A2450" s="20">
        <v>43947</v>
      </c>
      <c r="B2450" s="8">
        <v>92102</v>
      </c>
      <c r="C2450" s="8">
        <v>47</v>
      </c>
      <c r="D2450" s="8">
        <v>109.4</v>
      </c>
      <c r="E2450" s="8" t="str">
        <f t="shared" si="38"/>
        <v>San Diego HHSA</v>
      </c>
    </row>
    <row r="2451" spans="1:5" x14ac:dyDescent="0.35">
      <c r="A2451" s="20">
        <v>43947</v>
      </c>
      <c r="B2451" s="8">
        <v>92103</v>
      </c>
      <c r="C2451" s="8">
        <v>82</v>
      </c>
      <c r="D2451" s="8">
        <v>210.9</v>
      </c>
      <c r="E2451" s="8" t="str">
        <f t="shared" si="38"/>
        <v>San Diego HHSA</v>
      </c>
    </row>
    <row r="2452" spans="1:5" x14ac:dyDescent="0.35">
      <c r="A2452" s="20">
        <v>43947</v>
      </c>
      <c r="B2452" s="8">
        <v>92104</v>
      </c>
      <c r="C2452" s="8">
        <v>50</v>
      </c>
      <c r="D2452" s="8">
        <v>96.1</v>
      </c>
      <c r="E2452" s="8" t="str">
        <f t="shared" si="38"/>
        <v>San Diego HHSA</v>
      </c>
    </row>
    <row r="2453" spans="1:5" x14ac:dyDescent="0.35">
      <c r="A2453" s="20">
        <v>43947</v>
      </c>
      <c r="B2453" s="8">
        <v>92105</v>
      </c>
      <c r="C2453" s="8">
        <v>83</v>
      </c>
      <c r="D2453" s="8">
        <v>122</v>
      </c>
      <c r="E2453" s="8" t="str">
        <f t="shared" si="38"/>
        <v>San Diego HHSA</v>
      </c>
    </row>
    <row r="2454" spans="1:5" x14ac:dyDescent="0.35">
      <c r="A2454" s="20">
        <v>43947</v>
      </c>
      <c r="B2454" s="8">
        <v>92106</v>
      </c>
      <c r="C2454" s="8">
        <v>9</v>
      </c>
      <c r="D2454" s="8">
        <v>40.9</v>
      </c>
      <c r="E2454" s="8" t="str">
        <f t="shared" si="38"/>
        <v>San Diego HHSA</v>
      </c>
    </row>
    <row r="2455" spans="1:5" x14ac:dyDescent="0.35">
      <c r="A2455" s="20">
        <v>43947</v>
      </c>
      <c r="B2455" s="8">
        <v>92107</v>
      </c>
      <c r="C2455" s="8">
        <v>9</v>
      </c>
      <c r="D2455" s="8">
        <v>29.3</v>
      </c>
      <c r="E2455" s="8" t="str">
        <f t="shared" si="38"/>
        <v>San Diego HHSA</v>
      </c>
    </row>
    <row r="2456" spans="1:5" x14ac:dyDescent="0.35">
      <c r="A2456" s="20">
        <v>43947</v>
      </c>
      <c r="B2456" s="8">
        <v>92108</v>
      </c>
      <c r="C2456" s="8">
        <v>38</v>
      </c>
      <c r="D2456" s="8">
        <v>138.5</v>
      </c>
      <c r="E2456" s="8" t="str">
        <f t="shared" si="38"/>
        <v>San Diego HHSA</v>
      </c>
    </row>
    <row r="2457" spans="1:5" x14ac:dyDescent="0.35">
      <c r="A2457" s="20">
        <v>43947</v>
      </c>
      <c r="B2457" s="8">
        <v>92109</v>
      </c>
      <c r="C2457" s="8">
        <v>32</v>
      </c>
      <c r="D2457" s="8">
        <v>59.6</v>
      </c>
      <c r="E2457" s="8" t="str">
        <f t="shared" si="38"/>
        <v>San Diego HHSA</v>
      </c>
    </row>
    <row r="2458" spans="1:5" x14ac:dyDescent="0.35">
      <c r="A2458" s="20">
        <v>43947</v>
      </c>
      <c r="B2458" s="8">
        <v>92110</v>
      </c>
      <c r="C2458" s="8">
        <v>32</v>
      </c>
      <c r="D2458" s="8">
        <v>106.9</v>
      </c>
      <c r="E2458" s="8" t="str">
        <f t="shared" si="38"/>
        <v>San Diego HHSA</v>
      </c>
    </row>
    <row r="2459" spans="1:5" x14ac:dyDescent="0.35">
      <c r="A2459" s="20">
        <v>43947</v>
      </c>
      <c r="B2459" s="8">
        <v>92111</v>
      </c>
      <c r="C2459" s="8">
        <v>28</v>
      </c>
      <c r="D2459" s="8">
        <v>58</v>
      </c>
      <c r="E2459" s="8" t="str">
        <f t="shared" si="38"/>
        <v>San Diego HHSA</v>
      </c>
    </row>
    <row r="2460" spans="1:5" x14ac:dyDescent="0.35">
      <c r="A2460" s="20">
        <v>43947</v>
      </c>
      <c r="B2460" s="8">
        <v>92113</v>
      </c>
      <c r="C2460" s="8">
        <v>91</v>
      </c>
      <c r="D2460" s="8">
        <v>180.3</v>
      </c>
      <c r="E2460" s="8" t="str">
        <f t="shared" si="38"/>
        <v>San Diego HHSA</v>
      </c>
    </row>
    <row r="2461" spans="1:5" x14ac:dyDescent="0.35">
      <c r="A2461" s="20">
        <v>43947</v>
      </c>
      <c r="B2461" s="8">
        <v>92114</v>
      </c>
      <c r="C2461" s="8">
        <v>84</v>
      </c>
      <c r="D2461" s="8">
        <v>142.80000000000001</v>
      </c>
      <c r="E2461" s="8" t="str">
        <f t="shared" si="38"/>
        <v>San Diego HHSA</v>
      </c>
    </row>
    <row r="2462" spans="1:5" x14ac:dyDescent="0.35">
      <c r="A2462" s="20">
        <v>43947</v>
      </c>
      <c r="B2462" s="8">
        <v>92115</v>
      </c>
      <c r="C2462" s="8">
        <v>53</v>
      </c>
      <c r="D2462" s="8">
        <v>85.2</v>
      </c>
      <c r="E2462" s="8" t="str">
        <f t="shared" si="38"/>
        <v>San Diego HHSA</v>
      </c>
    </row>
    <row r="2463" spans="1:5" x14ac:dyDescent="0.35">
      <c r="A2463" s="20">
        <v>43947</v>
      </c>
      <c r="B2463" s="8">
        <v>92116</v>
      </c>
      <c r="C2463" s="8">
        <v>44</v>
      </c>
      <c r="D2463" s="8">
        <v>119.1</v>
      </c>
      <c r="E2463" s="8" t="str">
        <f t="shared" si="38"/>
        <v>San Diego HHSA</v>
      </c>
    </row>
    <row r="2464" spans="1:5" x14ac:dyDescent="0.35">
      <c r="A2464" s="20">
        <v>43947</v>
      </c>
      <c r="B2464" s="8">
        <v>92117</v>
      </c>
      <c r="C2464" s="8">
        <v>33</v>
      </c>
      <c r="D2464" s="8">
        <v>63.5</v>
      </c>
      <c r="E2464" s="8" t="str">
        <f t="shared" si="38"/>
        <v>San Diego HHSA</v>
      </c>
    </row>
    <row r="2465" spans="1:5" x14ac:dyDescent="0.35">
      <c r="A2465" s="20">
        <v>43947</v>
      </c>
      <c r="B2465" s="8">
        <v>92118</v>
      </c>
      <c r="C2465" s="8">
        <v>8</v>
      </c>
      <c r="D2465" s="8">
        <v>44.6</v>
      </c>
      <c r="E2465" s="8" t="str">
        <f t="shared" si="38"/>
        <v>San Diego HHSA</v>
      </c>
    </row>
    <row r="2466" spans="1:5" x14ac:dyDescent="0.35">
      <c r="A2466" s="20">
        <v>43947</v>
      </c>
      <c r="B2466" s="8">
        <v>92119</v>
      </c>
      <c r="C2466" s="8">
        <v>18</v>
      </c>
      <c r="D2466" s="8">
        <v>75.8</v>
      </c>
      <c r="E2466" s="8" t="str">
        <f t="shared" si="38"/>
        <v>San Diego HHSA</v>
      </c>
    </row>
    <row r="2467" spans="1:5" x14ac:dyDescent="0.35">
      <c r="A2467" s="20">
        <v>43947</v>
      </c>
      <c r="B2467" s="8">
        <v>92120</v>
      </c>
      <c r="C2467" s="8">
        <v>23</v>
      </c>
      <c r="D2467" s="8">
        <v>79.3</v>
      </c>
      <c r="E2467" s="8" t="str">
        <f t="shared" si="38"/>
        <v>San Diego HHSA</v>
      </c>
    </row>
    <row r="2468" spans="1:5" x14ac:dyDescent="0.35">
      <c r="A2468" s="20">
        <v>43947</v>
      </c>
      <c r="B2468" s="8">
        <v>92121</v>
      </c>
      <c r="C2468" s="8">
        <v>3</v>
      </c>
      <c r="D2468" s="8" t="s">
        <v>118</v>
      </c>
      <c r="E2468" s="8" t="str">
        <f t="shared" si="38"/>
        <v>San Diego HHSA</v>
      </c>
    </row>
    <row r="2469" spans="1:5" x14ac:dyDescent="0.35">
      <c r="A2469" s="20">
        <v>43947</v>
      </c>
      <c r="B2469" s="8">
        <v>92122</v>
      </c>
      <c r="C2469" s="8">
        <v>21</v>
      </c>
      <c r="D2469" s="8">
        <v>43.3</v>
      </c>
      <c r="E2469" s="8" t="str">
        <f t="shared" si="38"/>
        <v>San Diego HHSA</v>
      </c>
    </row>
    <row r="2470" spans="1:5" x14ac:dyDescent="0.35">
      <c r="A2470" s="20">
        <v>43947</v>
      </c>
      <c r="B2470" s="8">
        <v>92123</v>
      </c>
      <c r="C2470" s="8">
        <v>24</v>
      </c>
      <c r="D2470" s="8">
        <v>73</v>
      </c>
      <c r="E2470" s="8" t="str">
        <f t="shared" si="38"/>
        <v>San Diego HHSA</v>
      </c>
    </row>
    <row r="2471" spans="1:5" x14ac:dyDescent="0.35">
      <c r="A2471" s="20">
        <v>43947</v>
      </c>
      <c r="B2471" s="8">
        <v>92124</v>
      </c>
      <c r="C2471" s="8">
        <v>16</v>
      </c>
      <c r="D2471" s="8">
        <v>51.3</v>
      </c>
      <c r="E2471" s="8" t="str">
        <f t="shared" si="38"/>
        <v>San Diego HHSA</v>
      </c>
    </row>
    <row r="2472" spans="1:5" x14ac:dyDescent="0.35">
      <c r="A2472" s="20">
        <v>43947</v>
      </c>
      <c r="B2472" s="8">
        <v>92126</v>
      </c>
      <c r="C2472" s="8">
        <v>55</v>
      </c>
      <c r="D2472" s="8">
        <v>71.7</v>
      </c>
      <c r="E2472" s="8" t="str">
        <f t="shared" si="38"/>
        <v>San Diego HHSA</v>
      </c>
    </row>
    <row r="2473" spans="1:5" x14ac:dyDescent="0.35">
      <c r="A2473" s="20">
        <v>43947</v>
      </c>
      <c r="B2473" s="8">
        <v>92127</v>
      </c>
      <c r="C2473" s="8">
        <v>39</v>
      </c>
      <c r="D2473" s="8">
        <v>78.599999999999994</v>
      </c>
      <c r="E2473" s="8" t="str">
        <f t="shared" si="38"/>
        <v>San Diego HHSA</v>
      </c>
    </row>
    <row r="2474" spans="1:5" x14ac:dyDescent="0.35">
      <c r="A2474" s="20">
        <v>43947</v>
      </c>
      <c r="B2474" s="8">
        <v>92128</v>
      </c>
      <c r="C2474" s="8">
        <v>45</v>
      </c>
      <c r="D2474" s="8">
        <v>88.8</v>
      </c>
      <c r="E2474" s="8" t="str">
        <f t="shared" si="38"/>
        <v>San Diego HHSA</v>
      </c>
    </row>
    <row r="2475" spans="1:5" x14ac:dyDescent="0.35">
      <c r="A2475" s="20">
        <v>43947</v>
      </c>
      <c r="B2475" s="8">
        <v>92129</v>
      </c>
      <c r="C2475" s="8">
        <v>26</v>
      </c>
      <c r="D2475" s="8">
        <v>49.5</v>
      </c>
      <c r="E2475" s="8" t="str">
        <f t="shared" si="38"/>
        <v>San Diego HHSA</v>
      </c>
    </row>
    <row r="2476" spans="1:5" x14ac:dyDescent="0.35">
      <c r="A2476" s="20">
        <v>43947</v>
      </c>
      <c r="B2476" s="8">
        <v>92130</v>
      </c>
      <c r="C2476" s="8">
        <v>31</v>
      </c>
      <c r="D2476" s="8">
        <v>52.2</v>
      </c>
      <c r="E2476" s="8" t="str">
        <f t="shared" si="38"/>
        <v>San Diego HHSA</v>
      </c>
    </row>
    <row r="2477" spans="1:5" x14ac:dyDescent="0.35">
      <c r="A2477" s="20">
        <v>43947</v>
      </c>
      <c r="B2477" s="8">
        <v>92131</v>
      </c>
      <c r="C2477" s="8">
        <v>11</v>
      </c>
      <c r="D2477" s="8">
        <v>30.6</v>
      </c>
      <c r="E2477" s="8" t="str">
        <f t="shared" si="38"/>
        <v>San Diego HHSA</v>
      </c>
    </row>
    <row r="2478" spans="1:5" x14ac:dyDescent="0.35">
      <c r="A2478" s="20">
        <v>43947</v>
      </c>
      <c r="B2478" s="8">
        <v>92134</v>
      </c>
      <c r="C2478" s="8">
        <v>1</v>
      </c>
      <c r="D2478" s="8" t="s">
        <v>118</v>
      </c>
      <c r="E2478" s="8" t="str">
        <f t="shared" si="38"/>
        <v>San Diego HHSA</v>
      </c>
    </row>
    <row r="2479" spans="1:5" x14ac:dyDescent="0.35">
      <c r="A2479" s="20">
        <v>43947</v>
      </c>
      <c r="B2479" s="8">
        <v>92136</v>
      </c>
      <c r="C2479" s="8">
        <v>4</v>
      </c>
      <c r="D2479" s="8" t="s">
        <v>118</v>
      </c>
      <c r="E2479" s="8" t="str">
        <f t="shared" si="38"/>
        <v>San Diego HHSA</v>
      </c>
    </row>
    <row r="2480" spans="1:5" x14ac:dyDescent="0.35">
      <c r="A2480" s="20">
        <v>43947</v>
      </c>
      <c r="B2480" s="8">
        <v>92139</v>
      </c>
      <c r="C2480" s="8">
        <v>51</v>
      </c>
      <c r="D2480" s="8">
        <v>154</v>
      </c>
      <c r="E2480" s="8" t="str">
        <f t="shared" si="38"/>
        <v>San Diego HHSA</v>
      </c>
    </row>
    <row r="2481" spans="1:5" x14ac:dyDescent="0.35">
      <c r="A2481" s="20">
        <v>43947</v>
      </c>
      <c r="B2481" s="8">
        <v>92140</v>
      </c>
      <c r="C2481" s="8">
        <v>16</v>
      </c>
      <c r="D2481" s="8" t="s">
        <v>118</v>
      </c>
      <c r="E2481" s="8" t="str">
        <f t="shared" si="38"/>
        <v>San Diego HHSA</v>
      </c>
    </row>
    <row r="2482" spans="1:5" x14ac:dyDescent="0.35">
      <c r="A2482" s="20">
        <v>43947</v>
      </c>
      <c r="B2482" s="8">
        <v>92145</v>
      </c>
      <c r="C2482" s="8">
        <v>4</v>
      </c>
      <c r="D2482" s="8" t="s">
        <v>118</v>
      </c>
      <c r="E2482" s="8" t="str">
        <f t="shared" si="38"/>
        <v>San Diego HHSA</v>
      </c>
    </row>
    <row r="2483" spans="1:5" x14ac:dyDescent="0.35">
      <c r="A2483" s="20">
        <v>43947</v>
      </c>
      <c r="B2483" s="8">
        <v>92154</v>
      </c>
      <c r="C2483" s="8">
        <v>273</v>
      </c>
      <c r="D2483" s="8">
        <v>334.4</v>
      </c>
      <c r="E2483" s="8" t="str">
        <f t="shared" si="38"/>
        <v>San Diego HHSA</v>
      </c>
    </row>
    <row r="2484" spans="1:5" x14ac:dyDescent="0.35">
      <c r="A2484" s="20">
        <v>43947</v>
      </c>
      <c r="B2484" s="8">
        <v>92173</v>
      </c>
      <c r="C2484" s="8">
        <v>94</v>
      </c>
      <c r="D2484" s="8">
        <v>338.8</v>
      </c>
      <c r="E2484" s="8" t="str">
        <f t="shared" si="38"/>
        <v>San Diego HHSA</v>
      </c>
    </row>
    <row r="2485" spans="1:5" x14ac:dyDescent="0.35">
      <c r="A2485" s="20">
        <v>43947</v>
      </c>
      <c r="B2485" s="8" t="s">
        <v>117</v>
      </c>
      <c r="C2485" s="8">
        <v>60</v>
      </c>
      <c r="D2485" s="8" t="s">
        <v>118</v>
      </c>
      <c r="E2485" s="8" t="str">
        <f t="shared" si="38"/>
        <v>San Diego HHSA</v>
      </c>
    </row>
    <row r="2486" spans="1:5" x14ac:dyDescent="0.35">
      <c r="A2486" s="20">
        <v>43948</v>
      </c>
      <c r="B2486" s="8">
        <v>91902</v>
      </c>
      <c r="C2486" s="8">
        <v>28</v>
      </c>
      <c r="D2486" s="8">
        <v>161.19999999999999</v>
      </c>
      <c r="E2486" s="8" t="str">
        <f t="shared" si="38"/>
        <v>San Diego HHSA</v>
      </c>
    </row>
    <row r="2487" spans="1:5" x14ac:dyDescent="0.35">
      <c r="A2487" s="20">
        <v>43948</v>
      </c>
      <c r="B2487" s="8">
        <v>91905</v>
      </c>
      <c r="C2487" s="8">
        <v>2</v>
      </c>
      <c r="D2487" s="8" t="s">
        <v>118</v>
      </c>
      <c r="E2487" s="8" t="str">
        <f t="shared" si="38"/>
        <v>San Diego HHSA</v>
      </c>
    </row>
    <row r="2488" spans="1:5" x14ac:dyDescent="0.35">
      <c r="A2488" s="20">
        <v>43948</v>
      </c>
      <c r="B2488" s="8">
        <v>91910</v>
      </c>
      <c r="C2488" s="8">
        <v>120</v>
      </c>
      <c r="D2488" s="8">
        <v>145.1</v>
      </c>
      <c r="E2488" s="8" t="str">
        <f t="shared" si="38"/>
        <v>San Diego HHSA</v>
      </c>
    </row>
    <row r="2489" spans="1:5" x14ac:dyDescent="0.35">
      <c r="A2489" s="20">
        <v>43948</v>
      </c>
      <c r="B2489" s="8">
        <v>91911</v>
      </c>
      <c r="C2489" s="8">
        <v>164</v>
      </c>
      <c r="D2489" s="8">
        <v>193.8</v>
      </c>
      <c r="E2489" s="8" t="str">
        <f t="shared" si="38"/>
        <v>San Diego HHSA</v>
      </c>
    </row>
    <row r="2490" spans="1:5" x14ac:dyDescent="0.35">
      <c r="A2490" s="20">
        <v>43948</v>
      </c>
      <c r="B2490" s="8">
        <v>91913</v>
      </c>
      <c r="C2490" s="8">
        <v>74</v>
      </c>
      <c r="D2490" s="8">
        <v>149.4</v>
      </c>
      <c r="E2490" s="8" t="str">
        <f t="shared" si="38"/>
        <v>San Diego HHSA</v>
      </c>
    </row>
    <row r="2491" spans="1:5" x14ac:dyDescent="0.35">
      <c r="A2491" s="20">
        <v>43948</v>
      </c>
      <c r="B2491" s="8">
        <v>91914</v>
      </c>
      <c r="C2491" s="8">
        <v>16</v>
      </c>
      <c r="D2491" s="8">
        <v>93.7</v>
      </c>
      <c r="E2491" s="8" t="str">
        <f t="shared" si="38"/>
        <v>San Diego HHSA</v>
      </c>
    </row>
    <row r="2492" spans="1:5" x14ac:dyDescent="0.35">
      <c r="A2492" s="20">
        <v>43948</v>
      </c>
      <c r="B2492" s="8">
        <v>91915</v>
      </c>
      <c r="C2492" s="8">
        <v>44</v>
      </c>
      <c r="D2492" s="8">
        <v>147.69999999999999</v>
      </c>
      <c r="E2492" s="8" t="str">
        <f t="shared" si="38"/>
        <v>San Diego HHSA</v>
      </c>
    </row>
    <row r="2493" spans="1:5" x14ac:dyDescent="0.35">
      <c r="A2493" s="20">
        <v>43948</v>
      </c>
      <c r="B2493" s="8">
        <v>91916</v>
      </c>
      <c r="C2493" s="8">
        <v>1</v>
      </c>
      <c r="D2493" s="8" t="s">
        <v>118</v>
      </c>
      <c r="E2493" s="8" t="str">
        <f t="shared" si="38"/>
        <v>San Diego HHSA</v>
      </c>
    </row>
    <row r="2494" spans="1:5" x14ac:dyDescent="0.35">
      <c r="A2494" s="20">
        <v>43948</v>
      </c>
      <c r="B2494" s="8">
        <v>91932</v>
      </c>
      <c r="C2494" s="8">
        <v>24</v>
      </c>
      <c r="D2494" s="8">
        <v>85.2</v>
      </c>
      <c r="E2494" s="8" t="str">
        <f t="shared" si="38"/>
        <v>San Diego HHSA</v>
      </c>
    </row>
    <row r="2495" spans="1:5" x14ac:dyDescent="0.35">
      <c r="A2495" s="20">
        <v>43948</v>
      </c>
      <c r="B2495" s="8">
        <v>91935</v>
      </c>
      <c r="C2495" s="8">
        <v>7</v>
      </c>
      <c r="D2495" s="8" t="s">
        <v>118</v>
      </c>
      <c r="E2495" s="8" t="str">
        <f t="shared" si="38"/>
        <v>San Diego HHSA</v>
      </c>
    </row>
    <row r="2496" spans="1:5" x14ac:dyDescent="0.35">
      <c r="A2496" s="20">
        <v>43948</v>
      </c>
      <c r="B2496" s="8">
        <v>91941</v>
      </c>
      <c r="C2496" s="8">
        <v>21</v>
      </c>
      <c r="D2496" s="8">
        <v>61.2</v>
      </c>
      <c r="E2496" s="8" t="str">
        <f t="shared" si="38"/>
        <v>San Diego HHSA</v>
      </c>
    </row>
    <row r="2497" spans="1:5" x14ac:dyDescent="0.35">
      <c r="A2497" s="20">
        <v>43948</v>
      </c>
      <c r="B2497" s="8">
        <v>91942</v>
      </c>
      <c r="C2497" s="8">
        <v>57</v>
      </c>
      <c r="D2497" s="8">
        <v>141.9</v>
      </c>
      <c r="E2497" s="8" t="str">
        <f t="shared" si="38"/>
        <v>San Diego HHSA</v>
      </c>
    </row>
    <row r="2498" spans="1:5" x14ac:dyDescent="0.35">
      <c r="A2498" s="20">
        <v>43948</v>
      </c>
      <c r="B2498" s="8">
        <v>91945</v>
      </c>
      <c r="C2498" s="8">
        <v>33</v>
      </c>
      <c r="D2498" s="8">
        <v>123</v>
      </c>
      <c r="E2498" s="8" t="str">
        <f t="shared" ref="E2498:E2561" si="39">"San Diego HHSA"</f>
        <v>San Diego HHSA</v>
      </c>
    </row>
    <row r="2499" spans="1:5" x14ac:dyDescent="0.35">
      <c r="A2499" s="20">
        <v>43948</v>
      </c>
      <c r="B2499" s="8">
        <v>91950</v>
      </c>
      <c r="C2499" s="8">
        <v>122</v>
      </c>
      <c r="D2499" s="8">
        <v>208.2</v>
      </c>
      <c r="E2499" s="8" t="str">
        <f t="shared" si="39"/>
        <v>San Diego HHSA</v>
      </c>
    </row>
    <row r="2500" spans="1:5" x14ac:dyDescent="0.35">
      <c r="A2500" s="20">
        <v>43948</v>
      </c>
      <c r="B2500" s="8">
        <v>91963</v>
      </c>
      <c r="C2500" s="8">
        <v>2</v>
      </c>
      <c r="D2500" s="8" t="s">
        <v>118</v>
      </c>
      <c r="E2500" s="8" t="str">
        <f t="shared" si="39"/>
        <v>San Diego HHSA</v>
      </c>
    </row>
    <row r="2501" spans="1:5" x14ac:dyDescent="0.35">
      <c r="A2501" s="20">
        <v>43948</v>
      </c>
      <c r="B2501" s="8">
        <v>91977</v>
      </c>
      <c r="C2501" s="8">
        <v>79</v>
      </c>
      <c r="D2501" s="8">
        <v>129.4</v>
      </c>
      <c r="E2501" s="8" t="str">
        <f t="shared" si="39"/>
        <v>San Diego HHSA</v>
      </c>
    </row>
    <row r="2502" spans="1:5" x14ac:dyDescent="0.35">
      <c r="A2502" s="20">
        <v>43948</v>
      </c>
      <c r="B2502" s="8">
        <v>91978</v>
      </c>
      <c r="C2502" s="8">
        <v>9</v>
      </c>
      <c r="D2502" s="8" t="s">
        <v>118</v>
      </c>
      <c r="E2502" s="8" t="str">
        <f t="shared" si="39"/>
        <v>San Diego HHSA</v>
      </c>
    </row>
    <row r="2503" spans="1:5" x14ac:dyDescent="0.35">
      <c r="A2503" s="20">
        <v>43948</v>
      </c>
      <c r="B2503" s="8">
        <v>91980</v>
      </c>
      <c r="C2503" s="8">
        <v>1</v>
      </c>
      <c r="D2503" s="8" t="s">
        <v>118</v>
      </c>
      <c r="E2503" s="8" t="str">
        <f t="shared" si="39"/>
        <v>San Diego HHSA</v>
      </c>
    </row>
    <row r="2504" spans="1:5" x14ac:dyDescent="0.35">
      <c r="A2504" s="20">
        <v>43948</v>
      </c>
      <c r="B2504" s="8">
        <v>92003</v>
      </c>
      <c r="C2504" s="8">
        <v>2</v>
      </c>
      <c r="D2504" s="8" t="s">
        <v>118</v>
      </c>
      <c r="E2504" s="8" t="str">
        <f t="shared" si="39"/>
        <v>San Diego HHSA</v>
      </c>
    </row>
    <row r="2505" spans="1:5" x14ac:dyDescent="0.35">
      <c r="A2505" s="20">
        <v>43948</v>
      </c>
      <c r="B2505" s="8">
        <v>92004</v>
      </c>
      <c r="C2505" s="8">
        <v>1</v>
      </c>
      <c r="D2505" s="8" t="s">
        <v>118</v>
      </c>
      <c r="E2505" s="8" t="str">
        <f t="shared" si="39"/>
        <v>San Diego HHSA</v>
      </c>
    </row>
    <row r="2506" spans="1:5" x14ac:dyDescent="0.35">
      <c r="A2506" s="20">
        <v>43948</v>
      </c>
      <c r="B2506" s="8">
        <v>92007</v>
      </c>
      <c r="C2506" s="8">
        <v>4</v>
      </c>
      <c r="D2506" s="8" t="s">
        <v>118</v>
      </c>
      <c r="E2506" s="8" t="str">
        <f t="shared" si="39"/>
        <v>San Diego HHSA</v>
      </c>
    </row>
    <row r="2507" spans="1:5" x14ac:dyDescent="0.35">
      <c r="A2507" s="20">
        <v>43948</v>
      </c>
      <c r="B2507" s="8">
        <v>92008</v>
      </c>
      <c r="C2507" s="8">
        <v>10</v>
      </c>
      <c r="D2507" s="8">
        <v>34</v>
      </c>
      <c r="E2507" s="8" t="str">
        <f t="shared" si="39"/>
        <v>San Diego HHSA</v>
      </c>
    </row>
    <row r="2508" spans="1:5" x14ac:dyDescent="0.35">
      <c r="A2508" s="20">
        <v>43948</v>
      </c>
      <c r="B2508" s="8">
        <v>92009</v>
      </c>
      <c r="C2508" s="8">
        <v>18</v>
      </c>
      <c r="D2508" s="8">
        <v>41.5</v>
      </c>
      <c r="E2508" s="8" t="str">
        <f t="shared" si="39"/>
        <v>San Diego HHSA</v>
      </c>
    </row>
    <row r="2509" spans="1:5" x14ac:dyDescent="0.35">
      <c r="A2509" s="20">
        <v>43948</v>
      </c>
      <c r="B2509" s="8">
        <v>92010</v>
      </c>
      <c r="C2509" s="8">
        <v>13</v>
      </c>
      <c r="D2509" s="8">
        <v>79.7</v>
      </c>
      <c r="E2509" s="8" t="str">
        <f t="shared" si="39"/>
        <v>San Diego HHSA</v>
      </c>
    </row>
    <row r="2510" spans="1:5" x14ac:dyDescent="0.35">
      <c r="A2510" s="20">
        <v>43948</v>
      </c>
      <c r="B2510" s="8">
        <v>92011</v>
      </c>
      <c r="C2510" s="8">
        <v>10</v>
      </c>
      <c r="D2510" s="8">
        <v>41.9</v>
      </c>
      <c r="E2510" s="8" t="str">
        <f t="shared" si="39"/>
        <v>San Diego HHSA</v>
      </c>
    </row>
    <row r="2511" spans="1:5" x14ac:dyDescent="0.35">
      <c r="A2511" s="20">
        <v>43948</v>
      </c>
      <c r="B2511" s="8">
        <v>92014</v>
      </c>
      <c r="C2511" s="8">
        <v>17</v>
      </c>
      <c r="D2511" s="8">
        <v>123.3</v>
      </c>
      <c r="E2511" s="8" t="str">
        <f t="shared" si="39"/>
        <v>San Diego HHSA</v>
      </c>
    </row>
    <row r="2512" spans="1:5" x14ac:dyDescent="0.35">
      <c r="A2512" s="20">
        <v>43948</v>
      </c>
      <c r="B2512" s="8">
        <v>92019</v>
      </c>
      <c r="C2512" s="8">
        <v>58</v>
      </c>
      <c r="D2512" s="8">
        <v>130.9</v>
      </c>
      <c r="E2512" s="8" t="str">
        <f t="shared" si="39"/>
        <v>San Diego HHSA</v>
      </c>
    </row>
    <row r="2513" spans="1:5" x14ac:dyDescent="0.35">
      <c r="A2513" s="20">
        <v>43948</v>
      </c>
      <c r="B2513" s="8">
        <v>92020</v>
      </c>
      <c r="C2513" s="8">
        <v>101</v>
      </c>
      <c r="D2513" s="8">
        <v>163.30000000000001</v>
      </c>
      <c r="E2513" s="8" t="str">
        <f t="shared" si="39"/>
        <v>San Diego HHSA</v>
      </c>
    </row>
    <row r="2514" spans="1:5" x14ac:dyDescent="0.35">
      <c r="A2514" s="20">
        <v>43948</v>
      </c>
      <c r="B2514" s="8">
        <v>92021</v>
      </c>
      <c r="C2514" s="8">
        <v>111</v>
      </c>
      <c r="D2514" s="8">
        <v>163.4</v>
      </c>
      <c r="E2514" s="8" t="str">
        <f t="shared" si="39"/>
        <v>San Diego HHSA</v>
      </c>
    </row>
    <row r="2515" spans="1:5" x14ac:dyDescent="0.35">
      <c r="A2515" s="20">
        <v>43948</v>
      </c>
      <c r="B2515" s="8">
        <v>92024</v>
      </c>
      <c r="C2515" s="8">
        <v>30</v>
      </c>
      <c r="D2515" s="8">
        <v>53.1</v>
      </c>
      <c r="E2515" s="8" t="str">
        <f t="shared" si="39"/>
        <v>San Diego HHSA</v>
      </c>
    </row>
    <row r="2516" spans="1:5" x14ac:dyDescent="0.35">
      <c r="A2516" s="20">
        <v>43948</v>
      </c>
      <c r="B2516" s="8">
        <v>92025</v>
      </c>
      <c r="C2516" s="8">
        <v>40</v>
      </c>
      <c r="D2516" s="8">
        <v>77.7</v>
      </c>
      <c r="E2516" s="8" t="str">
        <f t="shared" si="39"/>
        <v>San Diego HHSA</v>
      </c>
    </row>
    <row r="2517" spans="1:5" x14ac:dyDescent="0.35">
      <c r="A2517" s="20">
        <v>43948</v>
      </c>
      <c r="B2517" s="8">
        <v>92026</v>
      </c>
      <c r="C2517" s="8">
        <v>20</v>
      </c>
      <c r="D2517" s="8">
        <v>35.799999999999997</v>
      </c>
      <c r="E2517" s="8" t="str">
        <f t="shared" si="39"/>
        <v>San Diego HHSA</v>
      </c>
    </row>
    <row r="2518" spans="1:5" x14ac:dyDescent="0.35">
      <c r="A2518" s="20">
        <v>43948</v>
      </c>
      <c r="B2518" s="8">
        <v>92027</v>
      </c>
      <c r="C2518" s="8">
        <v>37</v>
      </c>
      <c r="D2518" s="8">
        <v>69</v>
      </c>
      <c r="E2518" s="8" t="str">
        <f t="shared" si="39"/>
        <v>San Diego HHSA</v>
      </c>
    </row>
    <row r="2519" spans="1:5" x14ac:dyDescent="0.35">
      <c r="A2519" s="20">
        <v>43948</v>
      </c>
      <c r="B2519" s="8">
        <v>92028</v>
      </c>
      <c r="C2519" s="8">
        <v>13</v>
      </c>
      <c r="D2519" s="8">
        <v>26.9</v>
      </c>
      <c r="E2519" s="8" t="str">
        <f t="shared" si="39"/>
        <v>San Diego HHSA</v>
      </c>
    </row>
    <row r="2520" spans="1:5" x14ac:dyDescent="0.35">
      <c r="A2520" s="20">
        <v>43948</v>
      </c>
      <c r="B2520" s="8">
        <v>92029</v>
      </c>
      <c r="C2520" s="8">
        <v>14</v>
      </c>
      <c r="D2520" s="8">
        <v>68.400000000000006</v>
      </c>
      <c r="E2520" s="8" t="str">
        <f t="shared" si="39"/>
        <v>San Diego HHSA</v>
      </c>
    </row>
    <row r="2521" spans="1:5" x14ac:dyDescent="0.35">
      <c r="A2521" s="20">
        <v>43948</v>
      </c>
      <c r="B2521" s="8">
        <v>92036</v>
      </c>
      <c r="C2521" s="8">
        <v>2</v>
      </c>
      <c r="D2521" s="8" t="s">
        <v>118</v>
      </c>
      <c r="E2521" s="8" t="str">
        <f t="shared" si="39"/>
        <v>San Diego HHSA</v>
      </c>
    </row>
    <row r="2522" spans="1:5" x14ac:dyDescent="0.35">
      <c r="A2522" s="20">
        <v>43948</v>
      </c>
      <c r="B2522" s="8">
        <v>92037</v>
      </c>
      <c r="C2522" s="8">
        <v>35</v>
      </c>
      <c r="D2522" s="8">
        <v>82.2</v>
      </c>
      <c r="E2522" s="8" t="str">
        <f t="shared" si="39"/>
        <v>San Diego HHSA</v>
      </c>
    </row>
    <row r="2523" spans="1:5" x14ac:dyDescent="0.35">
      <c r="A2523" s="20">
        <v>43948</v>
      </c>
      <c r="B2523" s="8">
        <v>92040</v>
      </c>
      <c r="C2523" s="8">
        <v>22</v>
      </c>
      <c r="D2523" s="8">
        <v>50</v>
      </c>
      <c r="E2523" s="8" t="str">
        <f t="shared" si="39"/>
        <v>San Diego HHSA</v>
      </c>
    </row>
    <row r="2524" spans="1:5" x14ac:dyDescent="0.35">
      <c r="A2524" s="20">
        <v>43948</v>
      </c>
      <c r="B2524" s="8">
        <v>92054</v>
      </c>
      <c r="C2524" s="8">
        <v>16</v>
      </c>
      <c r="D2524" s="8">
        <v>38.1</v>
      </c>
      <c r="E2524" s="8" t="str">
        <f t="shared" si="39"/>
        <v>San Diego HHSA</v>
      </c>
    </row>
    <row r="2525" spans="1:5" x14ac:dyDescent="0.35">
      <c r="A2525" s="20">
        <v>43948</v>
      </c>
      <c r="B2525" s="8">
        <v>92056</v>
      </c>
      <c r="C2525" s="8">
        <v>14</v>
      </c>
      <c r="D2525" s="8">
        <v>25.7</v>
      </c>
      <c r="E2525" s="8" t="str">
        <f t="shared" si="39"/>
        <v>San Diego HHSA</v>
      </c>
    </row>
    <row r="2526" spans="1:5" x14ac:dyDescent="0.35">
      <c r="A2526" s="20">
        <v>43948</v>
      </c>
      <c r="B2526" s="8">
        <v>92057</v>
      </c>
      <c r="C2526" s="8">
        <v>27</v>
      </c>
      <c r="D2526" s="8">
        <v>48</v>
      </c>
      <c r="E2526" s="8" t="str">
        <f t="shared" si="39"/>
        <v>San Diego HHSA</v>
      </c>
    </row>
    <row r="2527" spans="1:5" x14ac:dyDescent="0.35">
      <c r="A2527" s="20">
        <v>43948</v>
      </c>
      <c r="B2527" s="8">
        <v>92058</v>
      </c>
      <c r="C2527" s="8">
        <v>15</v>
      </c>
      <c r="D2527" s="8">
        <v>61.2</v>
      </c>
      <c r="E2527" s="8" t="str">
        <f t="shared" si="39"/>
        <v>San Diego HHSA</v>
      </c>
    </row>
    <row r="2528" spans="1:5" x14ac:dyDescent="0.35">
      <c r="A2528" s="20">
        <v>43948</v>
      </c>
      <c r="B2528" s="8">
        <v>92059</v>
      </c>
      <c r="C2528" s="8">
        <v>2</v>
      </c>
      <c r="D2528" s="8" t="s">
        <v>118</v>
      </c>
      <c r="E2528" s="8" t="str">
        <f t="shared" si="39"/>
        <v>San Diego HHSA</v>
      </c>
    </row>
    <row r="2529" spans="1:5" x14ac:dyDescent="0.35">
      <c r="A2529" s="20">
        <v>43948</v>
      </c>
      <c r="B2529" s="8">
        <v>92061</v>
      </c>
      <c r="C2529" s="8">
        <v>1</v>
      </c>
      <c r="D2529" s="8" t="s">
        <v>118</v>
      </c>
      <c r="E2529" s="8" t="str">
        <f t="shared" si="39"/>
        <v>San Diego HHSA</v>
      </c>
    </row>
    <row r="2530" spans="1:5" x14ac:dyDescent="0.35">
      <c r="A2530" s="20">
        <v>43948</v>
      </c>
      <c r="B2530" s="8">
        <v>92064</v>
      </c>
      <c r="C2530" s="8">
        <v>31</v>
      </c>
      <c r="D2530" s="8">
        <v>61.6</v>
      </c>
      <c r="E2530" s="8" t="str">
        <f t="shared" si="39"/>
        <v>San Diego HHSA</v>
      </c>
    </row>
    <row r="2531" spans="1:5" x14ac:dyDescent="0.35">
      <c r="A2531" s="20">
        <v>43948</v>
      </c>
      <c r="B2531" s="8">
        <v>92065</v>
      </c>
      <c r="C2531" s="8">
        <v>16</v>
      </c>
      <c r="D2531" s="8">
        <v>44.9</v>
      </c>
      <c r="E2531" s="8" t="str">
        <f t="shared" si="39"/>
        <v>San Diego HHSA</v>
      </c>
    </row>
    <row r="2532" spans="1:5" x14ac:dyDescent="0.35">
      <c r="A2532" s="20">
        <v>43948</v>
      </c>
      <c r="B2532" s="8">
        <v>92066</v>
      </c>
      <c r="C2532" s="8">
        <v>2</v>
      </c>
      <c r="D2532" s="8" t="s">
        <v>118</v>
      </c>
      <c r="E2532" s="8" t="str">
        <f t="shared" si="39"/>
        <v>San Diego HHSA</v>
      </c>
    </row>
    <row r="2533" spans="1:5" x14ac:dyDescent="0.35">
      <c r="A2533" s="20">
        <v>43948</v>
      </c>
      <c r="B2533" s="8">
        <v>92067</v>
      </c>
      <c r="C2533" s="8">
        <v>12</v>
      </c>
      <c r="D2533" s="8" t="s">
        <v>118</v>
      </c>
      <c r="E2533" s="8" t="str">
        <f t="shared" si="39"/>
        <v>San Diego HHSA</v>
      </c>
    </row>
    <row r="2534" spans="1:5" x14ac:dyDescent="0.35">
      <c r="A2534" s="20">
        <v>43948</v>
      </c>
      <c r="B2534" s="8">
        <v>92069</v>
      </c>
      <c r="C2534" s="8">
        <v>14</v>
      </c>
      <c r="D2534" s="8">
        <v>28.1</v>
      </c>
      <c r="E2534" s="8" t="str">
        <f t="shared" si="39"/>
        <v>San Diego HHSA</v>
      </c>
    </row>
    <row r="2535" spans="1:5" x14ac:dyDescent="0.35">
      <c r="A2535" s="20">
        <v>43948</v>
      </c>
      <c r="B2535" s="8">
        <v>92070</v>
      </c>
      <c r="C2535" s="8">
        <v>1</v>
      </c>
      <c r="D2535" s="8" t="s">
        <v>118</v>
      </c>
      <c r="E2535" s="8" t="str">
        <f t="shared" si="39"/>
        <v>San Diego HHSA</v>
      </c>
    </row>
    <row r="2536" spans="1:5" x14ac:dyDescent="0.35">
      <c r="A2536" s="20">
        <v>43948</v>
      </c>
      <c r="B2536" s="8">
        <v>92071</v>
      </c>
      <c r="C2536" s="8">
        <v>29</v>
      </c>
      <c r="D2536" s="8">
        <v>51</v>
      </c>
      <c r="E2536" s="8" t="str">
        <f t="shared" si="39"/>
        <v>San Diego HHSA</v>
      </c>
    </row>
    <row r="2537" spans="1:5" x14ac:dyDescent="0.35">
      <c r="A2537" s="20">
        <v>43948</v>
      </c>
      <c r="B2537" s="8">
        <v>92075</v>
      </c>
      <c r="C2537" s="8">
        <v>5</v>
      </c>
      <c r="D2537" s="8">
        <v>38.4</v>
      </c>
      <c r="E2537" s="8" t="str">
        <f t="shared" si="39"/>
        <v>San Diego HHSA</v>
      </c>
    </row>
    <row r="2538" spans="1:5" x14ac:dyDescent="0.35">
      <c r="A2538" s="20">
        <v>43948</v>
      </c>
      <c r="B2538" s="8">
        <v>92078</v>
      </c>
      <c r="C2538" s="8">
        <v>19</v>
      </c>
      <c r="D2538" s="8">
        <v>38.1</v>
      </c>
      <c r="E2538" s="8" t="str">
        <f t="shared" si="39"/>
        <v>San Diego HHSA</v>
      </c>
    </row>
    <row r="2539" spans="1:5" x14ac:dyDescent="0.35">
      <c r="A2539" s="20">
        <v>43948</v>
      </c>
      <c r="B2539" s="8">
        <v>92081</v>
      </c>
      <c r="C2539" s="8">
        <v>17</v>
      </c>
      <c r="D2539" s="8">
        <v>51.8</v>
      </c>
      <c r="E2539" s="8" t="str">
        <f t="shared" si="39"/>
        <v>San Diego HHSA</v>
      </c>
    </row>
    <row r="2540" spans="1:5" x14ac:dyDescent="0.35">
      <c r="A2540" s="20">
        <v>43948</v>
      </c>
      <c r="B2540" s="8">
        <v>92082</v>
      </c>
      <c r="C2540" s="8">
        <v>5</v>
      </c>
      <c r="D2540" s="8">
        <v>28.7</v>
      </c>
      <c r="E2540" s="8" t="str">
        <f t="shared" si="39"/>
        <v>San Diego HHSA</v>
      </c>
    </row>
    <row r="2541" spans="1:5" x14ac:dyDescent="0.35">
      <c r="A2541" s="20">
        <v>43948</v>
      </c>
      <c r="B2541" s="8">
        <v>92083</v>
      </c>
      <c r="C2541" s="8">
        <v>16</v>
      </c>
      <c r="D2541" s="8">
        <v>40</v>
      </c>
      <c r="E2541" s="8" t="str">
        <f t="shared" si="39"/>
        <v>San Diego HHSA</v>
      </c>
    </row>
    <row r="2542" spans="1:5" x14ac:dyDescent="0.35">
      <c r="A2542" s="20">
        <v>43948</v>
      </c>
      <c r="B2542" s="8">
        <v>92084</v>
      </c>
      <c r="C2542" s="8">
        <v>25</v>
      </c>
      <c r="D2542" s="8">
        <v>50.7</v>
      </c>
      <c r="E2542" s="8" t="str">
        <f t="shared" si="39"/>
        <v>San Diego HHSA</v>
      </c>
    </row>
    <row r="2543" spans="1:5" x14ac:dyDescent="0.35">
      <c r="A2543" s="20">
        <v>43948</v>
      </c>
      <c r="B2543" s="8">
        <v>92091</v>
      </c>
      <c r="C2543" s="8">
        <v>2</v>
      </c>
      <c r="D2543" s="8" t="s">
        <v>118</v>
      </c>
      <c r="E2543" s="8" t="str">
        <f t="shared" si="39"/>
        <v>San Diego HHSA</v>
      </c>
    </row>
    <row r="2544" spans="1:5" x14ac:dyDescent="0.35">
      <c r="A2544" s="20">
        <v>43948</v>
      </c>
      <c r="B2544" s="8">
        <v>92093</v>
      </c>
      <c r="C2544" s="8">
        <v>4</v>
      </c>
      <c r="D2544" s="8" t="s">
        <v>118</v>
      </c>
      <c r="E2544" s="8" t="str">
        <f t="shared" si="39"/>
        <v>San Diego HHSA</v>
      </c>
    </row>
    <row r="2545" spans="1:5" x14ac:dyDescent="0.35">
      <c r="A2545" s="20">
        <v>43948</v>
      </c>
      <c r="B2545" s="8">
        <v>92101</v>
      </c>
      <c r="C2545" s="8">
        <v>55</v>
      </c>
      <c r="D2545" s="8">
        <v>93.8</v>
      </c>
      <c r="E2545" s="8" t="str">
        <f t="shared" si="39"/>
        <v>San Diego HHSA</v>
      </c>
    </row>
    <row r="2546" spans="1:5" x14ac:dyDescent="0.35">
      <c r="A2546" s="20">
        <v>43948</v>
      </c>
      <c r="B2546" s="8">
        <v>92102</v>
      </c>
      <c r="C2546" s="8">
        <v>51</v>
      </c>
      <c r="D2546" s="8">
        <v>118.7</v>
      </c>
      <c r="E2546" s="8" t="str">
        <f t="shared" si="39"/>
        <v>San Diego HHSA</v>
      </c>
    </row>
    <row r="2547" spans="1:5" x14ac:dyDescent="0.35">
      <c r="A2547" s="20">
        <v>43948</v>
      </c>
      <c r="B2547" s="8">
        <v>92103</v>
      </c>
      <c r="C2547" s="8">
        <v>85</v>
      </c>
      <c r="D2547" s="8">
        <v>218.6</v>
      </c>
      <c r="E2547" s="8" t="str">
        <f t="shared" si="39"/>
        <v>San Diego HHSA</v>
      </c>
    </row>
    <row r="2548" spans="1:5" x14ac:dyDescent="0.35">
      <c r="A2548" s="20">
        <v>43948</v>
      </c>
      <c r="B2548" s="8">
        <v>92104</v>
      </c>
      <c r="C2548" s="8">
        <v>51</v>
      </c>
      <c r="D2548" s="8">
        <v>98</v>
      </c>
      <c r="E2548" s="8" t="str">
        <f t="shared" si="39"/>
        <v>San Diego HHSA</v>
      </c>
    </row>
    <row r="2549" spans="1:5" x14ac:dyDescent="0.35">
      <c r="A2549" s="20">
        <v>43948</v>
      </c>
      <c r="B2549" s="8">
        <v>92105</v>
      </c>
      <c r="C2549" s="8">
        <v>86</v>
      </c>
      <c r="D2549" s="8">
        <v>126.4</v>
      </c>
      <c r="E2549" s="8" t="str">
        <f t="shared" si="39"/>
        <v>San Diego HHSA</v>
      </c>
    </row>
    <row r="2550" spans="1:5" x14ac:dyDescent="0.35">
      <c r="A2550" s="20">
        <v>43948</v>
      </c>
      <c r="B2550" s="8">
        <v>92106</v>
      </c>
      <c r="C2550" s="8">
        <v>9</v>
      </c>
      <c r="D2550" s="8">
        <v>40.9</v>
      </c>
      <c r="E2550" s="8" t="str">
        <f t="shared" si="39"/>
        <v>San Diego HHSA</v>
      </c>
    </row>
    <row r="2551" spans="1:5" x14ac:dyDescent="0.35">
      <c r="A2551" s="20">
        <v>43948</v>
      </c>
      <c r="B2551" s="8">
        <v>92107</v>
      </c>
      <c r="C2551" s="8">
        <v>9</v>
      </c>
      <c r="D2551" s="8">
        <v>29.3</v>
      </c>
      <c r="E2551" s="8" t="str">
        <f t="shared" si="39"/>
        <v>San Diego HHSA</v>
      </c>
    </row>
    <row r="2552" spans="1:5" x14ac:dyDescent="0.35">
      <c r="A2552" s="20">
        <v>43948</v>
      </c>
      <c r="B2552" s="8">
        <v>92108</v>
      </c>
      <c r="C2552" s="8">
        <v>38</v>
      </c>
      <c r="D2552" s="8">
        <v>138.5</v>
      </c>
      <c r="E2552" s="8" t="str">
        <f t="shared" si="39"/>
        <v>San Diego HHSA</v>
      </c>
    </row>
    <row r="2553" spans="1:5" x14ac:dyDescent="0.35">
      <c r="A2553" s="20">
        <v>43948</v>
      </c>
      <c r="B2553" s="8">
        <v>92109</v>
      </c>
      <c r="C2553" s="8">
        <v>34</v>
      </c>
      <c r="D2553" s="8">
        <v>63.3</v>
      </c>
      <c r="E2553" s="8" t="str">
        <f t="shared" si="39"/>
        <v>San Diego HHSA</v>
      </c>
    </row>
    <row r="2554" spans="1:5" x14ac:dyDescent="0.35">
      <c r="A2554" s="20">
        <v>43948</v>
      </c>
      <c r="B2554" s="8">
        <v>92110</v>
      </c>
      <c r="C2554" s="8">
        <v>33</v>
      </c>
      <c r="D2554" s="8">
        <v>110.3</v>
      </c>
      <c r="E2554" s="8" t="str">
        <f t="shared" si="39"/>
        <v>San Diego HHSA</v>
      </c>
    </row>
    <row r="2555" spans="1:5" x14ac:dyDescent="0.35">
      <c r="A2555" s="20">
        <v>43948</v>
      </c>
      <c r="B2555" s="8">
        <v>92111</v>
      </c>
      <c r="C2555" s="8">
        <v>28</v>
      </c>
      <c r="D2555" s="8">
        <v>58</v>
      </c>
      <c r="E2555" s="8" t="str">
        <f t="shared" si="39"/>
        <v>San Diego HHSA</v>
      </c>
    </row>
    <row r="2556" spans="1:5" x14ac:dyDescent="0.35">
      <c r="A2556" s="20">
        <v>43948</v>
      </c>
      <c r="B2556" s="8">
        <v>92113</v>
      </c>
      <c r="C2556" s="8">
        <v>99</v>
      </c>
      <c r="D2556" s="8">
        <v>196.2</v>
      </c>
      <c r="E2556" s="8" t="str">
        <f t="shared" si="39"/>
        <v>San Diego HHSA</v>
      </c>
    </row>
    <row r="2557" spans="1:5" x14ac:dyDescent="0.35">
      <c r="A2557" s="20">
        <v>43948</v>
      </c>
      <c r="B2557" s="8">
        <v>92114</v>
      </c>
      <c r="C2557" s="8">
        <v>89</v>
      </c>
      <c r="D2557" s="8">
        <v>151.30000000000001</v>
      </c>
      <c r="E2557" s="8" t="str">
        <f t="shared" si="39"/>
        <v>San Diego HHSA</v>
      </c>
    </row>
    <row r="2558" spans="1:5" x14ac:dyDescent="0.35">
      <c r="A2558" s="20">
        <v>43948</v>
      </c>
      <c r="B2558" s="8">
        <v>92115</v>
      </c>
      <c r="C2558" s="8">
        <v>56</v>
      </c>
      <c r="D2558" s="8">
        <v>90</v>
      </c>
      <c r="E2558" s="8" t="str">
        <f t="shared" si="39"/>
        <v>San Diego HHSA</v>
      </c>
    </row>
    <row r="2559" spans="1:5" x14ac:dyDescent="0.35">
      <c r="A2559" s="20">
        <v>43948</v>
      </c>
      <c r="B2559" s="8">
        <v>92116</v>
      </c>
      <c r="C2559" s="8">
        <v>44</v>
      </c>
      <c r="D2559" s="8">
        <v>119.1</v>
      </c>
      <c r="E2559" s="8" t="str">
        <f t="shared" si="39"/>
        <v>San Diego HHSA</v>
      </c>
    </row>
    <row r="2560" spans="1:5" x14ac:dyDescent="0.35">
      <c r="A2560" s="20">
        <v>43948</v>
      </c>
      <c r="B2560" s="8">
        <v>92117</v>
      </c>
      <c r="C2560" s="8">
        <v>33</v>
      </c>
      <c r="D2560" s="8">
        <v>63.5</v>
      </c>
      <c r="E2560" s="8" t="str">
        <f t="shared" si="39"/>
        <v>San Diego HHSA</v>
      </c>
    </row>
    <row r="2561" spans="1:5" x14ac:dyDescent="0.35">
      <c r="A2561" s="20">
        <v>43948</v>
      </c>
      <c r="B2561" s="8">
        <v>92118</v>
      </c>
      <c r="C2561" s="8">
        <v>8</v>
      </c>
      <c r="D2561" s="8">
        <v>44.6</v>
      </c>
      <c r="E2561" s="8" t="str">
        <f t="shared" si="39"/>
        <v>San Diego HHSA</v>
      </c>
    </row>
    <row r="2562" spans="1:5" x14ac:dyDescent="0.35">
      <c r="A2562" s="20">
        <v>43948</v>
      </c>
      <c r="B2562" s="8">
        <v>92119</v>
      </c>
      <c r="C2562" s="8">
        <v>18</v>
      </c>
      <c r="D2562" s="8">
        <v>75.8</v>
      </c>
      <c r="E2562" s="8" t="str">
        <f t="shared" ref="E2562:E2581" si="40">"San Diego HHSA"</f>
        <v>San Diego HHSA</v>
      </c>
    </row>
    <row r="2563" spans="1:5" x14ac:dyDescent="0.35">
      <c r="A2563" s="20">
        <v>43948</v>
      </c>
      <c r="B2563" s="8">
        <v>92120</v>
      </c>
      <c r="C2563" s="8">
        <v>23</v>
      </c>
      <c r="D2563" s="8">
        <v>79.3</v>
      </c>
      <c r="E2563" s="8" t="str">
        <f t="shared" si="40"/>
        <v>San Diego HHSA</v>
      </c>
    </row>
    <row r="2564" spans="1:5" x14ac:dyDescent="0.35">
      <c r="A2564" s="20">
        <v>43948</v>
      </c>
      <c r="B2564" s="8">
        <v>92121</v>
      </c>
      <c r="C2564" s="8">
        <v>3</v>
      </c>
      <c r="D2564" s="8" t="s">
        <v>118</v>
      </c>
      <c r="E2564" s="8" t="str">
        <f t="shared" si="40"/>
        <v>San Diego HHSA</v>
      </c>
    </row>
    <row r="2565" spans="1:5" x14ac:dyDescent="0.35">
      <c r="A2565" s="20">
        <v>43948</v>
      </c>
      <c r="B2565" s="8">
        <v>92122</v>
      </c>
      <c r="C2565" s="8">
        <v>21</v>
      </c>
      <c r="D2565" s="8">
        <v>43.3</v>
      </c>
      <c r="E2565" s="8" t="str">
        <f t="shared" si="40"/>
        <v>San Diego HHSA</v>
      </c>
    </row>
    <row r="2566" spans="1:5" x14ac:dyDescent="0.35">
      <c r="A2566" s="20">
        <v>43948</v>
      </c>
      <c r="B2566" s="8">
        <v>92123</v>
      </c>
      <c r="C2566" s="8">
        <v>26</v>
      </c>
      <c r="D2566" s="8">
        <v>79</v>
      </c>
      <c r="E2566" s="8" t="str">
        <f t="shared" si="40"/>
        <v>San Diego HHSA</v>
      </c>
    </row>
    <row r="2567" spans="1:5" x14ac:dyDescent="0.35">
      <c r="A2567" s="20">
        <v>43948</v>
      </c>
      <c r="B2567" s="8">
        <v>92124</v>
      </c>
      <c r="C2567" s="8">
        <v>16</v>
      </c>
      <c r="D2567" s="8">
        <v>51.3</v>
      </c>
      <c r="E2567" s="8" t="str">
        <f t="shared" si="40"/>
        <v>San Diego HHSA</v>
      </c>
    </row>
    <row r="2568" spans="1:5" x14ac:dyDescent="0.35">
      <c r="A2568" s="20">
        <v>43948</v>
      </c>
      <c r="B2568" s="8">
        <v>92126</v>
      </c>
      <c r="C2568" s="8">
        <v>61</v>
      </c>
      <c r="D2568" s="8">
        <v>79.599999999999994</v>
      </c>
      <c r="E2568" s="8" t="str">
        <f t="shared" si="40"/>
        <v>San Diego HHSA</v>
      </c>
    </row>
    <row r="2569" spans="1:5" x14ac:dyDescent="0.35">
      <c r="A2569" s="20">
        <v>43948</v>
      </c>
      <c r="B2569" s="8">
        <v>92127</v>
      </c>
      <c r="C2569" s="8">
        <v>41</v>
      </c>
      <c r="D2569" s="8">
        <v>82.7</v>
      </c>
      <c r="E2569" s="8" t="str">
        <f t="shared" si="40"/>
        <v>San Diego HHSA</v>
      </c>
    </row>
    <row r="2570" spans="1:5" x14ac:dyDescent="0.35">
      <c r="A2570" s="20">
        <v>43948</v>
      </c>
      <c r="B2570" s="8">
        <v>92128</v>
      </c>
      <c r="C2570" s="8">
        <v>46</v>
      </c>
      <c r="D2570" s="8">
        <v>90.8</v>
      </c>
      <c r="E2570" s="8" t="str">
        <f t="shared" si="40"/>
        <v>San Diego HHSA</v>
      </c>
    </row>
    <row r="2571" spans="1:5" x14ac:dyDescent="0.35">
      <c r="A2571" s="20">
        <v>43948</v>
      </c>
      <c r="B2571" s="8">
        <v>92129</v>
      </c>
      <c r="C2571" s="8">
        <v>28</v>
      </c>
      <c r="D2571" s="8">
        <v>53.3</v>
      </c>
      <c r="E2571" s="8" t="str">
        <f t="shared" si="40"/>
        <v>San Diego HHSA</v>
      </c>
    </row>
    <row r="2572" spans="1:5" x14ac:dyDescent="0.35">
      <c r="A2572" s="20">
        <v>43948</v>
      </c>
      <c r="B2572" s="8">
        <v>92130</v>
      </c>
      <c r="C2572" s="8">
        <v>31</v>
      </c>
      <c r="D2572" s="8">
        <v>52.2</v>
      </c>
      <c r="E2572" s="8" t="str">
        <f t="shared" si="40"/>
        <v>San Diego HHSA</v>
      </c>
    </row>
    <row r="2573" spans="1:5" x14ac:dyDescent="0.35">
      <c r="A2573" s="20">
        <v>43948</v>
      </c>
      <c r="B2573" s="8">
        <v>92131</v>
      </c>
      <c r="C2573" s="8">
        <v>13</v>
      </c>
      <c r="D2573" s="8">
        <v>36.200000000000003</v>
      </c>
      <c r="E2573" s="8" t="str">
        <f t="shared" si="40"/>
        <v>San Diego HHSA</v>
      </c>
    </row>
    <row r="2574" spans="1:5" x14ac:dyDescent="0.35">
      <c r="A2574" s="20">
        <v>43948</v>
      </c>
      <c r="B2574" s="8">
        <v>92134</v>
      </c>
      <c r="C2574" s="8">
        <v>1</v>
      </c>
      <c r="D2574" s="8" t="s">
        <v>118</v>
      </c>
      <c r="E2574" s="8" t="str">
        <f t="shared" si="40"/>
        <v>San Diego HHSA</v>
      </c>
    </row>
    <row r="2575" spans="1:5" x14ac:dyDescent="0.35">
      <c r="A2575" s="20">
        <v>43948</v>
      </c>
      <c r="B2575" s="8">
        <v>92136</v>
      </c>
      <c r="C2575" s="8">
        <v>4</v>
      </c>
      <c r="D2575" s="8" t="s">
        <v>118</v>
      </c>
      <c r="E2575" s="8" t="str">
        <f t="shared" si="40"/>
        <v>San Diego HHSA</v>
      </c>
    </row>
    <row r="2576" spans="1:5" x14ac:dyDescent="0.35">
      <c r="A2576" s="20">
        <v>43948</v>
      </c>
      <c r="B2576" s="8">
        <v>92139</v>
      </c>
      <c r="C2576" s="8">
        <v>54</v>
      </c>
      <c r="D2576" s="8">
        <v>163.1</v>
      </c>
      <c r="E2576" s="8" t="str">
        <f t="shared" si="40"/>
        <v>San Diego HHSA</v>
      </c>
    </row>
    <row r="2577" spans="1:5" x14ac:dyDescent="0.35">
      <c r="A2577" s="20">
        <v>43948</v>
      </c>
      <c r="B2577" s="8">
        <v>92140</v>
      </c>
      <c r="C2577" s="8">
        <v>20</v>
      </c>
      <c r="D2577" s="8" t="s">
        <v>118</v>
      </c>
      <c r="E2577" s="8" t="str">
        <f t="shared" si="40"/>
        <v>San Diego HHSA</v>
      </c>
    </row>
    <row r="2578" spans="1:5" x14ac:dyDescent="0.35">
      <c r="A2578" s="20">
        <v>43948</v>
      </c>
      <c r="B2578" s="8">
        <v>92145</v>
      </c>
      <c r="C2578" s="8">
        <v>4</v>
      </c>
      <c r="D2578" s="8" t="s">
        <v>118</v>
      </c>
      <c r="E2578" s="8" t="str">
        <f t="shared" si="40"/>
        <v>San Diego HHSA</v>
      </c>
    </row>
    <row r="2579" spans="1:5" x14ac:dyDescent="0.35">
      <c r="A2579" s="20">
        <v>43948</v>
      </c>
      <c r="B2579" s="8">
        <v>92154</v>
      </c>
      <c r="C2579" s="8">
        <v>306</v>
      </c>
      <c r="D2579" s="8">
        <v>374.8</v>
      </c>
      <c r="E2579" s="8" t="str">
        <f t="shared" si="40"/>
        <v>San Diego HHSA</v>
      </c>
    </row>
    <row r="2580" spans="1:5" x14ac:dyDescent="0.35">
      <c r="A2580" s="20">
        <v>43948</v>
      </c>
      <c r="B2580" s="8">
        <v>92173</v>
      </c>
      <c r="C2580" s="8">
        <v>98</v>
      </c>
      <c r="D2580" s="8">
        <v>353.3</v>
      </c>
      <c r="E2580" s="8" t="str">
        <f t="shared" si="40"/>
        <v>San Diego HHSA</v>
      </c>
    </row>
    <row r="2581" spans="1:5" x14ac:dyDescent="0.35">
      <c r="A2581" s="20">
        <v>43948</v>
      </c>
      <c r="B2581" s="8" t="s">
        <v>117</v>
      </c>
      <c r="C2581" s="8">
        <v>53</v>
      </c>
      <c r="D2581" s="8" t="s">
        <v>118</v>
      </c>
      <c r="E2581" s="8" t="str">
        <f t="shared" si="40"/>
        <v>San Diego HHSA</v>
      </c>
    </row>
    <row r="2582" spans="1:5" x14ac:dyDescent="0.35">
      <c r="A2582" s="20">
        <v>43949</v>
      </c>
      <c r="B2582" s="8">
        <v>91901</v>
      </c>
      <c r="C2582" s="8">
        <v>4</v>
      </c>
      <c r="D2582" s="8" t="s">
        <v>118</v>
      </c>
      <c r="E2582" s="21" t="str">
        <f>"San Diego HHSA"</f>
        <v>San Diego HHSA</v>
      </c>
    </row>
    <row r="2583" spans="1:5" x14ac:dyDescent="0.35">
      <c r="A2583" s="20">
        <v>43949</v>
      </c>
      <c r="B2583" s="8">
        <v>91902</v>
      </c>
      <c r="C2583" s="8">
        <v>28</v>
      </c>
      <c r="D2583" s="8">
        <v>161.19999999999999</v>
      </c>
      <c r="E2583" s="21" t="str">
        <f t="shared" ref="E2583:E2614" si="41">"San Diego HHSA"</f>
        <v>San Diego HHSA</v>
      </c>
    </row>
    <row r="2584" spans="1:5" x14ac:dyDescent="0.35">
      <c r="A2584" s="20">
        <v>43949</v>
      </c>
      <c r="B2584" s="8">
        <v>91905</v>
      </c>
      <c r="C2584" s="8">
        <v>2</v>
      </c>
      <c r="D2584" s="8" t="s">
        <v>118</v>
      </c>
      <c r="E2584" s="21" t="str">
        <f t="shared" si="41"/>
        <v>San Diego HHSA</v>
      </c>
    </row>
    <row r="2585" spans="1:5" x14ac:dyDescent="0.35">
      <c r="A2585" s="20">
        <v>43949</v>
      </c>
      <c r="B2585" s="8">
        <v>91910</v>
      </c>
      <c r="C2585" s="8">
        <v>124</v>
      </c>
      <c r="D2585" s="8">
        <v>150</v>
      </c>
      <c r="E2585" s="21" t="str">
        <f t="shared" si="41"/>
        <v>San Diego HHSA</v>
      </c>
    </row>
    <row r="2586" spans="1:5" x14ac:dyDescent="0.35">
      <c r="A2586" s="20">
        <v>43949</v>
      </c>
      <c r="B2586" s="8">
        <v>91911</v>
      </c>
      <c r="C2586" s="8">
        <v>171</v>
      </c>
      <c r="D2586" s="8">
        <v>202.1</v>
      </c>
      <c r="E2586" s="21" t="str">
        <f t="shared" si="41"/>
        <v>San Diego HHSA</v>
      </c>
    </row>
    <row r="2587" spans="1:5" x14ac:dyDescent="0.35">
      <c r="A2587" s="20">
        <v>43949</v>
      </c>
      <c r="B2587" s="8">
        <v>91913</v>
      </c>
      <c r="C2587" s="8">
        <v>76</v>
      </c>
      <c r="D2587" s="8">
        <v>153.5</v>
      </c>
      <c r="E2587" s="21" t="str">
        <f t="shared" si="41"/>
        <v>San Diego HHSA</v>
      </c>
    </row>
    <row r="2588" spans="1:5" x14ac:dyDescent="0.35">
      <c r="A2588" s="20">
        <v>43949</v>
      </c>
      <c r="B2588" s="8">
        <v>91914</v>
      </c>
      <c r="C2588" s="8">
        <v>17</v>
      </c>
      <c r="D2588" s="8">
        <v>99.6</v>
      </c>
      <c r="E2588" s="21" t="str">
        <f t="shared" si="41"/>
        <v>San Diego HHSA</v>
      </c>
    </row>
    <row r="2589" spans="1:5" x14ac:dyDescent="0.35">
      <c r="A2589" s="20">
        <v>43949</v>
      </c>
      <c r="B2589" s="8">
        <v>91915</v>
      </c>
      <c r="C2589" s="8">
        <v>44</v>
      </c>
      <c r="D2589" s="8">
        <v>147.69999999999999</v>
      </c>
      <c r="E2589" s="21" t="str">
        <f t="shared" si="41"/>
        <v>San Diego HHSA</v>
      </c>
    </row>
    <row r="2590" spans="1:5" x14ac:dyDescent="0.35">
      <c r="A2590" s="20">
        <v>43949</v>
      </c>
      <c r="B2590" s="8">
        <v>91916</v>
      </c>
      <c r="C2590" s="8">
        <v>1</v>
      </c>
      <c r="D2590" s="8" t="s">
        <v>118</v>
      </c>
      <c r="E2590" s="21" t="str">
        <f t="shared" si="41"/>
        <v>San Diego HHSA</v>
      </c>
    </row>
    <row r="2591" spans="1:5" x14ac:dyDescent="0.35">
      <c r="A2591" s="20">
        <v>43949</v>
      </c>
      <c r="B2591" s="8">
        <v>91932</v>
      </c>
      <c r="C2591" s="8">
        <v>25</v>
      </c>
      <c r="D2591" s="8">
        <v>88.8</v>
      </c>
      <c r="E2591" s="21" t="str">
        <f t="shared" si="41"/>
        <v>San Diego HHSA</v>
      </c>
    </row>
    <row r="2592" spans="1:5" x14ac:dyDescent="0.35">
      <c r="A2592" s="20">
        <v>43949</v>
      </c>
      <c r="B2592" s="8">
        <v>91935</v>
      </c>
      <c r="C2592" s="8">
        <v>7</v>
      </c>
      <c r="D2592" s="8" t="s">
        <v>118</v>
      </c>
      <c r="E2592" s="21" t="str">
        <f t="shared" si="41"/>
        <v>San Diego HHSA</v>
      </c>
    </row>
    <row r="2593" spans="1:5" x14ac:dyDescent="0.35">
      <c r="A2593" s="20">
        <v>43949</v>
      </c>
      <c r="B2593" s="8">
        <v>91941</v>
      </c>
      <c r="C2593" s="8">
        <v>22</v>
      </c>
      <c r="D2593" s="8">
        <v>64.2</v>
      </c>
      <c r="E2593" s="21" t="str">
        <f t="shared" si="41"/>
        <v>San Diego HHSA</v>
      </c>
    </row>
    <row r="2594" spans="1:5" x14ac:dyDescent="0.35">
      <c r="A2594" s="20">
        <v>43949</v>
      </c>
      <c r="B2594" s="8">
        <v>91942</v>
      </c>
      <c r="C2594" s="8">
        <v>57</v>
      </c>
      <c r="D2594" s="8">
        <v>141.9</v>
      </c>
      <c r="E2594" s="21" t="str">
        <f t="shared" si="41"/>
        <v>San Diego HHSA</v>
      </c>
    </row>
    <row r="2595" spans="1:5" x14ac:dyDescent="0.35">
      <c r="A2595" s="20">
        <v>43949</v>
      </c>
      <c r="B2595" s="8">
        <v>91945</v>
      </c>
      <c r="C2595" s="8">
        <v>35</v>
      </c>
      <c r="D2595" s="8">
        <v>130.4</v>
      </c>
      <c r="E2595" s="21" t="str">
        <f t="shared" si="41"/>
        <v>San Diego HHSA</v>
      </c>
    </row>
    <row r="2596" spans="1:5" x14ac:dyDescent="0.35">
      <c r="A2596" s="20">
        <v>43949</v>
      </c>
      <c r="B2596" s="8">
        <v>91950</v>
      </c>
      <c r="C2596" s="8">
        <v>128</v>
      </c>
      <c r="D2596" s="8">
        <v>218.4</v>
      </c>
      <c r="E2596" s="21" t="str">
        <f t="shared" si="41"/>
        <v>San Diego HHSA</v>
      </c>
    </row>
    <row r="2597" spans="1:5" x14ac:dyDescent="0.35">
      <c r="A2597" s="20">
        <v>43949</v>
      </c>
      <c r="B2597" s="8">
        <v>91963</v>
      </c>
      <c r="C2597" s="8">
        <v>2</v>
      </c>
      <c r="D2597" s="8" t="s">
        <v>118</v>
      </c>
      <c r="E2597" s="21" t="str">
        <f t="shared" si="41"/>
        <v>San Diego HHSA</v>
      </c>
    </row>
    <row r="2598" spans="1:5" x14ac:dyDescent="0.35">
      <c r="A2598" s="20">
        <v>43949</v>
      </c>
      <c r="B2598" s="8">
        <v>91977</v>
      </c>
      <c r="C2598" s="8">
        <v>82</v>
      </c>
      <c r="D2598" s="8">
        <v>134.30000000000001</v>
      </c>
      <c r="E2598" s="21" t="str">
        <f t="shared" si="41"/>
        <v>San Diego HHSA</v>
      </c>
    </row>
    <row r="2599" spans="1:5" x14ac:dyDescent="0.35">
      <c r="A2599" s="20">
        <v>43949</v>
      </c>
      <c r="B2599" s="8">
        <v>91978</v>
      </c>
      <c r="C2599" s="8">
        <v>10</v>
      </c>
      <c r="D2599" s="8" t="s">
        <v>118</v>
      </c>
      <c r="E2599" s="21" t="str">
        <f t="shared" si="41"/>
        <v>San Diego HHSA</v>
      </c>
    </row>
    <row r="2600" spans="1:5" x14ac:dyDescent="0.35">
      <c r="A2600" s="20">
        <v>43949</v>
      </c>
      <c r="B2600" s="8">
        <v>91980</v>
      </c>
      <c r="C2600" s="8">
        <v>1</v>
      </c>
      <c r="D2600" s="8" t="s">
        <v>118</v>
      </c>
      <c r="E2600" s="21" t="str">
        <f t="shared" si="41"/>
        <v>San Diego HHSA</v>
      </c>
    </row>
    <row r="2601" spans="1:5" x14ac:dyDescent="0.35">
      <c r="A2601" s="20">
        <v>43949</v>
      </c>
      <c r="B2601" s="8">
        <v>92003</v>
      </c>
      <c r="C2601" s="8">
        <v>2</v>
      </c>
      <c r="D2601" s="8" t="s">
        <v>118</v>
      </c>
      <c r="E2601" s="21" t="str">
        <f t="shared" si="41"/>
        <v>San Diego HHSA</v>
      </c>
    </row>
    <row r="2602" spans="1:5" x14ac:dyDescent="0.35">
      <c r="A2602" s="20">
        <v>43949</v>
      </c>
      <c r="B2602" s="8">
        <v>92004</v>
      </c>
      <c r="C2602" s="8">
        <v>1</v>
      </c>
      <c r="D2602" s="8" t="s">
        <v>118</v>
      </c>
      <c r="E2602" s="21" t="str">
        <f t="shared" si="41"/>
        <v>San Diego HHSA</v>
      </c>
    </row>
    <row r="2603" spans="1:5" x14ac:dyDescent="0.35">
      <c r="A2603" s="20">
        <v>43949</v>
      </c>
      <c r="B2603" s="8">
        <v>92007</v>
      </c>
      <c r="C2603" s="8">
        <v>4</v>
      </c>
      <c r="D2603" s="8" t="s">
        <v>118</v>
      </c>
      <c r="E2603" s="21" t="str">
        <f t="shared" si="41"/>
        <v>San Diego HHSA</v>
      </c>
    </row>
    <row r="2604" spans="1:5" x14ac:dyDescent="0.35">
      <c r="A2604" s="20">
        <v>43949</v>
      </c>
      <c r="B2604" s="8">
        <v>92008</v>
      </c>
      <c r="C2604" s="8">
        <v>11</v>
      </c>
      <c r="D2604" s="8">
        <v>37.4</v>
      </c>
      <c r="E2604" s="21" t="str">
        <f t="shared" si="41"/>
        <v>San Diego HHSA</v>
      </c>
    </row>
    <row r="2605" spans="1:5" x14ac:dyDescent="0.35">
      <c r="A2605" s="20">
        <v>43949</v>
      </c>
      <c r="B2605" s="8">
        <v>92009</v>
      </c>
      <c r="C2605" s="8">
        <v>18</v>
      </c>
      <c r="D2605" s="8">
        <v>41.5</v>
      </c>
      <c r="E2605" s="21" t="str">
        <f t="shared" si="41"/>
        <v>San Diego HHSA</v>
      </c>
    </row>
    <row r="2606" spans="1:5" x14ac:dyDescent="0.35">
      <c r="A2606" s="20">
        <v>43949</v>
      </c>
      <c r="B2606" s="8">
        <v>92010</v>
      </c>
      <c r="C2606" s="8">
        <v>13</v>
      </c>
      <c r="D2606" s="8">
        <v>79.7</v>
      </c>
      <c r="E2606" s="21" t="str">
        <f t="shared" si="41"/>
        <v>San Diego HHSA</v>
      </c>
    </row>
    <row r="2607" spans="1:5" x14ac:dyDescent="0.35">
      <c r="A2607" s="20">
        <v>43949</v>
      </c>
      <c r="B2607" s="8">
        <v>92011</v>
      </c>
      <c r="C2607" s="8">
        <v>10</v>
      </c>
      <c r="D2607" s="8">
        <v>41.9</v>
      </c>
      <c r="E2607" s="21" t="str">
        <f t="shared" si="41"/>
        <v>San Diego HHSA</v>
      </c>
    </row>
    <row r="2608" spans="1:5" x14ac:dyDescent="0.35">
      <c r="A2608" s="20">
        <v>43949</v>
      </c>
      <c r="B2608" s="8">
        <v>92014</v>
      </c>
      <c r="C2608" s="8">
        <v>17</v>
      </c>
      <c r="D2608" s="8">
        <v>123.3</v>
      </c>
      <c r="E2608" s="21" t="str">
        <f t="shared" si="41"/>
        <v>San Diego HHSA</v>
      </c>
    </row>
    <row r="2609" spans="1:5" x14ac:dyDescent="0.35">
      <c r="A2609" s="20">
        <v>43949</v>
      </c>
      <c r="B2609" s="8">
        <v>92019</v>
      </c>
      <c r="C2609" s="8">
        <v>58</v>
      </c>
      <c r="D2609" s="8">
        <v>130.9</v>
      </c>
      <c r="E2609" s="21" t="str">
        <f t="shared" si="41"/>
        <v>San Diego HHSA</v>
      </c>
    </row>
    <row r="2610" spans="1:5" x14ac:dyDescent="0.35">
      <c r="A2610" s="20">
        <v>43949</v>
      </c>
      <c r="B2610" s="8">
        <v>92020</v>
      </c>
      <c r="C2610" s="8">
        <v>103</v>
      </c>
      <c r="D2610" s="8">
        <v>166.5</v>
      </c>
      <c r="E2610" s="21" t="str">
        <f t="shared" si="41"/>
        <v>San Diego HHSA</v>
      </c>
    </row>
    <row r="2611" spans="1:5" x14ac:dyDescent="0.35">
      <c r="A2611" s="20">
        <v>43949</v>
      </c>
      <c r="B2611" s="8">
        <v>92021</v>
      </c>
      <c r="C2611" s="8">
        <v>114</v>
      </c>
      <c r="D2611" s="8">
        <v>167.8</v>
      </c>
      <c r="E2611" s="21" t="str">
        <f t="shared" si="41"/>
        <v>San Diego HHSA</v>
      </c>
    </row>
    <row r="2612" spans="1:5" x14ac:dyDescent="0.35">
      <c r="A2612" s="20">
        <v>43949</v>
      </c>
      <c r="B2612" s="8">
        <v>92024</v>
      </c>
      <c r="C2612" s="8">
        <v>31</v>
      </c>
      <c r="D2612" s="8">
        <v>54.8</v>
      </c>
      <c r="E2612" s="21" t="str">
        <f t="shared" si="41"/>
        <v>San Diego HHSA</v>
      </c>
    </row>
    <row r="2613" spans="1:5" x14ac:dyDescent="0.35">
      <c r="A2613" s="20">
        <v>43949</v>
      </c>
      <c r="B2613" s="8">
        <v>92025</v>
      </c>
      <c r="C2613" s="8">
        <v>48</v>
      </c>
      <c r="D2613" s="8">
        <v>93.2</v>
      </c>
      <c r="E2613" s="21" t="str">
        <f t="shared" si="41"/>
        <v>San Diego HHSA</v>
      </c>
    </row>
    <row r="2614" spans="1:5" x14ac:dyDescent="0.35">
      <c r="A2614" s="20">
        <v>43949</v>
      </c>
      <c r="B2614" s="8">
        <v>92026</v>
      </c>
      <c r="C2614" s="8">
        <v>20</v>
      </c>
      <c r="D2614" s="8">
        <v>35.799999999999997</v>
      </c>
      <c r="E2614" s="21" t="str">
        <f t="shared" si="41"/>
        <v>San Diego HHSA</v>
      </c>
    </row>
    <row r="2615" spans="1:5" x14ac:dyDescent="0.35">
      <c r="A2615" s="20">
        <v>43949</v>
      </c>
      <c r="B2615" s="8">
        <v>92027</v>
      </c>
      <c r="C2615" s="8">
        <v>39</v>
      </c>
      <c r="D2615" s="8">
        <v>72.8</v>
      </c>
      <c r="E2615" s="21" t="str">
        <f t="shared" ref="E2615:E2646" si="42">"San Diego HHSA"</f>
        <v>San Diego HHSA</v>
      </c>
    </row>
    <row r="2616" spans="1:5" x14ac:dyDescent="0.35">
      <c r="A2616" s="20">
        <v>43949</v>
      </c>
      <c r="B2616" s="8">
        <v>92028</v>
      </c>
      <c r="C2616" s="8">
        <v>14</v>
      </c>
      <c r="D2616" s="8">
        <v>29</v>
      </c>
      <c r="E2616" s="21" t="str">
        <f t="shared" si="42"/>
        <v>San Diego HHSA</v>
      </c>
    </row>
    <row r="2617" spans="1:5" x14ac:dyDescent="0.35">
      <c r="A2617" s="20">
        <v>43949</v>
      </c>
      <c r="B2617" s="8">
        <v>92029</v>
      </c>
      <c r="C2617" s="8">
        <v>14</v>
      </c>
      <c r="D2617" s="8">
        <v>68.400000000000006</v>
      </c>
      <c r="E2617" s="21" t="str">
        <f t="shared" si="42"/>
        <v>San Diego HHSA</v>
      </c>
    </row>
    <row r="2618" spans="1:5" x14ac:dyDescent="0.35">
      <c r="A2618" s="20">
        <v>43949</v>
      </c>
      <c r="B2618" s="8">
        <v>92036</v>
      </c>
      <c r="C2618" s="8">
        <v>2</v>
      </c>
      <c r="D2618" s="8" t="s">
        <v>118</v>
      </c>
      <c r="E2618" s="21" t="str">
        <f t="shared" si="42"/>
        <v>San Diego HHSA</v>
      </c>
    </row>
    <row r="2619" spans="1:5" x14ac:dyDescent="0.35">
      <c r="A2619" s="20">
        <v>43949</v>
      </c>
      <c r="B2619" s="8">
        <v>92037</v>
      </c>
      <c r="C2619" s="8">
        <v>35</v>
      </c>
      <c r="D2619" s="8">
        <v>82.2</v>
      </c>
      <c r="E2619" s="21" t="str">
        <f t="shared" si="42"/>
        <v>San Diego HHSA</v>
      </c>
    </row>
    <row r="2620" spans="1:5" x14ac:dyDescent="0.35">
      <c r="A2620" s="20">
        <v>43949</v>
      </c>
      <c r="B2620" s="8">
        <v>92040</v>
      </c>
      <c r="C2620" s="8">
        <v>24</v>
      </c>
      <c r="D2620" s="8">
        <v>54.6</v>
      </c>
      <c r="E2620" s="21" t="str">
        <f t="shared" si="42"/>
        <v>San Diego HHSA</v>
      </c>
    </row>
    <row r="2621" spans="1:5" x14ac:dyDescent="0.35">
      <c r="A2621" s="20">
        <v>43949</v>
      </c>
      <c r="B2621" s="8">
        <v>92054</v>
      </c>
      <c r="C2621" s="8">
        <v>16</v>
      </c>
      <c r="D2621" s="8">
        <v>38.1</v>
      </c>
      <c r="E2621" s="21" t="str">
        <f t="shared" si="42"/>
        <v>San Diego HHSA</v>
      </c>
    </row>
    <row r="2622" spans="1:5" x14ac:dyDescent="0.35">
      <c r="A2622" s="20">
        <v>43949</v>
      </c>
      <c r="B2622" s="8">
        <v>92056</v>
      </c>
      <c r="C2622" s="8">
        <v>14</v>
      </c>
      <c r="D2622" s="8">
        <v>25.7</v>
      </c>
      <c r="E2622" s="21" t="str">
        <f t="shared" si="42"/>
        <v>San Diego HHSA</v>
      </c>
    </row>
    <row r="2623" spans="1:5" x14ac:dyDescent="0.35">
      <c r="A2623" s="20">
        <v>43949</v>
      </c>
      <c r="B2623" s="8">
        <v>92057</v>
      </c>
      <c r="C2623" s="8">
        <v>27</v>
      </c>
      <c r="D2623" s="8">
        <v>48</v>
      </c>
      <c r="E2623" s="21" t="str">
        <f t="shared" si="42"/>
        <v>San Diego HHSA</v>
      </c>
    </row>
    <row r="2624" spans="1:5" x14ac:dyDescent="0.35">
      <c r="A2624" s="20">
        <v>43949</v>
      </c>
      <c r="B2624" s="8">
        <v>92058</v>
      </c>
      <c r="C2624" s="8">
        <v>17</v>
      </c>
      <c r="D2624" s="8">
        <v>69.3</v>
      </c>
      <c r="E2624" s="21" t="str">
        <f t="shared" si="42"/>
        <v>San Diego HHSA</v>
      </c>
    </row>
    <row r="2625" spans="1:5" x14ac:dyDescent="0.35">
      <c r="A2625" s="20">
        <v>43949</v>
      </c>
      <c r="B2625" s="8">
        <v>92059</v>
      </c>
      <c r="C2625" s="8">
        <v>2</v>
      </c>
      <c r="D2625" s="8" t="s">
        <v>118</v>
      </c>
      <c r="E2625" s="21" t="str">
        <f t="shared" si="42"/>
        <v>San Diego HHSA</v>
      </c>
    </row>
    <row r="2626" spans="1:5" x14ac:dyDescent="0.35">
      <c r="A2626" s="20">
        <v>43949</v>
      </c>
      <c r="B2626" s="8">
        <v>92061</v>
      </c>
      <c r="C2626" s="8">
        <v>1</v>
      </c>
      <c r="D2626" s="8" t="s">
        <v>118</v>
      </c>
      <c r="E2626" s="21" t="str">
        <f t="shared" si="42"/>
        <v>San Diego HHSA</v>
      </c>
    </row>
    <row r="2627" spans="1:5" x14ac:dyDescent="0.35">
      <c r="A2627" s="20">
        <v>43949</v>
      </c>
      <c r="B2627" s="8">
        <v>92064</v>
      </c>
      <c r="C2627" s="8">
        <v>31</v>
      </c>
      <c r="D2627" s="8">
        <v>61.6</v>
      </c>
      <c r="E2627" s="21" t="str">
        <f t="shared" si="42"/>
        <v>San Diego HHSA</v>
      </c>
    </row>
    <row r="2628" spans="1:5" x14ac:dyDescent="0.35">
      <c r="A2628" s="20">
        <v>43949</v>
      </c>
      <c r="B2628" s="8">
        <v>92065</v>
      </c>
      <c r="C2628" s="8">
        <v>16</v>
      </c>
      <c r="D2628" s="8">
        <v>44.9</v>
      </c>
      <c r="E2628" s="21" t="str">
        <f t="shared" si="42"/>
        <v>San Diego HHSA</v>
      </c>
    </row>
    <row r="2629" spans="1:5" x14ac:dyDescent="0.35">
      <c r="A2629" s="20">
        <v>43949</v>
      </c>
      <c r="B2629" s="8">
        <v>92066</v>
      </c>
      <c r="C2629" s="8">
        <v>2</v>
      </c>
      <c r="D2629" s="8" t="s">
        <v>118</v>
      </c>
      <c r="E2629" s="21" t="str">
        <f t="shared" si="42"/>
        <v>San Diego HHSA</v>
      </c>
    </row>
    <row r="2630" spans="1:5" x14ac:dyDescent="0.35">
      <c r="A2630" s="20">
        <v>43949</v>
      </c>
      <c r="B2630" s="8">
        <v>92067</v>
      </c>
      <c r="C2630" s="8">
        <v>12</v>
      </c>
      <c r="D2630" s="8" t="s">
        <v>118</v>
      </c>
      <c r="E2630" s="21" t="str">
        <f t="shared" si="42"/>
        <v>San Diego HHSA</v>
      </c>
    </row>
    <row r="2631" spans="1:5" x14ac:dyDescent="0.35">
      <c r="A2631" s="20">
        <v>43949</v>
      </c>
      <c r="B2631" s="8">
        <v>92069</v>
      </c>
      <c r="C2631" s="8">
        <v>15</v>
      </c>
      <c r="D2631" s="8">
        <v>30.2</v>
      </c>
      <c r="E2631" s="21" t="str">
        <f t="shared" si="42"/>
        <v>San Diego HHSA</v>
      </c>
    </row>
    <row r="2632" spans="1:5" x14ac:dyDescent="0.35">
      <c r="A2632" s="20">
        <v>43949</v>
      </c>
      <c r="B2632" s="8">
        <v>92070</v>
      </c>
      <c r="C2632" s="8">
        <v>1</v>
      </c>
      <c r="D2632" s="8" t="s">
        <v>118</v>
      </c>
      <c r="E2632" s="21" t="str">
        <f t="shared" si="42"/>
        <v>San Diego HHSA</v>
      </c>
    </row>
    <row r="2633" spans="1:5" x14ac:dyDescent="0.35">
      <c r="A2633" s="20">
        <v>43949</v>
      </c>
      <c r="B2633" s="8">
        <v>92071</v>
      </c>
      <c r="C2633" s="8">
        <v>30</v>
      </c>
      <c r="D2633" s="8">
        <v>52.8</v>
      </c>
      <c r="E2633" s="21" t="str">
        <f t="shared" si="42"/>
        <v>San Diego HHSA</v>
      </c>
    </row>
    <row r="2634" spans="1:5" x14ac:dyDescent="0.35">
      <c r="A2634" s="20">
        <v>43949</v>
      </c>
      <c r="B2634" s="8">
        <v>92075</v>
      </c>
      <c r="C2634" s="8">
        <v>5</v>
      </c>
      <c r="D2634" s="8">
        <v>38.4</v>
      </c>
      <c r="E2634" s="21" t="str">
        <f t="shared" si="42"/>
        <v>San Diego HHSA</v>
      </c>
    </row>
    <row r="2635" spans="1:5" x14ac:dyDescent="0.35">
      <c r="A2635" s="20">
        <v>43949</v>
      </c>
      <c r="B2635" s="8">
        <v>92078</v>
      </c>
      <c r="C2635" s="8">
        <v>19</v>
      </c>
      <c r="D2635" s="8">
        <v>38.1</v>
      </c>
      <c r="E2635" s="21" t="str">
        <f t="shared" si="42"/>
        <v>San Diego HHSA</v>
      </c>
    </row>
    <row r="2636" spans="1:5" x14ac:dyDescent="0.35">
      <c r="A2636" s="20">
        <v>43949</v>
      </c>
      <c r="B2636" s="8">
        <v>92081</v>
      </c>
      <c r="C2636" s="8">
        <v>17</v>
      </c>
      <c r="D2636" s="8">
        <v>51.8</v>
      </c>
      <c r="E2636" s="21" t="str">
        <f t="shared" si="42"/>
        <v>San Diego HHSA</v>
      </c>
    </row>
    <row r="2637" spans="1:5" x14ac:dyDescent="0.35">
      <c r="A2637" s="20">
        <v>43949</v>
      </c>
      <c r="B2637" s="8">
        <v>92082</v>
      </c>
      <c r="C2637" s="8">
        <v>6</v>
      </c>
      <c r="D2637" s="8">
        <v>34.4</v>
      </c>
      <c r="E2637" s="21" t="str">
        <f t="shared" si="42"/>
        <v>San Diego HHSA</v>
      </c>
    </row>
    <row r="2638" spans="1:5" x14ac:dyDescent="0.35">
      <c r="A2638" s="20">
        <v>43949</v>
      </c>
      <c r="B2638" s="8">
        <v>92083</v>
      </c>
      <c r="C2638" s="8">
        <v>16</v>
      </c>
      <c r="D2638" s="8">
        <v>40</v>
      </c>
      <c r="E2638" s="21" t="str">
        <f t="shared" si="42"/>
        <v>San Diego HHSA</v>
      </c>
    </row>
    <row r="2639" spans="1:5" x14ac:dyDescent="0.35">
      <c r="A2639" s="20">
        <v>43949</v>
      </c>
      <c r="B2639" s="8">
        <v>92084</v>
      </c>
      <c r="C2639" s="8">
        <v>26</v>
      </c>
      <c r="D2639" s="8">
        <v>52.7</v>
      </c>
      <c r="E2639" s="21" t="str">
        <f t="shared" si="42"/>
        <v>San Diego HHSA</v>
      </c>
    </row>
    <row r="2640" spans="1:5" x14ac:dyDescent="0.35">
      <c r="A2640" s="20">
        <v>43949</v>
      </c>
      <c r="B2640" s="8">
        <v>92091</v>
      </c>
      <c r="C2640" s="8">
        <v>2</v>
      </c>
      <c r="D2640" s="8" t="s">
        <v>118</v>
      </c>
      <c r="E2640" s="21" t="str">
        <f t="shared" si="42"/>
        <v>San Diego HHSA</v>
      </c>
    </row>
    <row r="2641" spans="1:5" x14ac:dyDescent="0.35">
      <c r="A2641" s="20">
        <v>43949</v>
      </c>
      <c r="B2641" s="8">
        <v>92093</v>
      </c>
      <c r="C2641" s="8">
        <v>4</v>
      </c>
      <c r="D2641" s="8" t="s">
        <v>118</v>
      </c>
      <c r="E2641" s="21" t="str">
        <f t="shared" si="42"/>
        <v>San Diego HHSA</v>
      </c>
    </row>
    <row r="2642" spans="1:5" x14ac:dyDescent="0.35">
      <c r="A2642" s="20">
        <v>43949</v>
      </c>
      <c r="B2642" s="8">
        <v>92101</v>
      </c>
      <c r="C2642" s="8">
        <v>56</v>
      </c>
      <c r="D2642" s="8">
        <v>95.5</v>
      </c>
      <c r="E2642" s="21" t="str">
        <f t="shared" si="42"/>
        <v>San Diego HHSA</v>
      </c>
    </row>
    <row r="2643" spans="1:5" x14ac:dyDescent="0.35">
      <c r="A2643" s="20">
        <v>43949</v>
      </c>
      <c r="B2643" s="8">
        <v>92102</v>
      </c>
      <c r="C2643" s="8">
        <v>51</v>
      </c>
      <c r="D2643" s="8">
        <v>118.7</v>
      </c>
      <c r="E2643" s="21" t="str">
        <f t="shared" si="42"/>
        <v>San Diego HHSA</v>
      </c>
    </row>
    <row r="2644" spans="1:5" x14ac:dyDescent="0.35">
      <c r="A2644" s="20">
        <v>43949</v>
      </c>
      <c r="B2644" s="8">
        <v>92103</v>
      </c>
      <c r="C2644" s="8">
        <v>87</v>
      </c>
      <c r="D2644" s="8">
        <v>223.8</v>
      </c>
      <c r="E2644" s="21" t="str">
        <f t="shared" si="42"/>
        <v>San Diego HHSA</v>
      </c>
    </row>
    <row r="2645" spans="1:5" x14ac:dyDescent="0.35">
      <c r="A2645" s="20">
        <v>43949</v>
      </c>
      <c r="B2645" s="8">
        <v>92104</v>
      </c>
      <c r="C2645" s="8">
        <v>53</v>
      </c>
      <c r="D2645" s="8">
        <v>101.9</v>
      </c>
      <c r="E2645" s="21" t="str">
        <f t="shared" si="42"/>
        <v>San Diego HHSA</v>
      </c>
    </row>
    <row r="2646" spans="1:5" x14ac:dyDescent="0.35">
      <c r="A2646" s="20">
        <v>43949</v>
      </c>
      <c r="B2646" s="8">
        <v>92105</v>
      </c>
      <c r="C2646" s="8">
        <v>92</v>
      </c>
      <c r="D2646" s="8">
        <v>135.19999999999999</v>
      </c>
      <c r="E2646" s="21" t="str">
        <f t="shared" si="42"/>
        <v>San Diego HHSA</v>
      </c>
    </row>
    <row r="2647" spans="1:5" x14ac:dyDescent="0.35">
      <c r="A2647" s="20">
        <v>43949</v>
      </c>
      <c r="B2647" s="8">
        <v>92106</v>
      </c>
      <c r="C2647" s="8">
        <v>9</v>
      </c>
      <c r="D2647" s="8">
        <v>40.9</v>
      </c>
      <c r="E2647" s="21" t="str">
        <f t="shared" ref="E2647:E2678" si="43">"San Diego HHSA"</f>
        <v>San Diego HHSA</v>
      </c>
    </row>
    <row r="2648" spans="1:5" x14ac:dyDescent="0.35">
      <c r="A2648" s="20">
        <v>43949</v>
      </c>
      <c r="B2648" s="8">
        <v>92107</v>
      </c>
      <c r="C2648" s="8">
        <v>9</v>
      </c>
      <c r="D2648" s="8">
        <v>29.3</v>
      </c>
      <c r="E2648" s="21" t="str">
        <f t="shared" si="43"/>
        <v>San Diego HHSA</v>
      </c>
    </row>
    <row r="2649" spans="1:5" x14ac:dyDescent="0.35">
      <c r="A2649" s="20">
        <v>43949</v>
      </c>
      <c r="B2649" s="8">
        <v>92108</v>
      </c>
      <c r="C2649" s="8">
        <v>38</v>
      </c>
      <c r="D2649" s="8">
        <v>138.5</v>
      </c>
      <c r="E2649" s="21" t="str">
        <f t="shared" si="43"/>
        <v>San Diego HHSA</v>
      </c>
    </row>
    <row r="2650" spans="1:5" x14ac:dyDescent="0.35">
      <c r="A2650" s="20">
        <v>43949</v>
      </c>
      <c r="B2650" s="8">
        <v>92109</v>
      </c>
      <c r="C2650" s="8">
        <v>34</v>
      </c>
      <c r="D2650" s="8">
        <v>63.3</v>
      </c>
      <c r="E2650" s="21" t="str">
        <f t="shared" si="43"/>
        <v>San Diego HHSA</v>
      </c>
    </row>
    <row r="2651" spans="1:5" x14ac:dyDescent="0.35">
      <c r="A2651" s="20">
        <v>43949</v>
      </c>
      <c r="B2651" s="8">
        <v>92110</v>
      </c>
      <c r="C2651" s="8">
        <v>32</v>
      </c>
      <c r="D2651" s="8">
        <v>106.9</v>
      </c>
      <c r="E2651" s="21" t="str">
        <f t="shared" si="43"/>
        <v>San Diego HHSA</v>
      </c>
    </row>
    <row r="2652" spans="1:5" x14ac:dyDescent="0.35">
      <c r="A2652" s="20">
        <v>43949</v>
      </c>
      <c r="B2652" s="8">
        <v>92111</v>
      </c>
      <c r="C2652" s="8">
        <v>29</v>
      </c>
      <c r="D2652" s="8">
        <v>60</v>
      </c>
      <c r="E2652" s="21" t="str">
        <f t="shared" si="43"/>
        <v>San Diego HHSA</v>
      </c>
    </row>
    <row r="2653" spans="1:5" x14ac:dyDescent="0.35">
      <c r="A2653" s="20">
        <v>43949</v>
      </c>
      <c r="B2653" s="8">
        <v>92113</v>
      </c>
      <c r="C2653" s="8">
        <v>106</v>
      </c>
      <c r="D2653" s="8">
        <v>210.1</v>
      </c>
      <c r="E2653" s="21" t="str">
        <f t="shared" si="43"/>
        <v>San Diego HHSA</v>
      </c>
    </row>
    <row r="2654" spans="1:5" x14ac:dyDescent="0.35">
      <c r="A2654" s="20">
        <v>43949</v>
      </c>
      <c r="B2654" s="8">
        <v>92114</v>
      </c>
      <c r="C2654" s="8">
        <v>91</v>
      </c>
      <c r="D2654" s="8">
        <v>154.69999999999999</v>
      </c>
      <c r="E2654" s="21" t="str">
        <f t="shared" si="43"/>
        <v>San Diego HHSA</v>
      </c>
    </row>
    <row r="2655" spans="1:5" x14ac:dyDescent="0.35">
      <c r="A2655" s="20">
        <v>43949</v>
      </c>
      <c r="B2655" s="8">
        <v>92115</v>
      </c>
      <c r="C2655" s="8">
        <v>60</v>
      </c>
      <c r="D2655" s="8">
        <v>96.5</v>
      </c>
      <c r="E2655" s="21" t="str">
        <f t="shared" si="43"/>
        <v>San Diego HHSA</v>
      </c>
    </row>
    <row r="2656" spans="1:5" x14ac:dyDescent="0.35">
      <c r="A2656" s="20">
        <v>43949</v>
      </c>
      <c r="B2656" s="8">
        <v>92116</v>
      </c>
      <c r="C2656" s="8">
        <v>44</v>
      </c>
      <c r="D2656" s="8">
        <v>119.1</v>
      </c>
      <c r="E2656" s="21" t="str">
        <f t="shared" si="43"/>
        <v>San Diego HHSA</v>
      </c>
    </row>
    <row r="2657" spans="1:5" x14ac:dyDescent="0.35">
      <c r="A2657" s="20">
        <v>43949</v>
      </c>
      <c r="B2657" s="8">
        <v>92117</v>
      </c>
      <c r="C2657" s="8">
        <v>34</v>
      </c>
      <c r="D2657" s="8">
        <v>65.400000000000006</v>
      </c>
      <c r="E2657" s="21" t="str">
        <f t="shared" si="43"/>
        <v>San Diego HHSA</v>
      </c>
    </row>
    <row r="2658" spans="1:5" x14ac:dyDescent="0.35">
      <c r="A2658" s="20">
        <v>43949</v>
      </c>
      <c r="B2658" s="8">
        <v>92118</v>
      </c>
      <c r="C2658" s="8">
        <v>8</v>
      </c>
      <c r="D2658" s="8">
        <v>44.6</v>
      </c>
      <c r="E2658" s="21" t="str">
        <f t="shared" si="43"/>
        <v>San Diego HHSA</v>
      </c>
    </row>
    <row r="2659" spans="1:5" x14ac:dyDescent="0.35">
      <c r="A2659" s="20">
        <v>43949</v>
      </c>
      <c r="B2659" s="8">
        <v>92119</v>
      </c>
      <c r="C2659" s="8">
        <v>18</v>
      </c>
      <c r="D2659" s="8">
        <v>75.8</v>
      </c>
      <c r="E2659" s="21" t="str">
        <f t="shared" si="43"/>
        <v>San Diego HHSA</v>
      </c>
    </row>
    <row r="2660" spans="1:5" x14ac:dyDescent="0.35">
      <c r="A2660" s="20">
        <v>43949</v>
      </c>
      <c r="B2660" s="8">
        <v>92120</v>
      </c>
      <c r="C2660" s="8">
        <v>23</v>
      </c>
      <c r="D2660" s="8">
        <v>79.3</v>
      </c>
      <c r="E2660" s="21" t="str">
        <f t="shared" si="43"/>
        <v>San Diego HHSA</v>
      </c>
    </row>
    <row r="2661" spans="1:5" x14ac:dyDescent="0.35">
      <c r="A2661" s="20">
        <v>43949</v>
      </c>
      <c r="B2661" s="8">
        <v>92121</v>
      </c>
      <c r="C2661" s="8">
        <v>3</v>
      </c>
      <c r="D2661" s="8" t="s">
        <v>118</v>
      </c>
      <c r="E2661" s="21" t="str">
        <f t="shared" si="43"/>
        <v>San Diego HHSA</v>
      </c>
    </row>
    <row r="2662" spans="1:5" x14ac:dyDescent="0.35">
      <c r="A2662" s="20">
        <v>43949</v>
      </c>
      <c r="B2662" s="8">
        <v>92122</v>
      </c>
      <c r="C2662" s="8">
        <v>21</v>
      </c>
      <c r="D2662" s="8">
        <v>43.3</v>
      </c>
      <c r="E2662" s="21" t="str">
        <f t="shared" si="43"/>
        <v>San Diego HHSA</v>
      </c>
    </row>
    <row r="2663" spans="1:5" x14ac:dyDescent="0.35">
      <c r="A2663" s="20">
        <v>43949</v>
      </c>
      <c r="B2663" s="8">
        <v>92123</v>
      </c>
      <c r="C2663" s="8">
        <v>27</v>
      </c>
      <c r="D2663" s="8">
        <v>82.1</v>
      </c>
      <c r="E2663" s="21" t="str">
        <f t="shared" si="43"/>
        <v>San Diego HHSA</v>
      </c>
    </row>
    <row r="2664" spans="1:5" x14ac:dyDescent="0.35">
      <c r="A2664" s="20">
        <v>43949</v>
      </c>
      <c r="B2664" s="8">
        <v>92124</v>
      </c>
      <c r="C2664" s="8">
        <v>16</v>
      </c>
      <c r="D2664" s="8">
        <v>51.3</v>
      </c>
      <c r="E2664" s="21" t="str">
        <f t="shared" si="43"/>
        <v>San Diego HHSA</v>
      </c>
    </row>
    <row r="2665" spans="1:5" x14ac:dyDescent="0.35">
      <c r="A2665" s="20">
        <v>43949</v>
      </c>
      <c r="B2665" s="8">
        <v>92126</v>
      </c>
      <c r="C2665" s="8">
        <v>62</v>
      </c>
      <c r="D2665" s="8">
        <v>80.900000000000006</v>
      </c>
      <c r="E2665" s="21" t="str">
        <f t="shared" si="43"/>
        <v>San Diego HHSA</v>
      </c>
    </row>
    <row r="2666" spans="1:5" x14ac:dyDescent="0.35">
      <c r="A2666" s="20">
        <v>43949</v>
      </c>
      <c r="B2666" s="8">
        <v>92127</v>
      </c>
      <c r="C2666" s="8">
        <v>41</v>
      </c>
      <c r="D2666" s="8">
        <v>82.7</v>
      </c>
      <c r="E2666" s="21" t="str">
        <f t="shared" si="43"/>
        <v>San Diego HHSA</v>
      </c>
    </row>
    <row r="2667" spans="1:5" x14ac:dyDescent="0.35">
      <c r="A2667" s="20">
        <v>43949</v>
      </c>
      <c r="B2667" s="8">
        <v>92128</v>
      </c>
      <c r="C2667" s="8">
        <v>47</v>
      </c>
      <c r="D2667" s="8">
        <v>92.7</v>
      </c>
      <c r="E2667" s="21" t="str">
        <f t="shared" si="43"/>
        <v>San Diego HHSA</v>
      </c>
    </row>
    <row r="2668" spans="1:5" x14ac:dyDescent="0.35">
      <c r="A2668" s="20">
        <v>43949</v>
      </c>
      <c r="B2668" s="8">
        <v>92129</v>
      </c>
      <c r="C2668" s="8">
        <v>28</v>
      </c>
      <c r="D2668" s="8">
        <v>53.3</v>
      </c>
      <c r="E2668" s="21" t="str">
        <f t="shared" si="43"/>
        <v>San Diego HHSA</v>
      </c>
    </row>
    <row r="2669" spans="1:5" x14ac:dyDescent="0.35">
      <c r="A2669" s="20">
        <v>43949</v>
      </c>
      <c r="B2669" s="8">
        <v>92130</v>
      </c>
      <c r="C2669" s="8">
        <v>33</v>
      </c>
      <c r="D2669" s="8">
        <v>55.5</v>
      </c>
      <c r="E2669" s="21" t="str">
        <f t="shared" si="43"/>
        <v>San Diego HHSA</v>
      </c>
    </row>
    <row r="2670" spans="1:5" x14ac:dyDescent="0.35">
      <c r="A2670" s="20">
        <v>43949</v>
      </c>
      <c r="B2670" s="8">
        <v>92131</v>
      </c>
      <c r="C2670" s="8">
        <v>13</v>
      </c>
      <c r="D2670" s="8">
        <v>36.200000000000003</v>
      </c>
      <c r="E2670" s="21" t="str">
        <f t="shared" si="43"/>
        <v>San Diego HHSA</v>
      </c>
    </row>
    <row r="2671" spans="1:5" x14ac:dyDescent="0.35">
      <c r="A2671" s="20">
        <v>43949</v>
      </c>
      <c r="B2671" s="8">
        <v>92134</v>
      </c>
      <c r="C2671" s="8">
        <v>1</v>
      </c>
      <c r="D2671" s="8" t="s">
        <v>118</v>
      </c>
      <c r="E2671" s="21" t="str">
        <f t="shared" si="43"/>
        <v>San Diego HHSA</v>
      </c>
    </row>
    <row r="2672" spans="1:5" x14ac:dyDescent="0.35">
      <c r="A2672" s="20">
        <v>43949</v>
      </c>
      <c r="B2672" s="8">
        <v>92136</v>
      </c>
      <c r="C2672" s="8">
        <v>4</v>
      </c>
      <c r="D2672" s="8" t="s">
        <v>118</v>
      </c>
      <c r="E2672" s="21" t="str">
        <f t="shared" si="43"/>
        <v>San Diego HHSA</v>
      </c>
    </row>
    <row r="2673" spans="1:5" x14ac:dyDescent="0.35">
      <c r="A2673" s="20">
        <v>43949</v>
      </c>
      <c r="B2673" s="8">
        <v>92139</v>
      </c>
      <c r="C2673" s="8">
        <v>54</v>
      </c>
      <c r="D2673" s="8">
        <v>163.1</v>
      </c>
      <c r="E2673" s="21" t="str">
        <f t="shared" si="43"/>
        <v>San Diego HHSA</v>
      </c>
    </row>
    <row r="2674" spans="1:5" x14ac:dyDescent="0.35">
      <c r="A2674" s="20">
        <v>43949</v>
      </c>
      <c r="B2674" s="8">
        <v>92140</v>
      </c>
      <c r="C2674" s="8">
        <v>29</v>
      </c>
      <c r="D2674" s="8" t="s">
        <v>118</v>
      </c>
      <c r="E2674" s="21" t="str">
        <f t="shared" si="43"/>
        <v>San Diego HHSA</v>
      </c>
    </row>
    <row r="2675" spans="1:5" x14ac:dyDescent="0.35">
      <c r="A2675" s="20">
        <v>43949</v>
      </c>
      <c r="B2675" s="8">
        <v>92145</v>
      </c>
      <c r="C2675" s="8">
        <v>4</v>
      </c>
      <c r="D2675" s="8" t="s">
        <v>118</v>
      </c>
      <c r="E2675" s="21" t="str">
        <f t="shared" si="43"/>
        <v>San Diego HHSA</v>
      </c>
    </row>
    <row r="2676" spans="1:5" x14ac:dyDescent="0.35">
      <c r="A2676" s="20">
        <v>43949</v>
      </c>
      <c r="B2676" s="8">
        <v>92154</v>
      </c>
      <c r="C2676" s="8">
        <v>325</v>
      </c>
      <c r="D2676" s="8">
        <v>398.1</v>
      </c>
      <c r="E2676" s="21" t="str">
        <f t="shared" si="43"/>
        <v>San Diego HHSA</v>
      </c>
    </row>
    <row r="2677" spans="1:5" x14ac:dyDescent="0.35">
      <c r="A2677" s="20">
        <v>43949</v>
      </c>
      <c r="B2677" s="8">
        <v>92173</v>
      </c>
      <c r="C2677" s="8">
        <v>102</v>
      </c>
      <c r="D2677" s="8">
        <v>367.7</v>
      </c>
      <c r="E2677" s="21" t="str">
        <f t="shared" si="43"/>
        <v>San Diego HHSA</v>
      </c>
    </row>
    <row r="2678" spans="1:5" x14ac:dyDescent="0.35">
      <c r="A2678" s="20">
        <v>43949</v>
      </c>
      <c r="B2678" s="8" t="s">
        <v>117</v>
      </c>
      <c r="C2678" s="8">
        <v>55</v>
      </c>
      <c r="D2678" s="8" t="s">
        <v>118</v>
      </c>
      <c r="E2678" s="21" t="str">
        <f t="shared" si="43"/>
        <v>San Diego HHSA</v>
      </c>
    </row>
    <row r="2679" spans="1:5" x14ac:dyDescent="0.35">
      <c r="A2679" s="20">
        <v>43950</v>
      </c>
      <c r="B2679" s="8">
        <v>91901</v>
      </c>
      <c r="C2679" s="8">
        <v>4</v>
      </c>
      <c r="D2679" s="8" t="s">
        <v>118</v>
      </c>
      <c r="E2679" s="21" t="str">
        <f>"San Diego HHSA"</f>
        <v>San Diego HHSA</v>
      </c>
    </row>
    <row r="2680" spans="1:5" x14ac:dyDescent="0.35">
      <c r="A2680" s="20">
        <v>43950</v>
      </c>
      <c r="B2680" s="8">
        <v>91902</v>
      </c>
      <c r="C2680" s="8">
        <v>30</v>
      </c>
      <c r="D2680" s="8">
        <v>172.7</v>
      </c>
      <c r="E2680" s="21" t="str">
        <f t="shared" ref="E2680:E2711" si="44">"San Diego HHSA"</f>
        <v>San Diego HHSA</v>
      </c>
    </row>
    <row r="2681" spans="1:5" x14ac:dyDescent="0.35">
      <c r="A2681" s="20">
        <v>43950</v>
      </c>
      <c r="B2681" s="8">
        <v>91905</v>
      </c>
      <c r="C2681" s="8">
        <v>2</v>
      </c>
      <c r="D2681" s="8" t="s">
        <v>118</v>
      </c>
      <c r="E2681" s="21" t="str">
        <f t="shared" si="44"/>
        <v>San Diego HHSA</v>
      </c>
    </row>
    <row r="2682" spans="1:5" x14ac:dyDescent="0.35">
      <c r="A2682" s="20">
        <v>43950</v>
      </c>
      <c r="B2682" s="8">
        <v>91910</v>
      </c>
      <c r="C2682" s="8">
        <v>135</v>
      </c>
      <c r="D2682" s="8">
        <v>163.30000000000001</v>
      </c>
      <c r="E2682" s="21" t="str">
        <f t="shared" si="44"/>
        <v>San Diego HHSA</v>
      </c>
    </row>
    <row r="2683" spans="1:5" x14ac:dyDescent="0.35">
      <c r="A2683" s="20">
        <v>43950</v>
      </c>
      <c r="B2683" s="8">
        <v>91911</v>
      </c>
      <c r="C2683" s="8">
        <v>181</v>
      </c>
      <c r="D2683" s="8">
        <v>213.9</v>
      </c>
      <c r="E2683" s="21" t="str">
        <f t="shared" si="44"/>
        <v>San Diego HHSA</v>
      </c>
    </row>
    <row r="2684" spans="1:5" x14ac:dyDescent="0.35">
      <c r="A2684" s="20">
        <v>43950</v>
      </c>
      <c r="B2684" s="8">
        <v>91913</v>
      </c>
      <c r="C2684" s="8">
        <v>79</v>
      </c>
      <c r="D2684" s="8">
        <v>159.5</v>
      </c>
      <c r="E2684" s="21" t="str">
        <f t="shared" si="44"/>
        <v>San Diego HHSA</v>
      </c>
    </row>
    <row r="2685" spans="1:5" x14ac:dyDescent="0.35">
      <c r="A2685" s="20">
        <v>43950</v>
      </c>
      <c r="B2685" s="8">
        <v>91914</v>
      </c>
      <c r="C2685" s="8">
        <v>17</v>
      </c>
      <c r="D2685" s="8">
        <v>99.6</v>
      </c>
      <c r="E2685" s="21" t="str">
        <f t="shared" si="44"/>
        <v>San Diego HHSA</v>
      </c>
    </row>
    <row r="2686" spans="1:5" x14ac:dyDescent="0.35">
      <c r="A2686" s="20">
        <v>43950</v>
      </c>
      <c r="B2686" s="8">
        <v>91915</v>
      </c>
      <c r="C2686" s="8">
        <v>44</v>
      </c>
      <c r="D2686" s="8">
        <v>147.69999999999999</v>
      </c>
      <c r="E2686" s="21" t="str">
        <f t="shared" si="44"/>
        <v>San Diego HHSA</v>
      </c>
    </row>
    <row r="2687" spans="1:5" x14ac:dyDescent="0.35">
      <c r="A2687" s="20">
        <v>43950</v>
      </c>
      <c r="B2687" s="8">
        <v>91916</v>
      </c>
      <c r="C2687" s="8">
        <v>1</v>
      </c>
      <c r="D2687" s="8" t="s">
        <v>118</v>
      </c>
      <c r="E2687" s="21" t="str">
        <f t="shared" si="44"/>
        <v>San Diego HHSA</v>
      </c>
    </row>
    <row r="2688" spans="1:5" x14ac:dyDescent="0.35">
      <c r="A2688" s="20">
        <v>43950</v>
      </c>
      <c r="B2688" s="8">
        <v>91932</v>
      </c>
      <c r="C2688" s="8">
        <v>26</v>
      </c>
      <c r="D2688" s="8">
        <v>92.3</v>
      </c>
      <c r="E2688" s="21" t="str">
        <f t="shared" si="44"/>
        <v>San Diego HHSA</v>
      </c>
    </row>
    <row r="2689" spans="1:5" x14ac:dyDescent="0.35">
      <c r="A2689" s="20">
        <v>43950</v>
      </c>
      <c r="B2689" s="8">
        <v>91935</v>
      </c>
      <c r="C2689" s="8">
        <v>7</v>
      </c>
      <c r="D2689" s="8" t="s">
        <v>118</v>
      </c>
      <c r="E2689" s="21" t="str">
        <f t="shared" si="44"/>
        <v>San Diego HHSA</v>
      </c>
    </row>
    <row r="2690" spans="1:5" x14ac:dyDescent="0.35">
      <c r="A2690" s="20">
        <v>43950</v>
      </c>
      <c r="B2690" s="8">
        <v>91941</v>
      </c>
      <c r="C2690" s="8">
        <v>22</v>
      </c>
      <c r="D2690" s="8">
        <v>64.2</v>
      </c>
      <c r="E2690" s="21" t="str">
        <f t="shared" si="44"/>
        <v>San Diego HHSA</v>
      </c>
    </row>
    <row r="2691" spans="1:5" x14ac:dyDescent="0.35">
      <c r="A2691" s="20">
        <v>43950</v>
      </c>
      <c r="B2691" s="8">
        <v>91942</v>
      </c>
      <c r="C2691" s="8">
        <v>57</v>
      </c>
      <c r="D2691" s="8">
        <v>141.9</v>
      </c>
      <c r="E2691" s="21" t="str">
        <f t="shared" si="44"/>
        <v>San Diego HHSA</v>
      </c>
    </row>
    <row r="2692" spans="1:5" x14ac:dyDescent="0.35">
      <c r="A2692" s="20">
        <v>43950</v>
      </c>
      <c r="B2692" s="8">
        <v>91945</v>
      </c>
      <c r="C2692" s="8">
        <v>36</v>
      </c>
      <c r="D2692" s="8">
        <v>134.19999999999999</v>
      </c>
      <c r="E2692" s="21" t="str">
        <f t="shared" si="44"/>
        <v>San Diego HHSA</v>
      </c>
    </row>
    <row r="2693" spans="1:5" x14ac:dyDescent="0.35">
      <c r="A2693" s="20">
        <v>43950</v>
      </c>
      <c r="B2693" s="8">
        <v>91950</v>
      </c>
      <c r="C2693" s="8">
        <v>139</v>
      </c>
      <c r="D2693" s="8">
        <v>237.2</v>
      </c>
      <c r="E2693" s="21" t="str">
        <f t="shared" si="44"/>
        <v>San Diego HHSA</v>
      </c>
    </row>
    <row r="2694" spans="1:5" x14ac:dyDescent="0.35">
      <c r="A2694" s="20">
        <v>43950</v>
      </c>
      <c r="B2694" s="8">
        <v>91963</v>
      </c>
      <c r="C2694" s="8">
        <v>2</v>
      </c>
      <c r="D2694" s="8" t="s">
        <v>118</v>
      </c>
      <c r="E2694" s="21" t="str">
        <f t="shared" si="44"/>
        <v>San Diego HHSA</v>
      </c>
    </row>
    <row r="2695" spans="1:5" x14ac:dyDescent="0.35">
      <c r="A2695" s="20">
        <v>43950</v>
      </c>
      <c r="B2695" s="8">
        <v>91977</v>
      </c>
      <c r="C2695" s="8">
        <v>89</v>
      </c>
      <c r="D2695" s="8">
        <v>145.80000000000001</v>
      </c>
      <c r="E2695" s="21" t="str">
        <f t="shared" si="44"/>
        <v>San Diego HHSA</v>
      </c>
    </row>
    <row r="2696" spans="1:5" x14ac:dyDescent="0.35">
      <c r="A2696" s="20">
        <v>43950</v>
      </c>
      <c r="B2696" s="8">
        <v>91978</v>
      </c>
      <c r="C2696" s="8">
        <v>10</v>
      </c>
      <c r="D2696" s="8" t="s">
        <v>118</v>
      </c>
      <c r="E2696" s="21" t="str">
        <f t="shared" si="44"/>
        <v>San Diego HHSA</v>
      </c>
    </row>
    <row r="2697" spans="1:5" x14ac:dyDescent="0.35">
      <c r="A2697" s="20">
        <v>43950</v>
      </c>
      <c r="B2697" s="8">
        <v>91980</v>
      </c>
      <c r="C2697" s="8">
        <v>1</v>
      </c>
      <c r="D2697" s="8" t="s">
        <v>118</v>
      </c>
      <c r="E2697" s="21" t="str">
        <f t="shared" si="44"/>
        <v>San Diego HHSA</v>
      </c>
    </row>
    <row r="2698" spans="1:5" x14ac:dyDescent="0.35">
      <c r="A2698" s="20">
        <v>43950</v>
      </c>
      <c r="B2698" s="8">
        <v>92003</v>
      </c>
      <c r="C2698" s="8">
        <v>2</v>
      </c>
      <c r="D2698" s="8" t="s">
        <v>118</v>
      </c>
      <c r="E2698" s="21" t="str">
        <f t="shared" si="44"/>
        <v>San Diego HHSA</v>
      </c>
    </row>
    <row r="2699" spans="1:5" x14ac:dyDescent="0.35">
      <c r="A2699" s="20">
        <v>43950</v>
      </c>
      <c r="B2699" s="8">
        <v>92004</v>
      </c>
      <c r="C2699" s="8">
        <v>2</v>
      </c>
      <c r="D2699" s="8" t="s">
        <v>118</v>
      </c>
      <c r="E2699" s="21" t="str">
        <f t="shared" si="44"/>
        <v>San Diego HHSA</v>
      </c>
    </row>
    <row r="2700" spans="1:5" x14ac:dyDescent="0.35">
      <c r="A2700" s="20">
        <v>43950</v>
      </c>
      <c r="B2700" s="8">
        <v>92007</v>
      </c>
      <c r="C2700" s="8">
        <v>4</v>
      </c>
      <c r="D2700" s="8" t="s">
        <v>118</v>
      </c>
      <c r="E2700" s="21" t="str">
        <f t="shared" si="44"/>
        <v>San Diego HHSA</v>
      </c>
    </row>
    <row r="2701" spans="1:5" x14ac:dyDescent="0.35">
      <c r="A2701" s="20">
        <v>43950</v>
      </c>
      <c r="B2701" s="8">
        <v>92008</v>
      </c>
      <c r="C2701" s="8">
        <v>12</v>
      </c>
      <c r="D2701" s="8">
        <v>40.799999999999997</v>
      </c>
      <c r="E2701" s="21" t="str">
        <f t="shared" si="44"/>
        <v>San Diego HHSA</v>
      </c>
    </row>
    <row r="2702" spans="1:5" x14ac:dyDescent="0.35">
      <c r="A2702" s="20">
        <v>43950</v>
      </c>
      <c r="B2702" s="8">
        <v>92009</v>
      </c>
      <c r="C2702" s="8">
        <v>19</v>
      </c>
      <c r="D2702" s="8">
        <v>43.8</v>
      </c>
      <c r="E2702" s="21" t="str">
        <f t="shared" si="44"/>
        <v>San Diego HHSA</v>
      </c>
    </row>
    <row r="2703" spans="1:5" x14ac:dyDescent="0.35">
      <c r="A2703" s="20">
        <v>43950</v>
      </c>
      <c r="B2703" s="8">
        <v>92010</v>
      </c>
      <c r="C2703" s="8">
        <v>13</v>
      </c>
      <c r="D2703" s="8">
        <v>79.7</v>
      </c>
      <c r="E2703" s="21" t="str">
        <f t="shared" si="44"/>
        <v>San Diego HHSA</v>
      </c>
    </row>
    <row r="2704" spans="1:5" x14ac:dyDescent="0.35">
      <c r="A2704" s="20">
        <v>43950</v>
      </c>
      <c r="B2704" s="8">
        <v>92011</v>
      </c>
      <c r="C2704" s="8">
        <v>10</v>
      </c>
      <c r="D2704" s="8">
        <v>41.9</v>
      </c>
      <c r="E2704" s="21" t="str">
        <f t="shared" si="44"/>
        <v>San Diego HHSA</v>
      </c>
    </row>
    <row r="2705" spans="1:5" x14ac:dyDescent="0.35">
      <c r="A2705" s="20">
        <v>43950</v>
      </c>
      <c r="B2705" s="8">
        <v>92014</v>
      </c>
      <c r="C2705" s="8">
        <v>17</v>
      </c>
      <c r="D2705" s="8">
        <v>123.3</v>
      </c>
      <c r="E2705" s="21" t="str">
        <f t="shared" si="44"/>
        <v>San Diego HHSA</v>
      </c>
    </row>
    <row r="2706" spans="1:5" x14ac:dyDescent="0.35">
      <c r="A2706" s="20">
        <v>43950</v>
      </c>
      <c r="B2706" s="8">
        <v>92019</v>
      </c>
      <c r="C2706" s="8">
        <v>57</v>
      </c>
      <c r="D2706" s="8">
        <v>128.69999999999999</v>
      </c>
      <c r="E2706" s="21" t="str">
        <f t="shared" si="44"/>
        <v>San Diego HHSA</v>
      </c>
    </row>
    <row r="2707" spans="1:5" x14ac:dyDescent="0.35">
      <c r="A2707" s="20">
        <v>43950</v>
      </c>
      <c r="B2707" s="8">
        <v>92020</v>
      </c>
      <c r="C2707" s="8">
        <v>104</v>
      </c>
      <c r="D2707" s="8">
        <v>168.1</v>
      </c>
      <c r="E2707" s="21" t="str">
        <f t="shared" si="44"/>
        <v>San Diego HHSA</v>
      </c>
    </row>
    <row r="2708" spans="1:5" x14ac:dyDescent="0.35">
      <c r="A2708" s="20">
        <v>43950</v>
      </c>
      <c r="B2708" s="8">
        <v>92021</v>
      </c>
      <c r="C2708" s="8">
        <v>116</v>
      </c>
      <c r="D2708" s="8">
        <v>170.8</v>
      </c>
      <c r="E2708" s="21" t="str">
        <f t="shared" si="44"/>
        <v>San Diego HHSA</v>
      </c>
    </row>
    <row r="2709" spans="1:5" x14ac:dyDescent="0.35">
      <c r="A2709" s="20">
        <v>43950</v>
      </c>
      <c r="B2709" s="8">
        <v>92024</v>
      </c>
      <c r="C2709" s="8">
        <v>30</v>
      </c>
      <c r="D2709" s="8">
        <v>53.1</v>
      </c>
      <c r="E2709" s="21" t="str">
        <f t="shared" si="44"/>
        <v>San Diego HHSA</v>
      </c>
    </row>
    <row r="2710" spans="1:5" x14ac:dyDescent="0.35">
      <c r="A2710" s="20">
        <v>43950</v>
      </c>
      <c r="B2710" s="8">
        <v>92025</v>
      </c>
      <c r="C2710" s="8">
        <v>51</v>
      </c>
      <c r="D2710" s="8">
        <v>99</v>
      </c>
      <c r="E2710" s="21" t="str">
        <f t="shared" si="44"/>
        <v>San Diego HHSA</v>
      </c>
    </row>
    <row r="2711" spans="1:5" x14ac:dyDescent="0.35">
      <c r="A2711" s="20">
        <v>43950</v>
      </c>
      <c r="B2711" s="8">
        <v>92026</v>
      </c>
      <c r="C2711" s="8">
        <v>21</v>
      </c>
      <c r="D2711" s="8">
        <v>37.6</v>
      </c>
      <c r="E2711" s="21" t="str">
        <f t="shared" si="44"/>
        <v>San Diego HHSA</v>
      </c>
    </row>
    <row r="2712" spans="1:5" x14ac:dyDescent="0.35">
      <c r="A2712" s="20">
        <v>43950</v>
      </c>
      <c r="B2712" s="8">
        <v>92027</v>
      </c>
      <c r="C2712" s="8">
        <v>39</v>
      </c>
      <c r="D2712" s="8">
        <v>72.8</v>
      </c>
      <c r="E2712" s="21" t="str">
        <f t="shared" ref="E2712:E2743" si="45">"San Diego HHSA"</f>
        <v>San Diego HHSA</v>
      </c>
    </row>
    <row r="2713" spans="1:5" x14ac:dyDescent="0.35">
      <c r="A2713" s="20">
        <v>43950</v>
      </c>
      <c r="B2713" s="8">
        <v>92028</v>
      </c>
      <c r="C2713" s="8">
        <v>13</v>
      </c>
      <c r="D2713" s="8">
        <v>26.9</v>
      </c>
      <c r="E2713" s="21" t="str">
        <f t="shared" si="45"/>
        <v>San Diego HHSA</v>
      </c>
    </row>
    <row r="2714" spans="1:5" x14ac:dyDescent="0.35">
      <c r="A2714" s="20">
        <v>43950</v>
      </c>
      <c r="B2714" s="8">
        <v>92029</v>
      </c>
      <c r="C2714" s="8">
        <v>14</v>
      </c>
      <c r="D2714" s="8">
        <v>68.400000000000006</v>
      </c>
      <c r="E2714" s="21" t="str">
        <f t="shared" si="45"/>
        <v>San Diego HHSA</v>
      </c>
    </row>
    <row r="2715" spans="1:5" x14ac:dyDescent="0.35">
      <c r="A2715" s="20">
        <v>43950</v>
      </c>
      <c r="B2715" s="8">
        <v>92036</v>
      </c>
      <c r="C2715" s="8">
        <v>2</v>
      </c>
      <c r="D2715" s="8" t="s">
        <v>118</v>
      </c>
      <c r="E2715" s="21" t="str">
        <f t="shared" si="45"/>
        <v>San Diego HHSA</v>
      </c>
    </row>
    <row r="2716" spans="1:5" x14ac:dyDescent="0.35">
      <c r="A2716" s="20">
        <v>43950</v>
      </c>
      <c r="B2716" s="8">
        <v>92037</v>
      </c>
      <c r="C2716" s="8">
        <v>33</v>
      </c>
      <c r="D2716" s="8">
        <v>77.5</v>
      </c>
      <c r="E2716" s="21" t="str">
        <f t="shared" si="45"/>
        <v>San Diego HHSA</v>
      </c>
    </row>
    <row r="2717" spans="1:5" x14ac:dyDescent="0.35">
      <c r="A2717" s="20">
        <v>43950</v>
      </c>
      <c r="B2717" s="8">
        <v>92040</v>
      </c>
      <c r="C2717" s="8">
        <v>29</v>
      </c>
      <c r="D2717" s="8">
        <v>65.900000000000006</v>
      </c>
      <c r="E2717" s="21" t="str">
        <f t="shared" si="45"/>
        <v>San Diego HHSA</v>
      </c>
    </row>
    <row r="2718" spans="1:5" x14ac:dyDescent="0.35">
      <c r="A2718" s="20">
        <v>43950</v>
      </c>
      <c r="B2718" s="8">
        <v>92054</v>
      </c>
      <c r="C2718" s="8">
        <v>17</v>
      </c>
      <c r="D2718" s="8">
        <v>40.5</v>
      </c>
      <c r="E2718" s="21" t="str">
        <f t="shared" si="45"/>
        <v>San Diego HHSA</v>
      </c>
    </row>
    <row r="2719" spans="1:5" x14ac:dyDescent="0.35">
      <c r="A2719" s="20">
        <v>43950</v>
      </c>
      <c r="B2719" s="8">
        <v>92056</v>
      </c>
      <c r="C2719" s="8">
        <v>14</v>
      </c>
      <c r="D2719" s="8">
        <v>25.7</v>
      </c>
      <c r="E2719" s="21" t="str">
        <f t="shared" si="45"/>
        <v>San Diego HHSA</v>
      </c>
    </row>
    <row r="2720" spans="1:5" x14ac:dyDescent="0.35">
      <c r="A2720" s="20">
        <v>43950</v>
      </c>
      <c r="B2720" s="8">
        <v>92057</v>
      </c>
      <c r="C2720" s="8">
        <v>28</v>
      </c>
      <c r="D2720" s="8">
        <v>49.8</v>
      </c>
      <c r="E2720" s="21" t="str">
        <f t="shared" si="45"/>
        <v>San Diego HHSA</v>
      </c>
    </row>
    <row r="2721" spans="1:5" x14ac:dyDescent="0.35">
      <c r="A2721" s="20">
        <v>43950</v>
      </c>
      <c r="B2721" s="8">
        <v>92058</v>
      </c>
      <c r="C2721" s="8">
        <v>17</v>
      </c>
      <c r="D2721" s="8">
        <v>69.3</v>
      </c>
      <c r="E2721" s="21" t="str">
        <f t="shared" si="45"/>
        <v>San Diego HHSA</v>
      </c>
    </row>
    <row r="2722" spans="1:5" x14ac:dyDescent="0.35">
      <c r="A2722" s="20">
        <v>43950</v>
      </c>
      <c r="B2722" s="8">
        <v>92059</v>
      </c>
      <c r="C2722" s="8">
        <v>2</v>
      </c>
      <c r="D2722" s="8" t="s">
        <v>118</v>
      </c>
      <c r="E2722" s="21" t="str">
        <f t="shared" si="45"/>
        <v>San Diego HHSA</v>
      </c>
    </row>
    <row r="2723" spans="1:5" x14ac:dyDescent="0.35">
      <c r="A2723" s="20">
        <v>43950</v>
      </c>
      <c r="B2723" s="8">
        <v>92061</v>
      </c>
      <c r="C2723" s="8">
        <v>1</v>
      </c>
      <c r="D2723" s="8" t="s">
        <v>118</v>
      </c>
      <c r="E2723" s="21" t="str">
        <f t="shared" si="45"/>
        <v>San Diego HHSA</v>
      </c>
    </row>
    <row r="2724" spans="1:5" x14ac:dyDescent="0.35">
      <c r="A2724" s="20">
        <v>43950</v>
      </c>
      <c r="B2724" s="8">
        <v>92064</v>
      </c>
      <c r="C2724" s="8">
        <v>32</v>
      </c>
      <c r="D2724" s="8">
        <v>63.6</v>
      </c>
      <c r="E2724" s="21" t="str">
        <f t="shared" si="45"/>
        <v>San Diego HHSA</v>
      </c>
    </row>
    <row r="2725" spans="1:5" x14ac:dyDescent="0.35">
      <c r="A2725" s="20">
        <v>43950</v>
      </c>
      <c r="B2725" s="8">
        <v>92065</v>
      </c>
      <c r="C2725" s="8">
        <v>17</v>
      </c>
      <c r="D2725" s="8">
        <v>47.7</v>
      </c>
      <c r="E2725" s="21" t="str">
        <f t="shared" si="45"/>
        <v>San Diego HHSA</v>
      </c>
    </row>
    <row r="2726" spans="1:5" x14ac:dyDescent="0.35">
      <c r="A2726" s="20">
        <v>43950</v>
      </c>
      <c r="B2726" s="8">
        <v>92066</v>
      </c>
      <c r="C2726" s="8">
        <v>2</v>
      </c>
      <c r="D2726" s="8" t="s">
        <v>118</v>
      </c>
      <c r="E2726" s="21" t="str">
        <f t="shared" si="45"/>
        <v>San Diego HHSA</v>
      </c>
    </row>
    <row r="2727" spans="1:5" x14ac:dyDescent="0.35">
      <c r="A2727" s="20">
        <v>43950</v>
      </c>
      <c r="B2727" s="8">
        <v>92067</v>
      </c>
      <c r="C2727" s="8">
        <v>11</v>
      </c>
      <c r="D2727" s="8" t="s">
        <v>118</v>
      </c>
      <c r="E2727" s="21" t="str">
        <f t="shared" si="45"/>
        <v>San Diego HHSA</v>
      </c>
    </row>
    <row r="2728" spans="1:5" x14ac:dyDescent="0.35">
      <c r="A2728" s="20">
        <v>43950</v>
      </c>
      <c r="B2728" s="8">
        <v>92069</v>
      </c>
      <c r="C2728" s="8">
        <v>15</v>
      </c>
      <c r="D2728" s="8">
        <v>30.2</v>
      </c>
      <c r="E2728" s="21" t="str">
        <f t="shared" si="45"/>
        <v>San Diego HHSA</v>
      </c>
    </row>
    <row r="2729" spans="1:5" x14ac:dyDescent="0.35">
      <c r="A2729" s="20">
        <v>43950</v>
      </c>
      <c r="B2729" s="8">
        <v>92070</v>
      </c>
      <c r="C2729" s="8">
        <v>1</v>
      </c>
      <c r="D2729" s="8" t="s">
        <v>118</v>
      </c>
      <c r="E2729" s="21" t="str">
        <f t="shared" si="45"/>
        <v>San Diego HHSA</v>
      </c>
    </row>
    <row r="2730" spans="1:5" x14ac:dyDescent="0.35">
      <c r="A2730" s="20">
        <v>43950</v>
      </c>
      <c r="B2730" s="8">
        <v>92071</v>
      </c>
      <c r="C2730" s="8">
        <v>34</v>
      </c>
      <c r="D2730" s="8">
        <v>59.8</v>
      </c>
      <c r="E2730" s="21" t="str">
        <f t="shared" si="45"/>
        <v>San Diego HHSA</v>
      </c>
    </row>
    <row r="2731" spans="1:5" x14ac:dyDescent="0.35">
      <c r="A2731" s="20">
        <v>43950</v>
      </c>
      <c r="B2731" s="8">
        <v>92075</v>
      </c>
      <c r="C2731" s="8">
        <v>5</v>
      </c>
      <c r="D2731" s="8">
        <v>38.4</v>
      </c>
      <c r="E2731" s="21" t="str">
        <f t="shared" si="45"/>
        <v>San Diego HHSA</v>
      </c>
    </row>
    <row r="2732" spans="1:5" x14ac:dyDescent="0.35">
      <c r="A2732" s="20">
        <v>43950</v>
      </c>
      <c r="B2732" s="8">
        <v>92078</v>
      </c>
      <c r="C2732" s="8">
        <v>20</v>
      </c>
      <c r="D2732" s="8">
        <v>40.200000000000003</v>
      </c>
      <c r="E2732" s="21" t="str">
        <f t="shared" si="45"/>
        <v>San Diego HHSA</v>
      </c>
    </row>
    <row r="2733" spans="1:5" x14ac:dyDescent="0.35">
      <c r="A2733" s="20">
        <v>43950</v>
      </c>
      <c r="B2733" s="8">
        <v>92081</v>
      </c>
      <c r="C2733" s="8">
        <v>17</v>
      </c>
      <c r="D2733" s="8">
        <v>51.8</v>
      </c>
      <c r="E2733" s="21" t="str">
        <f t="shared" si="45"/>
        <v>San Diego HHSA</v>
      </c>
    </row>
    <row r="2734" spans="1:5" x14ac:dyDescent="0.35">
      <c r="A2734" s="20">
        <v>43950</v>
      </c>
      <c r="B2734" s="8">
        <v>92082</v>
      </c>
      <c r="C2734" s="8">
        <v>6</v>
      </c>
      <c r="D2734" s="8">
        <v>34.4</v>
      </c>
      <c r="E2734" s="21" t="str">
        <f t="shared" si="45"/>
        <v>San Diego HHSA</v>
      </c>
    </row>
    <row r="2735" spans="1:5" x14ac:dyDescent="0.35">
      <c r="A2735" s="20">
        <v>43950</v>
      </c>
      <c r="B2735" s="8">
        <v>92083</v>
      </c>
      <c r="C2735" s="8">
        <v>18</v>
      </c>
      <c r="D2735" s="8">
        <v>44.9</v>
      </c>
      <c r="E2735" s="21" t="str">
        <f t="shared" si="45"/>
        <v>San Diego HHSA</v>
      </c>
    </row>
    <row r="2736" spans="1:5" x14ac:dyDescent="0.35">
      <c r="A2736" s="20">
        <v>43950</v>
      </c>
      <c r="B2736" s="8">
        <v>92084</v>
      </c>
      <c r="C2736" s="8">
        <v>26</v>
      </c>
      <c r="D2736" s="8">
        <v>52.7</v>
      </c>
      <c r="E2736" s="21" t="str">
        <f t="shared" si="45"/>
        <v>San Diego HHSA</v>
      </c>
    </row>
    <row r="2737" spans="1:5" x14ac:dyDescent="0.35">
      <c r="A2737" s="20">
        <v>43950</v>
      </c>
      <c r="B2737" s="8">
        <v>92091</v>
      </c>
      <c r="C2737" s="8">
        <v>2</v>
      </c>
      <c r="D2737" s="8" t="s">
        <v>118</v>
      </c>
      <c r="E2737" s="21" t="str">
        <f t="shared" si="45"/>
        <v>San Diego HHSA</v>
      </c>
    </row>
    <row r="2738" spans="1:5" x14ac:dyDescent="0.35">
      <c r="A2738" s="20">
        <v>43950</v>
      </c>
      <c r="B2738" s="8">
        <v>92093</v>
      </c>
      <c r="C2738" s="8">
        <v>4</v>
      </c>
      <c r="D2738" s="8" t="s">
        <v>118</v>
      </c>
      <c r="E2738" s="21" t="str">
        <f t="shared" si="45"/>
        <v>San Diego HHSA</v>
      </c>
    </row>
    <row r="2739" spans="1:5" x14ac:dyDescent="0.35">
      <c r="A2739" s="20">
        <v>43950</v>
      </c>
      <c r="B2739" s="8">
        <v>92101</v>
      </c>
      <c r="C2739" s="8">
        <v>59</v>
      </c>
      <c r="D2739" s="8">
        <v>100.6</v>
      </c>
      <c r="E2739" s="21" t="str">
        <f t="shared" si="45"/>
        <v>San Diego HHSA</v>
      </c>
    </row>
    <row r="2740" spans="1:5" x14ac:dyDescent="0.35">
      <c r="A2740" s="20">
        <v>43950</v>
      </c>
      <c r="B2740" s="8">
        <v>92102</v>
      </c>
      <c r="C2740" s="8">
        <v>54</v>
      </c>
      <c r="D2740" s="8">
        <v>125.7</v>
      </c>
      <c r="E2740" s="21" t="str">
        <f t="shared" si="45"/>
        <v>San Diego HHSA</v>
      </c>
    </row>
    <row r="2741" spans="1:5" x14ac:dyDescent="0.35">
      <c r="A2741" s="20">
        <v>43950</v>
      </c>
      <c r="B2741" s="8">
        <v>92103</v>
      </c>
      <c r="C2741" s="8">
        <v>89</v>
      </c>
      <c r="D2741" s="8">
        <v>228.9</v>
      </c>
      <c r="E2741" s="21" t="str">
        <f t="shared" si="45"/>
        <v>San Diego HHSA</v>
      </c>
    </row>
    <row r="2742" spans="1:5" x14ac:dyDescent="0.35">
      <c r="A2742" s="20">
        <v>43950</v>
      </c>
      <c r="B2742" s="8">
        <v>92104</v>
      </c>
      <c r="C2742" s="8">
        <v>57</v>
      </c>
      <c r="D2742" s="8">
        <v>109.6</v>
      </c>
      <c r="E2742" s="21" t="str">
        <f t="shared" si="45"/>
        <v>San Diego HHSA</v>
      </c>
    </row>
    <row r="2743" spans="1:5" x14ac:dyDescent="0.35">
      <c r="A2743" s="20">
        <v>43950</v>
      </c>
      <c r="B2743" s="8">
        <v>92105</v>
      </c>
      <c r="C2743" s="8">
        <v>99</v>
      </c>
      <c r="D2743" s="8">
        <v>145.5</v>
      </c>
      <c r="E2743" s="21" t="str">
        <f t="shared" si="45"/>
        <v>San Diego HHSA</v>
      </c>
    </row>
    <row r="2744" spans="1:5" x14ac:dyDescent="0.35">
      <c r="A2744" s="20">
        <v>43950</v>
      </c>
      <c r="B2744" s="8">
        <v>92106</v>
      </c>
      <c r="C2744" s="8">
        <v>9</v>
      </c>
      <c r="D2744" s="8">
        <v>40.9</v>
      </c>
      <c r="E2744" s="21" t="str">
        <f t="shared" ref="E2744:E2775" si="46">"San Diego HHSA"</f>
        <v>San Diego HHSA</v>
      </c>
    </row>
    <row r="2745" spans="1:5" x14ac:dyDescent="0.35">
      <c r="A2745" s="20">
        <v>43950</v>
      </c>
      <c r="B2745" s="8">
        <v>92107</v>
      </c>
      <c r="C2745" s="8">
        <v>9</v>
      </c>
      <c r="D2745" s="8">
        <v>29.3</v>
      </c>
      <c r="E2745" s="21" t="str">
        <f t="shared" si="46"/>
        <v>San Diego HHSA</v>
      </c>
    </row>
    <row r="2746" spans="1:5" x14ac:dyDescent="0.35">
      <c r="A2746" s="20">
        <v>43950</v>
      </c>
      <c r="B2746" s="8">
        <v>92108</v>
      </c>
      <c r="C2746" s="8">
        <v>37</v>
      </c>
      <c r="D2746" s="8">
        <v>134.9</v>
      </c>
      <c r="E2746" s="21" t="str">
        <f t="shared" si="46"/>
        <v>San Diego HHSA</v>
      </c>
    </row>
    <row r="2747" spans="1:5" x14ac:dyDescent="0.35">
      <c r="A2747" s="20">
        <v>43950</v>
      </c>
      <c r="B2747" s="8">
        <v>92109</v>
      </c>
      <c r="C2747" s="8">
        <v>33</v>
      </c>
      <c r="D2747" s="8">
        <v>61.5</v>
      </c>
      <c r="E2747" s="21" t="str">
        <f t="shared" si="46"/>
        <v>San Diego HHSA</v>
      </c>
    </row>
    <row r="2748" spans="1:5" x14ac:dyDescent="0.35">
      <c r="A2748" s="20">
        <v>43950</v>
      </c>
      <c r="B2748" s="8">
        <v>92110</v>
      </c>
      <c r="C2748" s="8">
        <v>32</v>
      </c>
      <c r="D2748" s="8">
        <v>106.9</v>
      </c>
      <c r="E2748" s="21" t="str">
        <f t="shared" si="46"/>
        <v>San Diego HHSA</v>
      </c>
    </row>
    <row r="2749" spans="1:5" x14ac:dyDescent="0.35">
      <c r="A2749" s="20">
        <v>43950</v>
      </c>
      <c r="B2749" s="8">
        <v>92111</v>
      </c>
      <c r="C2749" s="8">
        <v>30</v>
      </c>
      <c r="D2749" s="8">
        <v>62.1</v>
      </c>
      <c r="E2749" s="21" t="str">
        <f t="shared" si="46"/>
        <v>San Diego HHSA</v>
      </c>
    </row>
    <row r="2750" spans="1:5" x14ac:dyDescent="0.35">
      <c r="A2750" s="20">
        <v>43950</v>
      </c>
      <c r="B2750" s="8">
        <v>92113</v>
      </c>
      <c r="C2750" s="8">
        <v>114</v>
      </c>
      <c r="D2750" s="8">
        <v>225.9</v>
      </c>
      <c r="E2750" s="21" t="str">
        <f t="shared" si="46"/>
        <v>San Diego HHSA</v>
      </c>
    </row>
    <row r="2751" spans="1:5" x14ac:dyDescent="0.35">
      <c r="A2751" s="20">
        <v>43950</v>
      </c>
      <c r="B2751" s="8">
        <v>92114</v>
      </c>
      <c r="C2751" s="8">
        <v>100</v>
      </c>
      <c r="D2751" s="8">
        <v>170</v>
      </c>
      <c r="E2751" s="21" t="str">
        <f t="shared" si="46"/>
        <v>San Diego HHSA</v>
      </c>
    </row>
    <row r="2752" spans="1:5" x14ac:dyDescent="0.35">
      <c r="A2752" s="20">
        <v>43950</v>
      </c>
      <c r="B2752" s="8">
        <v>92115</v>
      </c>
      <c r="C2752" s="8">
        <v>60</v>
      </c>
      <c r="D2752" s="8">
        <v>96.5</v>
      </c>
      <c r="E2752" s="21" t="str">
        <f t="shared" si="46"/>
        <v>San Diego HHSA</v>
      </c>
    </row>
    <row r="2753" spans="1:5" x14ac:dyDescent="0.35">
      <c r="A2753" s="20">
        <v>43950</v>
      </c>
      <c r="B2753" s="8">
        <v>92116</v>
      </c>
      <c r="C2753" s="8">
        <v>44</v>
      </c>
      <c r="D2753" s="8">
        <v>119.1</v>
      </c>
      <c r="E2753" s="21" t="str">
        <f t="shared" si="46"/>
        <v>San Diego HHSA</v>
      </c>
    </row>
    <row r="2754" spans="1:5" x14ac:dyDescent="0.35">
      <c r="A2754" s="20">
        <v>43950</v>
      </c>
      <c r="B2754" s="8">
        <v>92117</v>
      </c>
      <c r="C2754" s="8">
        <v>34</v>
      </c>
      <c r="D2754" s="8">
        <v>65.400000000000006</v>
      </c>
      <c r="E2754" s="21" t="str">
        <f t="shared" si="46"/>
        <v>San Diego HHSA</v>
      </c>
    </row>
    <row r="2755" spans="1:5" x14ac:dyDescent="0.35">
      <c r="A2755" s="20">
        <v>43950</v>
      </c>
      <c r="B2755" s="8">
        <v>92118</v>
      </c>
      <c r="C2755" s="8">
        <v>8</v>
      </c>
      <c r="D2755" s="8">
        <v>44.6</v>
      </c>
      <c r="E2755" s="21" t="str">
        <f t="shared" si="46"/>
        <v>San Diego HHSA</v>
      </c>
    </row>
    <row r="2756" spans="1:5" x14ac:dyDescent="0.35">
      <c r="A2756" s="20">
        <v>43950</v>
      </c>
      <c r="B2756" s="8">
        <v>92119</v>
      </c>
      <c r="C2756" s="8">
        <v>17</v>
      </c>
      <c r="D2756" s="8">
        <v>71.599999999999994</v>
      </c>
      <c r="E2756" s="21" t="str">
        <f t="shared" si="46"/>
        <v>San Diego HHSA</v>
      </c>
    </row>
    <row r="2757" spans="1:5" x14ac:dyDescent="0.35">
      <c r="A2757" s="20">
        <v>43950</v>
      </c>
      <c r="B2757" s="8">
        <v>92120</v>
      </c>
      <c r="C2757" s="8">
        <v>23</v>
      </c>
      <c r="D2757" s="8">
        <v>79.3</v>
      </c>
      <c r="E2757" s="21" t="str">
        <f t="shared" si="46"/>
        <v>San Diego HHSA</v>
      </c>
    </row>
    <row r="2758" spans="1:5" x14ac:dyDescent="0.35">
      <c r="A2758" s="20">
        <v>43950</v>
      </c>
      <c r="B2758" s="8">
        <v>92121</v>
      </c>
      <c r="C2758" s="8">
        <v>3</v>
      </c>
      <c r="D2758" s="8" t="s">
        <v>118</v>
      </c>
      <c r="E2758" s="21" t="str">
        <f t="shared" si="46"/>
        <v>San Diego HHSA</v>
      </c>
    </row>
    <row r="2759" spans="1:5" x14ac:dyDescent="0.35">
      <c r="A2759" s="20">
        <v>43950</v>
      </c>
      <c r="B2759" s="8">
        <v>92122</v>
      </c>
      <c r="C2759" s="8">
        <v>21</v>
      </c>
      <c r="D2759" s="8">
        <v>43.3</v>
      </c>
      <c r="E2759" s="21" t="str">
        <f t="shared" si="46"/>
        <v>San Diego HHSA</v>
      </c>
    </row>
    <row r="2760" spans="1:5" x14ac:dyDescent="0.35">
      <c r="A2760" s="20">
        <v>43950</v>
      </c>
      <c r="B2760" s="8">
        <v>92123</v>
      </c>
      <c r="C2760" s="8">
        <v>27</v>
      </c>
      <c r="D2760" s="8">
        <v>82.1</v>
      </c>
      <c r="E2760" s="21" t="str">
        <f t="shared" si="46"/>
        <v>San Diego HHSA</v>
      </c>
    </row>
    <row r="2761" spans="1:5" x14ac:dyDescent="0.35">
      <c r="A2761" s="20">
        <v>43950</v>
      </c>
      <c r="B2761" s="8">
        <v>92124</v>
      </c>
      <c r="C2761" s="8">
        <v>18</v>
      </c>
      <c r="D2761" s="8">
        <v>57.7</v>
      </c>
      <c r="E2761" s="21" t="str">
        <f t="shared" si="46"/>
        <v>San Diego HHSA</v>
      </c>
    </row>
    <row r="2762" spans="1:5" x14ac:dyDescent="0.35">
      <c r="A2762" s="20">
        <v>43950</v>
      </c>
      <c r="B2762" s="8">
        <v>92126</v>
      </c>
      <c r="C2762" s="8">
        <v>66</v>
      </c>
      <c r="D2762" s="8">
        <v>86.1</v>
      </c>
      <c r="E2762" s="21" t="str">
        <f t="shared" si="46"/>
        <v>San Diego HHSA</v>
      </c>
    </row>
    <row r="2763" spans="1:5" x14ac:dyDescent="0.35">
      <c r="A2763" s="20">
        <v>43950</v>
      </c>
      <c r="B2763" s="8">
        <v>92127</v>
      </c>
      <c r="C2763" s="8">
        <v>40</v>
      </c>
      <c r="D2763" s="8">
        <v>80.599999999999994</v>
      </c>
      <c r="E2763" s="21" t="str">
        <f t="shared" si="46"/>
        <v>San Diego HHSA</v>
      </c>
    </row>
    <row r="2764" spans="1:5" x14ac:dyDescent="0.35">
      <c r="A2764" s="20">
        <v>43950</v>
      </c>
      <c r="B2764" s="8">
        <v>92128</v>
      </c>
      <c r="C2764" s="8">
        <v>48</v>
      </c>
      <c r="D2764" s="8">
        <v>94.7</v>
      </c>
      <c r="E2764" s="21" t="str">
        <f t="shared" si="46"/>
        <v>San Diego HHSA</v>
      </c>
    </row>
    <row r="2765" spans="1:5" x14ac:dyDescent="0.35">
      <c r="A2765" s="20">
        <v>43950</v>
      </c>
      <c r="B2765" s="8">
        <v>92129</v>
      </c>
      <c r="C2765" s="8">
        <v>29</v>
      </c>
      <c r="D2765" s="8">
        <v>55.2</v>
      </c>
      <c r="E2765" s="21" t="str">
        <f t="shared" si="46"/>
        <v>San Diego HHSA</v>
      </c>
    </row>
    <row r="2766" spans="1:5" x14ac:dyDescent="0.35">
      <c r="A2766" s="20">
        <v>43950</v>
      </c>
      <c r="B2766" s="8">
        <v>92130</v>
      </c>
      <c r="C2766" s="8">
        <v>32</v>
      </c>
      <c r="D2766" s="8">
        <v>53.8</v>
      </c>
      <c r="E2766" s="21" t="str">
        <f t="shared" si="46"/>
        <v>San Diego HHSA</v>
      </c>
    </row>
    <row r="2767" spans="1:5" x14ac:dyDescent="0.35">
      <c r="A2767" s="20">
        <v>43950</v>
      </c>
      <c r="B2767" s="8">
        <v>92131</v>
      </c>
      <c r="C2767" s="8">
        <v>13</v>
      </c>
      <c r="D2767" s="8">
        <v>36.200000000000003</v>
      </c>
      <c r="E2767" s="21" t="str">
        <f t="shared" si="46"/>
        <v>San Diego HHSA</v>
      </c>
    </row>
    <row r="2768" spans="1:5" x14ac:dyDescent="0.35">
      <c r="A2768" s="20">
        <v>43950</v>
      </c>
      <c r="B2768" s="8">
        <v>92134</v>
      </c>
      <c r="C2768" s="8">
        <v>1</v>
      </c>
      <c r="D2768" s="8" t="s">
        <v>118</v>
      </c>
      <c r="E2768" s="21" t="str">
        <f t="shared" si="46"/>
        <v>San Diego HHSA</v>
      </c>
    </row>
    <row r="2769" spans="1:5" x14ac:dyDescent="0.35">
      <c r="A2769" s="20">
        <v>43950</v>
      </c>
      <c r="B2769" s="8">
        <v>92136</v>
      </c>
      <c r="C2769" s="8">
        <v>4</v>
      </c>
      <c r="D2769" s="8" t="s">
        <v>118</v>
      </c>
      <c r="E2769" s="21" t="str">
        <f t="shared" si="46"/>
        <v>San Diego HHSA</v>
      </c>
    </row>
    <row r="2770" spans="1:5" x14ac:dyDescent="0.35">
      <c r="A2770" s="20">
        <v>43950</v>
      </c>
      <c r="B2770" s="8">
        <v>92139</v>
      </c>
      <c r="C2770" s="8">
        <v>58</v>
      </c>
      <c r="D2770" s="8">
        <v>175.1</v>
      </c>
      <c r="E2770" s="21" t="str">
        <f t="shared" si="46"/>
        <v>San Diego HHSA</v>
      </c>
    </row>
    <row r="2771" spans="1:5" x14ac:dyDescent="0.35">
      <c r="A2771" s="20">
        <v>43950</v>
      </c>
      <c r="B2771" s="8">
        <v>92140</v>
      </c>
      <c r="C2771" s="8">
        <v>33</v>
      </c>
      <c r="D2771" s="8" t="s">
        <v>118</v>
      </c>
      <c r="E2771" s="21" t="str">
        <f t="shared" si="46"/>
        <v>San Diego HHSA</v>
      </c>
    </row>
    <row r="2772" spans="1:5" x14ac:dyDescent="0.35">
      <c r="A2772" s="20">
        <v>43950</v>
      </c>
      <c r="B2772" s="8">
        <v>92145</v>
      </c>
      <c r="C2772" s="8">
        <v>4</v>
      </c>
      <c r="D2772" s="8" t="s">
        <v>118</v>
      </c>
      <c r="E2772" s="21" t="str">
        <f t="shared" si="46"/>
        <v>San Diego HHSA</v>
      </c>
    </row>
    <row r="2773" spans="1:5" x14ac:dyDescent="0.35">
      <c r="A2773" s="20">
        <v>43950</v>
      </c>
      <c r="B2773" s="8">
        <v>92154</v>
      </c>
      <c r="C2773" s="8">
        <v>336</v>
      </c>
      <c r="D2773" s="8">
        <v>411.5</v>
      </c>
      <c r="E2773" s="21" t="str">
        <f t="shared" si="46"/>
        <v>San Diego HHSA</v>
      </c>
    </row>
    <row r="2774" spans="1:5" x14ac:dyDescent="0.35">
      <c r="A2774" s="20">
        <v>43950</v>
      </c>
      <c r="B2774" s="8">
        <v>92173</v>
      </c>
      <c r="C2774" s="8">
        <v>109</v>
      </c>
      <c r="D2774" s="8">
        <v>392.9</v>
      </c>
      <c r="E2774" s="21" t="str">
        <f t="shared" si="46"/>
        <v>San Diego HHSA</v>
      </c>
    </row>
    <row r="2775" spans="1:5" x14ac:dyDescent="0.35">
      <c r="A2775" s="20">
        <v>43950</v>
      </c>
      <c r="B2775" s="8" t="s">
        <v>117</v>
      </c>
      <c r="C2775" s="8">
        <v>55</v>
      </c>
      <c r="D2775" s="8" t="s">
        <v>118</v>
      </c>
      <c r="E2775" s="21" t="str">
        <f t="shared" si="46"/>
        <v>San Diego HHSA</v>
      </c>
    </row>
    <row r="2776" spans="1:5" x14ac:dyDescent="0.35">
      <c r="A2776" s="20">
        <v>43951</v>
      </c>
      <c r="B2776" s="8">
        <v>91901</v>
      </c>
      <c r="C2776" s="8">
        <v>4</v>
      </c>
      <c r="D2776" s="8" t="s">
        <v>118</v>
      </c>
      <c r="E2776" s="21" t="str">
        <f>"San Diego HHSA"</f>
        <v>San Diego HHSA</v>
      </c>
    </row>
    <row r="2777" spans="1:5" x14ac:dyDescent="0.35">
      <c r="A2777" s="20">
        <v>43951</v>
      </c>
      <c r="B2777" s="8">
        <v>91902</v>
      </c>
      <c r="C2777" s="8">
        <v>30</v>
      </c>
      <c r="D2777" s="8">
        <v>172.7</v>
      </c>
      <c r="E2777" s="21" t="str">
        <f t="shared" ref="E2777:E2808" si="47">"San Diego HHSA"</f>
        <v>San Diego HHSA</v>
      </c>
    </row>
    <row r="2778" spans="1:5" x14ac:dyDescent="0.35">
      <c r="A2778" s="20">
        <v>43951</v>
      </c>
      <c r="B2778" s="8">
        <v>91905</v>
      </c>
      <c r="C2778" s="8">
        <v>2</v>
      </c>
      <c r="D2778" s="8" t="s">
        <v>118</v>
      </c>
      <c r="E2778" s="21" t="str">
        <f t="shared" si="47"/>
        <v>San Diego HHSA</v>
      </c>
    </row>
    <row r="2779" spans="1:5" x14ac:dyDescent="0.35">
      <c r="A2779" s="20">
        <v>43951</v>
      </c>
      <c r="B2779" s="8">
        <v>91910</v>
      </c>
      <c r="C2779" s="8">
        <v>143</v>
      </c>
      <c r="D2779" s="8">
        <v>173</v>
      </c>
      <c r="E2779" s="21" t="str">
        <f t="shared" si="47"/>
        <v>San Diego HHSA</v>
      </c>
    </row>
    <row r="2780" spans="1:5" x14ac:dyDescent="0.35">
      <c r="A2780" s="20">
        <v>43951</v>
      </c>
      <c r="B2780" s="8">
        <v>91911</v>
      </c>
      <c r="C2780" s="8">
        <v>190</v>
      </c>
      <c r="D2780" s="8">
        <v>224.5</v>
      </c>
      <c r="E2780" s="21" t="str">
        <f t="shared" si="47"/>
        <v>San Diego HHSA</v>
      </c>
    </row>
    <row r="2781" spans="1:5" x14ac:dyDescent="0.35">
      <c r="A2781" s="20">
        <v>43951</v>
      </c>
      <c r="B2781" s="8">
        <v>91913</v>
      </c>
      <c r="C2781" s="8">
        <v>86</v>
      </c>
      <c r="D2781" s="8">
        <v>173.7</v>
      </c>
      <c r="E2781" s="21" t="str">
        <f t="shared" si="47"/>
        <v>San Diego HHSA</v>
      </c>
    </row>
    <row r="2782" spans="1:5" x14ac:dyDescent="0.35">
      <c r="A2782" s="20">
        <v>43951</v>
      </c>
      <c r="B2782" s="8">
        <v>91914</v>
      </c>
      <c r="C2782" s="8">
        <v>19</v>
      </c>
      <c r="D2782" s="8">
        <v>111.3</v>
      </c>
      <c r="E2782" s="21" t="str">
        <f t="shared" si="47"/>
        <v>San Diego HHSA</v>
      </c>
    </row>
    <row r="2783" spans="1:5" x14ac:dyDescent="0.35">
      <c r="A2783" s="20">
        <v>43951</v>
      </c>
      <c r="B2783" s="8">
        <v>91915</v>
      </c>
      <c r="C2783" s="8">
        <v>50</v>
      </c>
      <c r="D2783" s="8">
        <v>167.8</v>
      </c>
      <c r="E2783" s="21" t="str">
        <f t="shared" si="47"/>
        <v>San Diego HHSA</v>
      </c>
    </row>
    <row r="2784" spans="1:5" x14ac:dyDescent="0.35">
      <c r="A2784" s="20">
        <v>43951</v>
      </c>
      <c r="B2784" s="8">
        <v>91916</v>
      </c>
      <c r="C2784" s="8">
        <v>1</v>
      </c>
      <c r="D2784" s="8" t="s">
        <v>118</v>
      </c>
      <c r="E2784" s="21" t="str">
        <f t="shared" si="47"/>
        <v>San Diego HHSA</v>
      </c>
    </row>
    <row r="2785" spans="1:5" x14ac:dyDescent="0.35">
      <c r="A2785" s="20">
        <v>43951</v>
      </c>
      <c r="B2785" s="8">
        <v>91932</v>
      </c>
      <c r="C2785" s="8">
        <v>26</v>
      </c>
      <c r="D2785" s="8">
        <v>92.3</v>
      </c>
      <c r="E2785" s="21" t="str">
        <f t="shared" si="47"/>
        <v>San Diego HHSA</v>
      </c>
    </row>
    <row r="2786" spans="1:5" x14ac:dyDescent="0.35">
      <c r="A2786" s="20">
        <v>43951</v>
      </c>
      <c r="B2786" s="8">
        <v>91935</v>
      </c>
      <c r="C2786" s="8">
        <v>7</v>
      </c>
      <c r="D2786" s="8" t="s">
        <v>118</v>
      </c>
      <c r="E2786" s="21" t="str">
        <f t="shared" si="47"/>
        <v>San Diego HHSA</v>
      </c>
    </row>
    <row r="2787" spans="1:5" x14ac:dyDescent="0.35">
      <c r="A2787" s="20">
        <v>43951</v>
      </c>
      <c r="B2787" s="8">
        <v>91941</v>
      </c>
      <c r="C2787" s="8">
        <v>22</v>
      </c>
      <c r="D2787" s="8">
        <v>64.2</v>
      </c>
      <c r="E2787" s="21" t="str">
        <f t="shared" si="47"/>
        <v>San Diego HHSA</v>
      </c>
    </row>
    <row r="2788" spans="1:5" x14ac:dyDescent="0.35">
      <c r="A2788" s="20">
        <v>43951</v>
      </c>
      <c r="B2788" s="8">
        <v>91942</v>
      </c>
      <c r="C2788" s="8">
        <v>57</v>
      </c>
      <c r="D2788" s="8">
        <v>141.9</v>
      </c>
      <c r="E2788" s="21" t="str">
        <f t="shared" si="47"/>
        <v>San Diego HHSA</v>
      </c>
    </row>
    <row r="2789" spans="1:5" x14ac:dyDescent="0.35">
      <c r="A2789" s="20">
        <v>43951</v>
      </c>
      <c r="B2789" s="8">
        <v>91945</v>
      </c>
      <c r="C2789" s="8">
        <v>37</v>
      </c>
      <c r="D2789" s="8">
        <v>137.9</v>
      </c>
      <c r="E2789" s="21" t="str">
        <f t="shared" si="47"/>
        <v>San Diego HHSA</v>
      </c>
    </row>
    <row r="2790" spans="1:5" x14ac:dyDescent="0.35">
      <c r="A2790" s="20">
        <v>43951</v>
      </c>
      <c r="B2790" s="8">
        <v>91950</v>
      </c>
      <c r="C2790" s="8">
        <v>147</v>
      </c>
      <c r="D2790" s="8">
        <v>250.8</v>
      </c>
      <c r="E2790" s="21" t="str">
        <f t="shared" si="47"/>
        <v>San Diego HHSA</v>
      </c>
    </row>
    <row r="2791" spans="1:5" x14ac:dyDescent="0.35">
      <c r="A2791" s="20">
        <v>43951</v>
      </c>
      <c r="B2791" s="8">
        <v>91963</v>
      </c>
      <c r="C2791" s="8">
        <v>2</v>
      </c>
      <c r="D2791" s="8" t="s">
        <v>118</v>
      </c>
      <c r="E2791" s="21" t="str">
        <f t="shared" si="47"/>
        <v>San Diego HHSA</v>
      </c>
    </row>
    <row r="2792" spans="1:5" x14ac:dyDescent="0.35">
      <c r="A2792" s="20">
        <v>43951</v>
      </c>
      <c r="B2792" s="8">
        <v>91977</v>
      </c>
      <c r="C2792" s="8">
        <v>91</v>
      </c>
      <c r="D2792" s="8">
        <v>149</v>
      </c>
      <c r="E2792" s="21" t="str">
        <f t="shared" si="47"/>
        <v>San Diego HHSA</v>
      </c>
    </row>
    <row r="2793" spans="1:5" x14ac:dyDescent="0.35">
      <c r="A2793" s="20">
        <v>43951</v>
      </c>
      <c r="B2793" s="8">
        <v>91978</v>
      </c>
      <c r="C2793" s="8">
        <v>10</v>
      </c>
      <c r="D2793" s="8" t="s">
        <v>118</v>
      </c>
      <c r="E2793" s="21" t="str">
        <f t="shared" si="47"/>
        <v>San Diego HHSA</v>
      </c>
    </row>
    <row r="2794" spans="1:5" x14ac:dyDescent="0.35">
      <c r="A2794" s="20">
        <v>43951</v>
      </c>
      <c r="B2794" s="8">
        <v>91980</v>
      </c>
      <c r="C2794" s="8">
        <v>1</v>
      </c>
      <c r="D2794" s="8" t="s">
        <v>118</v>
      </c>
      <c r="E2794" s="21" t="str">
        <f t="shared" si="47"/>
        <v>San Diego HHSA</v>
      </c>
    </row>
    <row r="2795" spans="1:5" x14ac:dyDescent="0.35">
      <c r="A2795" s="20">
        <v>43951</v>
      </c>
      <c r="B2795" s="8">
        <v>92003</v>
      </c>
      <c r="C2795" s="8">
        <v>2</v>
      </c>
      <c r="D2795" s="8" t="s">
        <v>118</v>
      </c>
      <c r="E2795" s="21" t="str">
        <f t="shared" si="47"/>
        <v>San Diego HHSA</v>
      </c>
    </row>
    <row r="2796" spans="1:5" x14ac:dyDescent="0.35">
      <c r="A2796" s="20">
        <v>43951</v>
      </c>
      <c r="B2796" s="8">
        <v>92004</v>
      </c>
      <c r="C2796" s="8">
        <v>2</v>
      </c>
      <c r="D2796" s="8" t="s">
        <v>118</v>
      </c>
      <c r="E2796" s="21" t="str">
        <f t="shared" si="47"/>
        <v>San Diego HHSA</v>
      </c>
    </row>
    <row r="2797" spans="1:5" x14ac:dyDescent="0.35">
      <c r="A2797" s="20">
        <v>43951</v>
      </c>
      <c r="B2797" s="8">
        <v>92007</v>
      </c>
      <c r="C2797" s="8">
        <v>4</v>
      </c>
      <c r="D2797" s="8" t="s">
        <v>118</v>
      </c>
      <c r="E2797" s="21" t="str">
        <f t="shared" si="47"/>
        <v>San Diego HHSA</v>
      </c>
    </row>
    <row r="2798" spans="1:5" x14ac:dyDescent="0.35">
      <c r="A2798" s="20">
        <v>43951</v>
      </c>
      <c r="B2798" s="8">
        <v>92008</v>
      </c>
      <c r="C2798" s="8">
        <v>13</v>
      </c>
      <c r="D2798" s="8">
        <v>44.2</v>
      </c>
      <c r="E2798" s="21" t="str">
        <f t="shared" si="47"/>
        <v>San Diego HHSA</v>
      </c>
    </row>
    <row r="2799" spans="1:5" x14ac:dyDescent="0.35">
      <c r="A2799" s="20">
        <v>43951</v>
      </c>
      <c r="B2799" s="8">
        <v>92009</v>
      </c>
      <c r="C2799" s="8">
        <v>20</v>
      </c>
      <c r="D2799" s="8">
        <v>46.1</v>
      </c>
      <c r="E2799" s="21" t="str">
        <f t="shared" si="47"/>
        <v>San Diego HHSA</v>
      </c>
    </row>
    <row r="2800" spans="1:5" x14ac:dyDescent="0.35">
      <c r="A2800" s="20">
        <v>43951</v>
      </c>
      <c r="B2800" s="8">
        <v>92010</v>
      </c>
      <c r="C2800" s="8">
        <v>13</v>
      </c>
      <c r="D2800" s="8">
        <v>79.7</v>
      </c>
      <c r="E2800" s="21" t="str">
        <f t="shared" si="47"/>
        <v>San Diego HHSA</v>
      </c>
    </row>
    <row r="2801" spans="1:5" x14ac:dyDescent="0.35">
      <c r="A2801" s="20">
        <v>43951</v>
      </c>
      <c r="B2801" s="8">
        <v>92011</v>
      </c>
      <c r="C2801" s="8">
        <v>10</v>
      </c>
      <c r="D2801" s="8">
        <v>41.9</v>
      </c>
      <c r="E2801" s="21" t="str">
        <f t="shared" si="47"/>
        <v>San Diego HHSA</v>
      </c>
    </row>
    <row r="2802" spans="1:5" x14ac:dyDescent="0.35">
      <c r="A2802" s="20">
        <v>43951</v>
      </c>
      <c r="B2802" s="8">
        <v>92014</v>
      </c>
      <c r="C2802" s="8">
        <v>17</v>
      </c>
      <c r="D2802" s="8">
        <v>123.3</v>
      </c>
      <c r="E2802" s="21" t="str">
        <f t="shared" si="47"/>
        <v>San Diego HHSA</v>
      </c>
    </row>
    <row r="2803" spans="1:5" x14ac:dyDescent="0.35">
      <c r="A2803" s="20">
        <v>43951</v>
      </c>
      <c r="B2803" s="8">
        <v>92019</v>
      </c>
      <c r="C2803" s="8">
        <v>57</v>
      </c>
      <c r="D2803" s="8">
        <v>128.69999999999999</v>
      </c>
      <c r="E2803" s="21" t="str">
        <f t="shared" si="47"/>
        <v>San Diego HHSA</v>
      </c>
    </row>
    <row r="2804" spans="1:5" x14ac:dyDescent="0.35">
      <c r="A2804" s="20">
        <v>43951</v>
      </c>
      <c r="B2804" s="8">
        <v>92020</v>
      </c>
      <c r="C2804" s="8">
        <v>110</v>
      </c>
      <c r="D2804" s="8">
        <v>177.8</v>
      </c>
      <c r="E2804" s="21" t="str">
        <f t="shared" si="47"/>
        <v>San Diego HHSA</v>
      </c>
    </row>
    <row r="2805" spans="1:5" x14ac:dyDescent="0.35">
      <c r="A2805" s="20">
        <v>43951</v>
      </c>
      <c r="B2805" s="8">
        <v>92021</v>
      </c>
      <c r="C2805" s="8">
        <v>117</v>
      </c>
      <c r="D2805" s="8">
        <v>172.2</v>
      </c>
      <c r="E2805" s="21" t="str">
        <f t="shared" si="47"/>
        <v>San Diego HHSA</v>
      </c>
    </row>
    <row r="2806" spans="1:5" x14ac:dyDescent="0.35">
      <c r="A2806" s="20">
        <v>43951</v>
      </c>
      <c r="B2806" s="8">
        <v>92024</v>
      </c>
      <c r="C2806" s="8">
        <v>30</v>
      </c>
      <c r="D2806" s="8">
        <v>53.1</v>
      </c>
      <c r="E2806" s="21" t="str">
        <f t="shared" si="47"/>
        <v>San Diego HHSA</v>
      </c>
    </row>
    <row r="2807" spans="1:5" x14ac:dyDescent="0.35">
      <c r="A2807" s="20">
        <v>43951</v>
      </c>
      <c r="B2807" s="8">
        <v>92025</v>
      </c>
      <c r="C2807" s="8">
        <v>55</v>
      </c>
      <c r="D2807" s="8">
        <v>106.8</v>
      </c>
      <c r="E2807" s="21" t="str">
        <f t="shared" si="47"/>
        <v>San Diego HHSA</v>
      </c>
    </row>
    <row r="2808" spans="1:5" x14ac:dyDescent="0.35">
      <c r="A2808" s="20">
        <v>43951</v>
      </c>
      <c r="B2808" s="8">
        <v>92026</v>
      </c>
      <c r="C2808" s="8">
        <v>23</v>
      </c>
      <c r="D2808" s="8">
        <v>41.2</v>
      </c>
      <c r="E2808" s="21" t="str">
        <f t="shared" si="47"/>
        <v>San Diego HHSA</v>
      </c>
    </row>
    <row r="2809" spans="1:5" x14ac:dyDescent="0.35">
      <c r="A2809" s="20">
        <v>43951</v>
      </c>
      <c r="B2809" s="8">
        <v>92027</v>
      </c>
      <c r="C2809" s="8">
        <v>39</v>
      </c>
      <c r="D2809" s="8">
        <v>72.8</v>
      </c>
      <c r="E2809" s="21" t="str">
        <f t="shared" ref="E2809:E2840" si="48">"San Diego HHSA"</f>
        <v>San Diego HHSA</v>
      </c>
    </row>
    <row r="2810" spans="1:5" x14ac:dyDescent="0.35">
      <c r="A2810" s="20">
        <v>43951</v>
      </c>
      <c r="B2810" s="8">
        <v>92028</v>
      </c>
      <c r="C2810" s="8">
        <v>13</v>
      </c>
      <c r="D2810" s="8">
        <v>26.9</v>
      </c>
      <c r="E2810" s="21" t="str">
        <f t="shared" si="48"/>
        <v>San Diego HHSA</v>
      </c>
    </row>
    <row r="2811" spans="1:5" x14ac:dyDescent="0.35">
      <c r="A2811" s="20">
        <v>43951</v>
      </c>
      <c r="B2811" s="8">
        <v>92029</v>
      </c>
      <c r="C2811" s="8">
        <v>14</v>
      </c>
      <c r="D2811" s="8">
        <v>68.400000000000006</v>
      </c>
      <c r="E2811" s="21" t="str">
        <f t="shared" si="48"/>
        <v>San Diego HHSA</v>
      </c>
    </row>
    <row r="2812" spans="1:5" x14ac:dyDescent="0.35">
      <c r="A2812" s="20">
        <v>43951</v>
      </c>
      <c r="B2812" s="8">
        <v>92036</v>
      </c>
      <c r="C2812" s="8">
        <v>2</v>
      </c>
      <c r="D2812" s="8" t="s">
        <v>118</v>
      </c>
      <c r="E2812" s="21" t="str">
        <f t="shared" si="48"/>
        <v>San Diego HHSA</v>
      </c>
    </row>
    <row r="2813" spans="1:5" x14ac:dyDescent="0.35">
      <c r="A2813" s="20">
        <v>43951</v>
      </c>
      <c r="B2813" s="8">
        <v>92037</v>
      </c>
      <c r="C2813" s="8">
        <v>33</v>
      </c>
      <c r="D2813" s="8">
        <v>77.5</v>
      </c>
      <c r="E2813" s="21" t="str">
        <f t="shared" si="48"/>
        <v>San Diego HHSA</v>
      </c>
    </row>
    <row r="2814" spans="1:5" x14ac:dyDescent="0.35">
      <c r="A2814" s="20">
        <v>43951</v>
      </c>
      <c r="B2814" s="8">
        <v>92040</v>
      </c>
      <c r="C2814" s="8">
        <v>29</v>
      </c>
      <c r="D2814" s="8">
        <v>65.900000000000006</v>
      </c>
      <c r="E2814" s="21" t="str">
        <f t="shared" si="48"/>
        <v>San Diego HHSA</v>
      </c>
    </row>
    <row r="2815" spans="1:5" x14ac:dyDescent="0.35">
      <c r="A2815" s="20">
        <v>43951</v>
      </c>
      <c r="B2815" s="8">
        <v>92054</v>
      </c>
      <c r="C2815" s="8">
        <v>19</v>
      </c>
      <c r="D2815" s="8">
        <v>45.3</v>
      </c>
      <c r="E2815" s="21" t="str">
        <f t="shared" si="48"/>
        <v>San Diego HHSA</v>
      </c>
    </row>
    <row r="2816" spans="1:5" x14ac:dyDescent="0.35">
      <c r="A2816" s="20">
        <v>43951</v>
      </c>
      <c r="B2816" s="8">
        <v>92055</v>
      </c>
      <c r="C2816" s="8">
        <v>1</v>
      </c>
      <c r="D2816" s="8" t="s">
        <v>118</v>
      </c>
      <c r="E2816" s="21" t="str">
        <f t="shared" si="48"/>
        <v>San Diego HHSA</v>
      </c>
    </row>
    <row r="2817" spans="1:5" x14ac:dyDescent="0.35">
      <c r="A2817" s="20">
        <v>43951</v>
      </c>
      <c r="B2817" s="8">
        <v>92056</v>
      </c>
      <c r="C2817" s="8">
        <v>15</v>
      </c>
      <c r="D2817" s="8">
        <v>27.6</v>
      </c>
      <c r="E2817" s="21" t="str">
        <f t="shared" si="48"/>
        <v>San Diego HHSA</v>
      </c>
    </row>
    <row r="2818" spans="1:5" x14ac:dyDescent="0.35">
      <c r="A2818" s="20">
        <v>43951</v>
      </c>
      <c r="B2818" s="8">
        <v>92057</v>
      </c>
      <c r="C2818" s="8">
        <v>29</v>
      </c>
      <c r="D2818" s="8">
        <v>51.6</v>
      </c>
      <c r="E2818" s="21" t="str">
        <f t="shared" si="48"/>
        <v>San Diego HHSA</v>
      </c>
    </row>
    <row r="2819" spans="1:5" x14ac:dyDescent="0.35">
      <c r="A2819" s="20">
        <v>43951</v>
      </c>
      <c r="B2819" s="8">
        <v>92058</v>
      </c>
      <c r="C2819" s="8">
        <v>17</v>
      </c>
      <c r="D2819" s="8">
        <v>69.3</v>
      </c>
      <c r="E2819" s="21" t="str">
        <f t="shared" si="48"/>
        <v>San Diego HHSA</v>
      </c>
    </row>
    <row r="2820" spans="1:5" x14ac:dyDescent="0.35">
      <c r="A2820" s="20">
        <v>43951</v>
      </c>
      <c r="B2820" s="8">
        <v>92059</v>
      </c>
      <c r="C2820" s="8">
        <v>2</v>
      </c>
      <c r="D2820" s="8" t="s">
        <v>118</v>
      </c>
      <c r="E2820" s="21" t="str">
        <f t="shared" si="48"/>
        <v>San Diego HHSA</v>
      </c>
    </row>
    <row r="2821" spans="1:5" x14ac:dyDescent="0.35">
      <c r="A2821" s="20">
        <v>43951</v>
      </c>
      <c r="B2821" s="8">
        <v>92061</v>
      </c>
      <c r="C2821" s="8">
        <v>1</v>
      </c>
      <c r="D2821" s="8" t="s">
        <v>118</v>
      </c>
      <c r="E2821" s="21" t="str">
        <f t="shared" si="48"/>
        <v>San Diego HHSA</v>
      </c>
    </row>
    <row r="2822" spans="1:5" x14ac:dyDescent="0.35">
      <c r="A2822" s="20">
        <v>43951</v>
      </c>
      <c r="B2822" s="8">
        <v>92064</v>
      </c>
      <c r="C2822" s="8">
        <v>32</v>
      </c>
      <c r="D2822" s="8">
        <v>63.6</v>
      </c>
      <c r="E2822" s="21" t="str">
        <f t="shared" si="48"/>
        <v>San Diego HHSA</v>
      </c>
    </row>
    <row r="2823" spans="1:5" x14ac:dyDescent="0.35">
      <c r="A2823" s="20">
        <v>43951</v>
      </c>
      <c r="B2823" s="8">
        <v>92065</v>
      </c>
      <c r="C2823" s="8">
        <v>17</v>
      </c>
      <c r="D2823" s="8">
        <v>47.7</v>
      </c>
      <c r="E2823" s="21" t="str">
        <f t="shared" si="48"/>
        <v>San Diego HHSA</v>
      </c>
    </row>
    <row r="2824" spans="1:5" x14ac:dyDescent="0.35">
      <c r="A2824" s="20">
        <v>43951</v>
      </c>
      <c r="B2824" s="8">
        <v>92066</v>
      </c>
      <c r="C2824" s="8">
        <v>2</v>
      </c>
      <c r="D2824" s="8" t="s">
        <v>118</v>
      </c>
      <c r="E2824" s="21" t="str">
        <f t="shared" si="48"/>
        <v>San Diego HHSA</v>
      </c>
    </row>
    <row r="2825" spans="1:5" x14ac:dyDescent="0.35">
      <c r="A2825" s="20">
        <v>43951</v>
      </c>
      <c r="B2825" s="8">
        <v>92069</v>
      </c>
      <c r="C2825" s="8">
        <v>15</v>
      </c>
      <c r="D2825" s="8">
        <v>30.2</v>
      </c>
      <c r="E2825" s="21" t="str">
        <f t="shared" si="48"/>
        <v>San Diego HHSA</v>
      </c>
    </row>
    <row r="2826" spans="1:5" x14ac:dyDescent="0.35">
      <c r="A2826" s="20">
        <v>43951</v>
      </c>
      <c r="B2826" s="8">
        <v>92070</v>
      </c>
      <c r="C2826" s="8">
        <v>1</v>
      </c>
      <c r="D2826" s="8" t="s">
        <v>118</v>
      </c>
      <c r="E2826" s="21" t="str">
        <f t="shared" si="48"/>
        <v>San Diego HHSA</v>
      </c>
    </row>
    <row r="2827" spans="1:5" x14ac:dyDescent="0.35">
      <c r="A2827" s="20">
        <v>43951</v>
      </c>
      <c r="B2827" s="8">
        <v>92071</v>
      </c>
      <c r="C2827" s="8">
        <v>34</v>
      </c>
      <c r="D2827" s="8">
        <v>59.8</v>
      </c>
      <c r="E2827" s="21" t="str">
        <f t="shared" si="48"/>
        <v>San Diego HHSA</v>
      </c>
    </row>
    <row r="2828" spans="1:5" x14ac:dyDescent="0.35">
      <c r="A2828" s="20">
        <v>43951</v>
      </c>
      <c r="B2828" s="8">
        <v>92075</v>
      </c>
      <c r="C2828" s="8">
        <v>5</v>
      </c>
      <c r="D2828" s="8">
        <v>38.4</v>
      </c>
      <c r="E2828" s="21" t="str">
        <f t="shared" si="48"/>
        <v>San Diego HHSA</v>
      </c>
    </row>
    <row r="2829" spans="1:5" x14ac:dyDescent="0.35">
      <c r="A2829" s="20">
        <v>43951</v>
      </c>
      <c r="B2829" s="8">
        <v>92078</v>
      </c>
      <c r="C2829" s="8">
        <v>21</v>
      </c>
      <c r="D2829" s="8">
        <v>42.2</v>
      </c>
      <c r="E2829" s="21" t="str">
        <f t="shared" si="48"/>
        <v>San Diego HHSA</v>
      </c>
    </row>
    <row r="2830" spans="1:5" x14ac:dyDescent="0.35">
      <c r="A2830" s="20">
        <v>43951</v>
      </c>
      <c r="B2830" s="8">
        <v>92081</v>
      </c>
      <c r="C2830" s="8">
        <v>19</v>
      </c>
      <c r="D2830" s="8">
        <v>57.9</v>
      </c>
      <c r="E2830" s="21" t="str">
        <f t="shared" si="48"/>
        <v>San Diego HHSA</v>
      </c>
    </row>
    <row r="2831" spans="1:5" x14ac:dyDescent="0.35">
      <c r="A2831" s="20">
        <v>43951</v>
      </c>
      <c r="B2831" s="8">
        <v>92082</v>
      </c>
      <c r="C2831" s="8">
        <v>6</v>
      </c>
      <c r="D2831" s="8">
        <v>34.4</v>
      </c>
      <c r="E2831" s="21" t="str">
        <f t="shared" si="48"/>
        <v>San Diego HHSA</v>
      </c>
    </row>
    <row r="2832" spans="1:5" x14ac:dyDescent="0.35">
      <c r="A2832" s="20">
        <v>43951</v>
      </c>
      <c r="B2832" s="8">
        <v>92083</v>
      </c>
      <c r="C2832" s="8">
        <v>19</v>
      </c>
      <c r="D2832" s="8">
        <v>47.4</v>
      </c>
      <c r="E2832" s="21" t="str">
        <f t="shared" si="48"/>
        <v>San Diego HHSA</v>
      </c>
    </row>
    <row r="2833" spans="1:5" x14ac:dyDescent="0.35">
      <c r="A2833" s="20">
        <v>43951</v>
      </c>
      <c r="B2833" s="8">
        <v>92084</v>
      </c>
      <c r="C2833" s="8">
        <v>27</v>
      </c>
      <c r="D2833" s="8">
        <v>54.7</v>
      </c>
      <c r="E2833" s="21" t="str">
        <f t="shared" si="48"/>
        <v>San Diego HHSA</v>
      </c>
    </row>
    <row r="2834" spans="1:5" x14ac:dyDescent="0.35">
      <c r="A2834" s="20">
        <v>43951</v>
      </c>
      <c r="B2834" s="8">
        <v>92091</v>
      </c>
      <c r="C2834" s="8">
        <v>2</v>
      </c>
      <c r="D2834" s="8" t="s">
        <v>118</v>
      </c>
      <c r="E2834" s="21" t="str">
        <f t="shared" si="48"/>
        <v>San Diego HHSA</v>
      </c>
    </row>
    <row r="2835" spans="1:5" x14ac:dyDescent="0.35">
      <c r="A2835" s="20">
        <v>43951</v>
      </c>
      <c r="B2835" s="8">
        <v>92093</v>
      </c>
      <c r="C2835" s="8">
        <v>4</v>
      </c>
      <c r="D2835" s="8" t="s">
        <v>118</v>
      </c>
      <c r="E2835" s="21" t="str">
        <f t="shared" si="48"/>
        <v>San Diego HHSA</v>
      </c>
    </row>
    <row r="2836" spans="1:5" x14ac:dyDescent="0.35">
      <c r="A2836" s="20">
        <v>43951</v>
      </c>
      <c r="B2836" s="8">
        <v>92101</v>
      </c>
      <c r="C2836" s="8">
        <v>60</v>
      </c>
      <c r="D2836" s="8">
        <v>102.3</v>
      </c>
      <c r="E2836" s="21" t="str">
        <f t="shared" si="48"/>
        <v>San Diego HHSA</v>
      </c>
    </row>
    <row r="2837" spans="1:5" x14ac:dyDescent="0.35">
      <c r="A2837" s="20">
        <v>43951</v>
      </c>
      <c r="B2837" s="8">
        <v>92102</v>
      </c>
      <c r="C2837" s="8">
        <v>56</v>
      </c>
      <c r="D2837" s="8">
        <v>130.4</v>
      </c>
      <c r="E2837" s="21" t="str">
        <f t="shared" si="48"/>
        <v>San Diego HHSA</v>
      </c>
    </row>
    <row r="2838" spans="1:5" x14ac:dyDescent="0.35">
      <c r="A2838" s="20">
        <v>43951</v>
      </c>
      <c r="B2838" s="8">
        <v>92103</v>
      </c>
      <c r="C2838" s="8">
        <v>91</v>
      </c>
      <c r="D2838" s="8">
        <v>234.1</v>
      </c>
      <c r="E2838" s="21" t="str">
        <f t="shared" si="48"/>
        <v>San Diego HHSA</v>
      </c>
    </row>
    <row r="2839" spans="1:5" x14ac:dyDescent="0.35">
      <c r="A2839" s="20">
        <v>43951</v>
      </c>
      <c r="B2839" s="8">
        <v>92104</v>
      </c>
      <c r="C2839" s="8">
        <v>59</v>
      </c>
      <c r="D2839" s="8">
        <v>113.4</v>
      </c>
      <c r="E2839" s="21" t="str">
        <f t="shared" si="48"/>
        <v>San Diego HHSA</v>
      </c>
    </row>
    <row r="2840" spans="1:5" x14ac:dyDescent="0.35">
      <c r="A2840" s="20">
        <v>43951</v>
      </c>
      <c r="B2840" s="8">
        <v>92105</v>
      </c>
      <c r="C2840" s="8">
        <v>106</v>
      </c>
      <c r="D2840" s="8">
        <v>155.69999999999999</v>
      </c>
      <c r="E2840" s="21" t="str">
        <f t="shared" si="48"/>
        <v>San Diego HHSA</v>
      </c>
    </row>
    <row r="2841" spans="1:5" x14ac:dyDescent="0.35">
      <c r="A2841" s="20">
        <v>43951</v>
      </c>
      <c r="B2841" s="8">
        <v>92106</v>
      </c>
      <c r="C2841" s="8">
        <v>9</v>
      </c>
      <c r="D2841" s="8">
        <v>40.9</v>
      </c>
      <c r="E2841" s="21" t="str">
        <f t="shared" ref="E2841:E2872" si="49">"San Diego HHSA"</f>
        <v>San Diego HHSA</v>
      </c>
    </row>
    <row r="2842" spans="1:5" x14ac:dyDescent="0.35">
      <c r="A2842" s="20">
        <v>43951</v>
      </c>
      <c r="B2842" s="8">
        <v>92107</v>
      </c>
      <c r="C2842" s="8">
        <v>9</v>
      </c>
      <c r="D2842" s="8">
        <v>29.3</v>
      </c>
      <c r="E2842" s="21" t="str">
        <f t="shared" si="49"/>
        <v>San Diego HHSA</v>
      </c>
    </row>
    <row r="2843" spans="1:5" x14ac:dyDescent="0.35">
      <c r="A2843" s="20">
        <v>43951</v>
      </c>
      <c r="B2843" s="8">
        <v>92108</v>
      </c>
      <c r="C2843" s="8">
        <v>37</v>
      </c>
      <c r="D2843" s="8">
        <v>134.9</v>
      </c>
      <c r="E2843" s="21" t="str">
        <f t="shared" si="49"/>
        <v>San Diego HHSA</v>
      </c>
    </row>
    <row r="2844" spans="1:5" x14ac:dyDescent="0.35">
      <c r="A2844" s="20">
        <v>43951</v>
      </c>
      <c r="B2844" s="8">
        <v>92109</v>
      </c>
      <c r="C2844" s="8">
        <v>33</v>
      </c>
      <c r="D2844" s="8">
        <v>61.5</v>
      </c>
      <c r="E2844" s="21" t="str">
        <f t="shared" si="49"/>
        <v>San Diego HHSA</v>
      </c>
    </row>
    <row r="2845" spans="1:5" x14ac:dyDescent="0.35">
      <c r="A2845" s="20">
        <v>43951</v>
      </c>
      <c r="B2845" s="8">
        <v>92110</v>
      </c>
      <c r="C2845" s="8">
        <v>34</v>
      </c>
      <c r="D2845" s="8">
        <v>113.6</v>
      </c>
      <c r="E2845" s="21" t="str">
        <f t="shared" si="49"/>
        <v>San Diego HHSA</v>
      </c>
    </row>
    <row r="2846" spans="1:5" x14ac:dyDescent="0.35">
      <c r="A2846" s="20">
        <v>43951</v>
      </c>
      <c r="B2846" s="8">
        <v>92111</v>
      </c>
      <c r="C2846" s="8">
        <v>31</v>
      </c>
      <c r="D2846" s="8">
        <v>64.2</v>
      </c>
      <c r="E2846" s="21" t="str">
        <f t="shared" si="49"/>
        <v>San Diego HHSA</v>
      </c>
    </row>
    <row r="2847" spans="1:5" x14ac:dyDescent="0.35">
      <c r="A2847" s="20">
        <v>43951</v>
      </c>
      <c r="B2847" s="8">
        <v>92113</v>
      </c>
      <c r="C2847" s="8">
        <v>122</v>
      </c>
      <c r="D2847" s="8">
        <v>241.8</v>
      </c>
      <c r="E2847" s="21" t="str">
        <f t="shared" si="49"/>
        <v>San Diego HHSA</v>
      </c>
    </row>
    <row r="2848" spans="1:5" x14ac:dyDescent="0.35">
      <c r="A2848" s="20">
        <v>43951</v>
      </c>
      <c r="B2848" s="8">
        <v>92114</v>
      </c>
      <c r="C2848" s="8">
        <v>107</v>
      </c>
      <c r="D2848" s="8">
        <v>181.9</v>
      </c>
      <c r="E2848" s="21" t="str">
        <f t="shared" si="49"/>
        <v>San Diego HHSA</v>
      </c>
    </row>
    <row r="2849" spans="1:5" x14ac:dyDescent="0.35">
      <c r="A2849" s="20">
        <v>43951</v>
      </c>
      <c r="B2849" s="8">
        <v>92115</v>
      </c>
      <c r="C2849" s="8">
        <v>63</v>
      </c>
      <c r="D2849" s="8">
        <v>101.3</v>
      </c>
      <c r="E2849" s="21" t="str">
        <f t="shared" si="49"/>
        <v>San Diego HHSA</v>
      </c>
    </row>
    <row r="2850" spans="1:5" x14ac:dyDescent="0.35">
      <c r="A2850" s="20">
        <v>43951</v>
      </c>
      <c r="B2850" s="8">
        <v>92116</v>
      </c>
      <c r="C2850" s="8">
        <v>44</v>
      </c>
      <c r="D2850" s="8">
        <v>119.1</v>
      </c>
      <c r="E2850" s="21" t="str">
        <f t="shared" si="49"/>
        <v>San Diego HHSA</v>
      </c>
    </row>
    <row r="2851" spans="1:5" x14ac:dyDescent="0.35">
      <c r="A2851" s="20">
        <v>43951</v>
      </c>
      <c r="B2851" s="8">
        <v>92117</v>
      </c>
      <c r="C2851" s="8">
        <v>34</v>
      </c>
      <c r="D2851" s="8">
        <v>65.400000000000006</v>
      </c>
      <c r="E2851" s="21" t="str">
        <f t="shared" si="49"/>
        <v>San Diego HHSA</v>
      </c>
    </row>
    <row r="2852" spans="1:5" x14ac:dyDescent="0.35">
      <c r="A2852" s="20">
        <v>43951</v>
      </c>
      <c r="B2852" s="8">
        <v>92118</v>
      </c>
      <c r="C2852" s="8">
        <v>9</v>
      </c>
      <c r="D2852" s="8">
        <v>50.2</v>
      </c>
      <c r="E2852" s="21" t="str">
        <f t="shared" si="49"/>
        <v>San Diego HHSA</v>
      </c>
    </row>
    <row r="2853" spans="1:5" x14ac:dyDescent="0.35">
      <c r="A2853" s="20">
        <v>43951</v>
      </c>
      <c r="B2853" s="8">
        <v>92119</v>
      </c>
      <c r="C2853" s="8">
        <v>17</v>
      </c>
      <c r="D2853" s="8">
        <v>71.599999999999994</v>
      </c>
      <c r="E2853" s="21" t="str">
        <f t="shared" si="49"/>
        <v>San Diego HHSA</v>
      </c>
    </row>
    <row r="2854" spans="1:5" x14ac:dyDescent="0.35">
      <c r="A2854" s="20">
        <v>43951</v>
      </c>
      <c r="B2854" s="8">
        <v>92120</v>
      </c>
      <c r="C2854" s="8">
        <v>24</v>
      </c>
      <c r="D2854" s="8">
        <v>82.7</v>
      </c>
      <c r="E2854" s="21" t="str">
        <f t="shared" si="49"/>
        <v>San Diego HHSA</v>
      </c>
    </row>
    <row r="2855" spans="1:5" x14ac:dyDescent="0.35">
      <c r="A2855" s="20">
        <v>43951</v>
      </c>
      <c r="B2855" s="8">
        <v>92121</v>
      </c>
      <c r="C2855" s="8">
        <v>3</v>
      </c>
      <c r="D2855" s="8" t="s">
        <v>118</v>
      </c>
      <c r="E2855" s="21" t="str">
        <f t="shared" si="49"/>
        <v>San Diego HHSA</v>
      </c>
    </row>
    <row r="2856" spans="1:5" x14ac:dyDescent="0.35">
      <c r="A2856" s="20">
        <v>43951</v>
      </c>
      <c r="B2856" s="8">
        <v>92122</v>
      </c>
      <c r="C2856" s="8">
        <v>21</v>
      </c>
      <c r="D2856" s="8">
        <v>43.3</v>
      </c>
      <c r="E2856" s="21" t="str">
        <f t="shared" si="49"/>
        <v>San Diego HHSA</v>
      </c>
    </row>
    <row r="2857" spans="1:5" x14ac:dyDescent="0.35">
      <c r="A2857" s="20">
        <v>43951</v>
      </c>
      <c r="B2857" s="8">
        <v>92123</v>
      </c>
      <c r="C2857" s="8">
        <v>28</v>
      </c>
      <c r="D2857" s="8">
        <v>85.1</v>
      </c>
      <c r="E2857" s="21" t="str">
        <f t="shared" si="49"/>
        <v>San Diego HHSA</v>
      </c>
    </row>
    <row r="2858" spans="1:5" x14ac:dyDescent="0.35">
      <c r="A2858" s="20">
        <v>43951</v>
      </c>
      <c r="B2858" s="8">
        <v>92124</v>
      </c>
      <c r="C2858" s="8">
        <v>19</v>
      </c>
      <c r="D2858" s="8">
        <v>60.9</v>
      </c>
      <c r="E2858" s="21" t="str">
        <f t="shared" si="49"/>
        <v>San Diego HHSA</v>
      </c>
    </row>
    <row r="2859" spans="1:5" x14ac:dyDescent="0.35">
      <c r="A2859" s="20">
        <v>43951</v>
      </c>
      <c r="B2859" s="8">
        <v>92126</v>
      </c>
      <c r="C2859" s="8">
        <v>70</v>
      </c>
      <c r="D2859" s="8">
        <v>91.3</v>
      </c>
      <c r="E2859" s="21" t="str">
        <f t="shared" si="49"/>
        <v>San Diego HHSA</v>
      </c>
    </row>
    <row r="2860" spans="1:5" x14ac:dyDescent="0.35">
      <c r="A2860" s="20">
        <v>43951</v>
      </c>
      <c r="B2860" s="8">
        <v>92127</v>
      </c>
      <c r="C2860" s="8">
        <v>41</v>
      </c>
      <c r="D2860" s="8">
        <v>82.7</v>
      </c>
      <c r="E2860" s="21" t="str">
        <f t="shared" si="49"/>
        <v>San Diego HHSA</v>
      </c>
    </row>
    <row r="2861" spans="1:5" x14ac:dyDescent="0.35">
      <c r="A2861" s="20">
        <v>43951</v>
      </c>
      <c r="B2861" s="8">
        <v>92128</v>
      </c>
      <c r="C2861" s="8">
        <v>49</v>
      </c>
      <c r="D2861" s="8">
        <v>96.7</v>
      </c>
      <c r="E2861" s="21" t="str">
        <f t="shared" si="49"/>
        <v>San Diego HHSA</v>
      </c>
    </row>
    <row r="2862" spans="1:5" x14ac:dyDescent="0.35">
      <c r="A2862" s="20">
        <v>43951</v>
      </c>
      <c r="B2862" s="8">
        <v>92129</v>
      </c>
      <c r="C2862" s="8">
        <v>30</v>
      </c>
      <c r="D2862" s="8">
        <v>57.1</v>
      </c>
      <c r="E2862" s="21" t="str">
        <f t="shared" si="49"/>
        <v>San Diego HHSA</v>
      </c>
    </row>
    <row r="2863" spans="1:5" x14ac:dyDescent="0.35">
      <c r="A2863" s="20">
        <v>43951</v>
      </c>
      <c r="B2863" s="8">
        <v>92130</v>
      </c>
      <c r="C2863" s="8">
        <v>32</v>
      </c>
      <c r="D2863" s="8">
        <v>53.8</v>
      </c>
      <c r="E2863" s="21" t="str">
        <f t="shared" si="49"/>
        <v>San Diego HHSA</v>
      </c>
    </row>
    <row r="2864" spans="1:5" x14ac:dyDescent="0.35">
      <c r="A2864" s="20">
        <v>43951</v>
      </c>
      <c r="B2864" s="8">
        <v>92131</v>
      </c>
      <c r="C2864" s="8">
        <v>13</v>
      </c>
      <c r="D2864" s="8">
        <v>36.200000000000003</v>
      </c>
      <c r="E2864" s="21" t="str">
        <f t="shared" si="49"/>
        <v>San Diego HHSA</v>
      </c>
    </row>
    <row r="2865" spans="1:5" x14ac:dyDescent="0.35">
      <c r="A2865" s="20">
        <v>43951</v>
      </c>
      <c r="B2865" s="8">
        <v>92134</v>
      </c>
      <c r="C2865" s="8">
        <v>1</v>
      </c>
      <c r="D2865" s="8" t="s">
        <v>118</v>
      </c>
      <c r="E2865" s="21" t="str">
        <f t="shared" si="49"/>
        <v>San Diego HHSA</v>
      </c>
    </row>
    <row r="2866" spans="1:5" x14ac:dyDescent="0.35">
      <c r="A2866" s="20">
        <v>43951</v>
      </c>
      <c r="B2866" s="8">
        <v>92136</v>
      </c>
      <c r="C2866" s="8">
        <v>4</v>
      </c>
      <c r="D2866" s="8" t="s">
        <v>118</v>
      </c>
      <c r="E2866" s="21" t="str">
        <f t="shared" si="49"/>
        <v>San Diego HHSA</v>
      </c>
    </row>
    <row r="2867" spans="1:5" x14ac:dyDescent="0.35">
      <c r="A2867" s="20">
        <v>43951</v>
      </c>
      <c r="B2867" s="8">
        <v>92139</v>
      </c>
      <c r="C2867" s="8">
        <v>58</v>
      </c>
      <c r="D2867" s="8">
        <v>175.1</v>
      </c>
      <c r="E2867" s="21" t="str">
        <f t="shared" si="49"/>
        <v>San Diego HHSA</v>
      </c>
    </row>
    <row r="2868" spans="1:5" x14ac:dyDescent="0.35">
      <c r="A2868" s="20">
        <v>43951</v>
      </c>
      <c r="B2868" s="8">
        <v>92140</v>
      </c>
      <c r="C2868" s="8">
        <v>34</v>
      </c>
      <c r="D2868" s="8" t="s">
        <v>118</v>
      </c>
      <c r="E2868" s="21" t="str">
        <f t="shared" si="49"/>
        <v>San Diego HHSA</v>
      </c>
    </row>
    <row r="2869" spans="1:5" x14ac:dyDescent="0.35">
      <c r="A2869" s="20">
        <v>43951</v>
      </c>
      <c r="B2869" s="8">
        <v>92145</v>
      </c>
      <c r="C2869" s="8">
        <v>4</v>
      </c>
      <c r="D2869" s="8" t="s">
        <v>118</v>
      </c>
      <c r="E2869" s="21" t="str">
        <f t="shared" si="49"/>
        <v>San Diego HHSA</v>
      </c>
    </row>
    <row r="2870" spans="1:5" x14ac:dyDescent="0.35">
      <c r="A2870" s="20">
        <v>43951</v>
      </c>
      <c r="B2870" s="8">
        <v>92154</v>
      </c>
      <c r="C2870" s="8">
        <v>352</v>
      </c>
      <c r="D2870" s="8">
        <v>431.1</v>
      </c>
      <c r="E2870" s="21" t="str">
        <f t="shared" si="49"/>
        <v>San Diego HHSA</v>
      </c>
    </row>
    <row r="2871" spans="1:5" x14ac:dyDescent="0.35">
      <c r="A2871" s="20">
        <v>43951</v>
      </c>
      <c r="B2871" s="8">
        <v>92173</v>
      </c>
      <c r="C2871" s="8">
        <v>114</v>
      </c>
      <c r="D2871" s="8">
        <v>410.9</v>
      </c>
      <c r="E2871" s="21" t="str">
        <f t="shared" si="49"/>
        <v>San Diego HHSA</v>
      </c>
    </row>
    <row r="2872" spans="1:5" x14ac:dyDescent="0.35">
      <c r="A2872" s="20">
        <v>43951</v>
      </c>
      <c r="B2872" s="8" t="s">
        <v>117</v>
      </c>
      <c r="C2872" s="8">
        <v>66</v>
      </c>
      <c r="D2872" s="8" t="s">
        <v>118</v>
      </c>
      <c r="E2872" s="21" t="str">
        <f t="shared" si="49"/>
        <v>San Diego HHSA</v>
      </c>
    </row>
    <row r="2873" spans="1:5" x14ac:dyDescent="0.35">
      <c r="A2873" s="20">
        <v>43953</v>
      </c>
      <c r="B2873" s="8">
        <v>91901</v>
      </c>
      <c r="C2873" s="8">
        <v>4</v>
      </c>
      <c r="D2873" s="8" t="s">
        <v>118</v>
      </c>
      <c r="E2873" s="21" t="str">
        <f>"San Diego HHSA"</f>
        <v>San Diego HHSA</v>
      </c>
    </row>
    <row r="2874" spans="1:5" x14ac:dyDescent="0.35">
      <c r="A2874" s="20">
        <v>43953</v>
      </c>
      <c r="B2874" s="8">
        <v>91902</v>
      </c>
      <c r="C2874" s="8">
        <v>30</v>
      </c>
      <c r="D2874" s="8">
        <v>172.7</v>
      </c>
      <c r="E2874" s="21" t="str">
        <f t="shared" ref="E2874:E2905" si="50">"San Diego HHSA"</f>
        <v>San Diego HHSA</v>
      </c>
    </row>
    <row r="2875" spans="1:5" x14ac:dyDescent="0.35">
      <c r="A2875" s="20">
        <v>43953</v>
      </c>
      <c r="B2875" s="8">
        <v>91905</v>
      </c>
      <c r="C2875" s="8">
        <v>2</v>
      </c>
      <c r="D2875" s="8" t="s">
        <v>118</v>
      </c>
      <c r="E2875" s="21" t="str">
        <f t="shared" si="50"/>
        <v>San Diego HHSA</v>
      </c>
    </row>
    <row r="2876" spans="1:5" x14ac:dyDescent="0.35">
      <c r="A2876" s="20">
        <v>43953</v>
      </c>
      <c r="B2876" s="8">
        <v>91910</v>
      </c>
      <c r="C2876" s="8">
        <v>155</v>
      </c>
      <c r="D2876" s="8">
        <v>187.5</v>
      </c>
      <c r="E2876" s="21" t="str">
        <f t="shared" si="50"/>
        <v>San Diego HHSA</v>
      </c>
    </row>
    <row r="2877" spans="1:5" x14ac:dyDescent="0.35">
      <c r="A2877" s="20">
        <v>43953</v>
      </c>
      <c r="B2877" s="8">
        <v>91911</v>
      </c>
      <c r="C2877" s="8">
        <v>203</v>
      </c>
      <c r="D2877" s="8">
        <v>239.9</v>
      </c>
      <c r="E2877" s="21" t="str">
        <f t="shared" si="50"/>
        <v>San Diego HHSA</v>
      </c>
    </row>
    <row r="2878" spans="1:5" x14ac:dyDescent="0.35">
      <c r="A2878" s="20">
        <v>43953</v>
      </c>
      <c r="B2878" s="8">
        <v>91913</v>
      </c>
      <c r="C2878" s="8">
        <v>91</v>
      </c>
      <c r="D2878" s="8">
        <v>183.8</v>
      </c>
      <c r="E2878" s="21" t="str">
        <f t="shared" si="50"/>
        <v>San Diego HHSA</v>
      </c>
    </row>
    <row r="2879" spans="1:5" x14ac:dyDescent="0.35">
      <c r="A2879" s="20">
        <v>43953</v>
      </c>
      <c r="B2879" s="8">
        <v>91914</v>
      </c>
      <c r="C2879" s="8">
        <v>19</v>
      </c>
      <c r="D2879" s="8">
        <v>111.3</v>
      </c>
      <c r="E2879" s="21" t="str">
        <f t="shared" si="50"/>
        <v>San Diego HHSA</v>
      </c>
    </row>
    <row r="2880" spans="1:5" x14ac:dyDescent="0.35">
      <c r="A2880" s="20">
        <v>43953</v>
      </c>
      <c r="B2880" s="8">
        <v>91915</v>
      </c>
      <c r="C2880" s="8">
        <v>54</v>
      </c>
      <c r="D2880" s="8">
        <v>181.2</v>
      </c>
      <c r="E2880" s="21" t="str">
        <f t="shared" si="50"/>
        <v>San Diego HHSA</v>
      </c>
    </row>
    <row r="2881" spans="1:5" x14ac:dyDescent="0.35">
      <c r="A2881" s="20">
        <v>43953</v>
      </c>
      <c r="B2881" s="8">
        <v>91916</v>
      </c>
      <c r="C2881" s="8">
        <v>1</v>
      </c>
      <c r="D2881" s="8" t="s">
        <v>118</v>
      </c>
      <c r="E2881" s="21" t="str">
        <f t="shared" si="50"/>
        <v>San Diego HHSA</v>
      </c>
    </row>
    <row r="2882" spans="1:5" x14ac:dyDescent="0.35">
      <c r="A2882" s="20">
        <v>43953</v>
      </c>
      <c r="B2882" s="8">
        <v>91932</v>
      </c>
      <c r="C2882" s="8">
        <v>30</v>
      </c>
      <c r="D2882" s="8">
        <v>106.5</v>
      </c>
      <c r="E2882" s="21" t="str">
        <f t="shared" si="50"/>
        <v>San Diego HHSA</v>
      </c>
    </row>
    <row r="2883" spans="1:5" x14ac:dyDescent="0.35">
      <c r="A2883" s="20">
        <v>43953</v>
      </c>
      <c r="B2883" s="8">
        <v>91935</v>
      </c>
      <c r="C2883" s="8">
        <v>7</v>
      </c>
      <c r="D2883" s="8" t="s">
        <v>118</v>
      </c>
      <c r="E2883" s="21" t="str">
        <f t="shared" si="50"/>
        <v>San Diego HHSA</v>
      </c>
    </row>
    <row r="2884" spans="1:5" x14ac:dyDescent="0.35">
      <c r="A2884" s="20">
        <v>43953</v>
      </c>
      <c r="B2884" s="8">
        <v>91941</v>
      </c>
      <c r="C2884" s="8">
        <v>22</v>
      </c>
      <c r="D2884" s="8">
        <v>64.2</v>
      </c>
      <c r="E2884" s="21" t="str">
        <f t="shared" si="50"/>
        <v>San Diego HHSA</v>
      </c>
    </row>
    <row r="2885" spans="1:5" x14ac:dyDescent="0.35">
      <c r="A2885" s="20">
        <v>43953</v>
      </c>
      <c r="B2885" s="8">
        <v>91942</v>
      </c>
      <c r="C2885" s="8">
        <v>63</v>
      </c>
      <c r="D2885" s="8">
        <v>156.80000000000001</v>
      </c>
      <c r="E2885" s="21" t="str">
        <f t="shared" si="50"/>
        <v>San Diego HHSA</v>
      </c>
    </row>
    <row r="2886" spans="1:5" x14ac:dyDescent="0.35">
      <c r="A2886" s="20">
        <v>43953</v>
      </c>
      <c r="B2886" s="8">
        <v>91945</v>
      </c>
      <c r="C2886" s="8">
        <v>42</v>
      </c>
      <c r="D2886" s="8">
        <v>156.5</v>
      </c>
      <c r="E2886" s="21" t="str">
        <f t="shared" si="50"/>
        <v>San Diego HHSA</v>
      </c>
    </row>
    <row r="2887" spans="1:5" x14ac:dyDescent="0.35">
      <c r="A2887" s="20">
        <v>43953</v>
      </c>
      <c r="B2887" s="8">
        <v>91950</v>
      </c>
      <c r="C2887" s="8">
        <v>162</v>
      </c>
      <c r="D2887" s="8">
        <v>276.39999999999998</v>
      </c>
      <c r="E2887" s="21" t="str">
        <f t="shared" si="50"/>
        <v>San Diego HHSA</v>
      </c>
    </row>
    <row r="2888" spans="1:5" x14ac:dyDescent="0.35">
      <c r="A2888" s="20">
        <v>43953</v>
      </c>
      <c r="B2888" s="8">
        <v>91963</v>
      </c>
      <c r="C2888" s="8">
        <v>2</v>
      </c>
      <c r="D2888" s="8" t="s">
        <v>118</v>
      </c>
      <c r="E2888" s="21" t="str">
        <f t="shared" si="50"/>
        <v>San Diego HHSA</v>
      </c>
    </row>
    <row r="2889" spans="1:5" x14ac:dyDescent="0.35">
      <c r="A2889" s="20">
        <v>43953</v>
      </c>
      <c r="B2889" s="8">
        <v>91977</v>
      </c>
      <c r="C2889" s="8">
        <v>97</v>
      </c>
      <c r="D2889" s="8">
        <v>158.9</v>
      </c>
      <c r="E2889" s="21" t="str">
        <f t="shared" si="50"/>
        <v>San Diego HHSA</v>
      </c>
    </row>
    <row r="2890" spans="1:5" x14ac:dyDescent="0.35">
      <c r="A2890" s="20">
        <v>43953</v>
      </c>
      <c r="B2890" s="8">
        <v>91978</v>
      </c>
      <c r="C2890" s="8">
        <v>12</v>
      </c>
      <c r="D2890" s="8" t="s">
        <v>118</v>
      </c>
      <c r="E2890" s="21" t="str">
        <f t="shared" si="50"/>
        <v>San Diego HHSA</v>
      </c>
    </row>
    <row r="2891" spans="1:5" x14ac:dyDescent="0.35">
      <c r="A2891" s="20">
        <v>43953</v>
      </c>
      <c r="B2891" s="8">
        <v>91980</v>
      </c>
      <c r="C2891" s="8">
        <v>1</v>
      </c>
      <c r="D2891" s="8" t="s">
        <v>118</v>
      </c>
      <c r="E2891" s="21" t="str">
        <f t="shared" si="50"/>
        <v>San Diego HHSA</v>
      </c>
    </row>
    <row r="2892" spans="1:5" x14ac:dyDescent="0.35">
      <c r="A2892" s="20">
        <v>43953</v>
      </c>
      <c r="B2892" s="8">
        <v>92003</v>
      </c>
      <c r="C2892" s="8">
        <v>2</v>
      </c>
      <c r="D2892" s="8" t="s">
        <v>118</v>
      </c>
      <c r="E2892" s="21" t="str">
        <f t="shared" si="50"/>
        <v>San Diego HHSA</v>
      </c>
    </row>
    <row r="2893" spans="1:5" x14ac:dyDescent="0.35">
      <c r="A2893" s="20">
        <v>43953</v>
      </c>
      <c r="B2893" s="8">
        <v>92004</v>
      </c>
      <c r="C2893" s="8">
        <v>2</v>
      </c>
      <c r="D2893" s="8" t="s">
        <v>118</v>
      </c>
      <c r="E2893" s="21" t="str">
        <f t="shared" si="50"/>
        <v>San Diego HHSA</v>
      </c>
    </row>
    <row r="2894" spans="1:5" x14ac:dyDescent="0.35">
      <c r="A2894" s="20">
        <v>43953</v>
      </c>
      <c r="B2894" s="8">
        <v>92007</v>
      </c>
      <c r="C2894" s="8">
        <v>3</v>
      </c>
      <c r="D2894" s="8" t="s">
        <v>118</v>
      </c>
      <c r="E2894" s="21" t="str">
        <f t="shared" si="50"/>
        <v>San Diego HHSA</v>
      </c>
    </row>
    <row r="2895" spans="1:5" x14ac:dyDescent="0.35">
      <c r="A2895" s="20">
        <v>43953</v>
      </c>
      <c r="B2895" s="8">
        <v>92008</v>
      </c>
      <c r="C2895" s="8">
        <v>13</v>
      </c>
      <c r="D2895" s="8">
        <v>44.2</v>
      </c>
      <c r="E2895" s="21" t="str">
        <f t="shared" si="50"/>
        <v>San Diego HHSA</v>
      </c>
    </row>
    <row r="2896" spans="1:5" x14ac:dyDescent="0.35">
      <c r="A2896" s="20">
        <v>43953</v>
      </c>
      <c r="B2896" s="8">
        <v>92009</v>
      </c>
      <c r="C2896" s="8">
        <v>20</v>
      </c>
      <c r="D2896" s="8">
        <v>46.1</v>
      </c>
      <c r="E2896" s="21" t="str">
        <f t="shared" si="50"/>
        <v>San Diego HHSA</v>
      </c>
    </row>
    <row r="2897" spans="1:5" x14ac:dyDescent="0.35">
      <c r="A2897" s="20">
        <v>43953</v>
      </c>
      <c r="B2897" s="8">
        <v>92010</v>
      </c>
      <c r="C2897" s="8">
        <v>13</v>
      </c>
      <c r="D2897" s="8">
        <v>79.7</v>
      </c>
      <c r="E2897" s="21" t="str">
        <f t="shared" si="50"/>
        <v>San Diego HHSA</v>
      </c>
    </row>
    <row r="2898" spans="1:5" x14ac:dyDescent="0.35">
      <c r="A2898" s="20">
        <v>43953</v>
      </c>
      <c r="B2898" s="8">
        <v>92011</v>
      </c>
      <c r="C2898" s="8">
        <v>10</v>
      </c>
      <c r="D2898" s="8">
        <v>41.9</v>
      </c>
      <c r="E2898" s="21" t="str">
        <f t="shared" si="50"/>
        <v>San Diego HHSA</v>
      </c>
    </row>
    <row r="2899" spans="1:5" x14ac:dyDescent="0.35">
      <c r="A2899" s="20">
        <v>43953</v>
      </c>
      <c r="B2899" s="8">
        <v>92014</v>
      </c>
      <c r="C2899" s="8">
        <v>17</v>
      </c>
      <c r="D2899" s="8">
        <v>123.3</v>
      </c>
      <c r="E2899" s="21" t="str">
        <f t="shared" si="50"/>
        <v>San Diego HHSA</v>
      </c>
    </row>
    <row r="2900" spans="1:5" x14ac:dyDescent="0.35">
      <c r="A2900" s="20">
        <v>43953</v>
      </c>
      <c r="B2900" s="8">
        <v>92019</v>
      </c>
      <c r="C2900" s="8">
        <v>58</v>
      </c>
      <c r="D2900" s="8">
        <v>130.9</v>
      </c>
      <c r="E2900" s="21" t="str">
        <f t="shared" si="50"/>
        <v>San Diego HHSA</v>
      </c>
    </row>
    <row r="2901" spans="1:5" x14ac:dyDescent="0.35">
      <c r="A2901" s="20">
        <v>43953</v>
      </c>
      <c r="B2901" s="8">
        <v>92020</v>
      </c>
      <c r="C2901" s="8">
        <v>119</v>
      </c>
      <c r="D2901" s="8">
        <v>192.4</v>
      </c>
      <c r="E2901" s="21" t="str">
        <f t="shared" si="50"/>
        <v>San Diego HHSA</v>
      </c>
    </row>
    <row r="2902" spans="1:5" x14ac:dyDescent="0.35">
      <c r="A2902" s="20">
        <v>43953</v>
      </c>
      <c r="B2902" s="8">
        <v>92021</v>
      </c>
      <c r="C2902" s="8">
        <v>123</v>
      </c>
      <c r="D2902" s="8">
        <v>181.1</v>
      </c>
      <c r="E2902" s="21" t="str">
        <f t="shared" si="50"/>
        <v>San Diego HHSA</v>
      </c>
    </row>
    <row r="2903" spans="1:5" x14ac:dyDescent="0.35">
      <c r="A2903" s="20">
        <v>43953</v>
      </c>
      <c r="B2903" s="8">
        <v>92024</v>
      </c>
      <c r="C2903" s="8">
        <v>30</v>
      </c>
      <c r="D2903" s="8">
        <v>53.1</v>
      </c>
      <c r="E2903" s="21" t="str">
        <f t="shared" si="50"/>
        <v>San Diego HHSA</v>
      </c>
    </row>
    <row r="2904" spans="1:5" x14ac:dyDescent="0.35">
      <c r="A2904" s="20">
        <v>43953</v>
      </c>
      <c r="B2904" s="8">
        <v>92025</v>
      </c>
      <c r="C2904" s="8">
        <v>60</v>
      </c>
      <c r="D2904" s="8">
        <v>116.5</v>
      </c>
      <c r="E2904" s="21" t="str">
        <f t="shared" si="50"/>
        <v>San Diego HHSA</v>
      </c>
    </row>
    <row r="2905" spans="1:5" x14ac:dyDescent="0.35">
      <c r="A2905" s="20">
        <v>43953</v>
      </c>
      <c r="B2905" s="8">
        <v>92026</v>
      </c>
      <c r="C2905" s="8">
        <v>27</v>
      </c>
      <c r="D2905" s="8">
        <v>48.3</v>
      </c>
      <c r="E2905" s="21" t="str">
        <f t="shared" si="50"/>
        <v>San Diego HHSA</v>
      </c>
    </row>
    <row r="2906" spans="1:5" x14ac:dyDescent="0.35">
      <c r="A2906" s="20">
        <v>43953</v>
      </c>
      <c r="B2906" s="8">
        <v>92027</v>
      </c>
      <c r="C2906" s="8">
        <v>40</v>
      </c>
      <c r="D2906" s="8">
        <v>74.599999999999994</v>
      </c>
      <c r="E2906" s="21" t="str">
        <f t="shared" ref="E2906:E2937" si="51">"San Diego HHSA"</f>
        <v>San Diego HHSA</v>
      </c>
    </row>
    <row r="2907" spans="1:5" x14ac:dyDescent="0.35">
      <c r="A2907" s="20">
        <v>43953</v>
      </c>
      <c r="B2907" s="8">
        <v>92028</v>
      </c>
      <c r="C2907" s="8">
        <v>12</v>
      </c>
      <c r="D2907" s="8">
        <v>24.9</v>
      </c>
      <c r="E2907" s="21" t="str">
        <f t="shared" si="51"/>
        <v>San Diego HHSA</v>
      </c>
    </row>
    <row r="2908" spans="1:5" x14ac:dyDescent="0.35">
      <c r="A2908" s="20">
        <v>43953</v>
      </c>
      <c r="B2908" s="8">
        <v>92029</v>
      </c>
      <c r="C2908" s="8">
        <v>14</v>
      </c>
      <c r="D2908" s="8">
        <v>68.400000000000006</v>
      </c>
      <c r="E2908" s="21" t="str">
        <f t="shared" si="51"/>
        <v>San Diego HHSA</v>
      </c>
    </row>
    <row r="2909" spans="1:5" x14ac:dyDescent="0.35">
      <c r="A2909" s="20">
        <v>43953</v>
      </c>
      <c r="B2909" s="8">
        <v>92036</v>
      </c>
      <c r="C2909" s="8">
        <v>2</v>
      </c>
      <c r="D2909" s="8" t="s">
        <v>118</v>
      </c>
      <c r="E2909" s="21" t="str">
        <f t="shared" si="51"/>
        <v>San Diego HHSA</v>
      </c>
    </row>
    <row r="2910" spans="1:5" x14ac:dyDescent="0.35">
      <c r="A2910" s="20">
        <v>43953</v>
      </c>
      <c r="B2910" s="8">
        <v>92037</v>
      </c>
      <c r="C2910" s="8">
        <v>33</v>
      </c>
      <c r="D2910" s="8">
        <v>77.5</v>
      </c>
      <c r="E2910" s="21" t="str">
        <f t="shared" si="51"/>
        <v>San Diego HHSA</v>
      </c>
    </row>
    <row r="2911" spans="1:5" x14ac:dyDescent="0.35">
      <c r="A2911" s="20">
        <v>43953</v>
      </c>
      <c r="B2911" s="8">
        <v>92040</v>
      </c>
      <c r="C2911" s="8">
        <v>32</v>
      </c>
      <c r="D2911" s="8">
        <v>72.7</v>
      </c>
      <c r="E2911" s="21" t="str">
        <f t="shared" si="51"/>
        <v>San Diego HHSA</v>
      </c>
    </row>
    <row r="2912" spans="1:5" x14ac:dyDescent="0.35">
      <c r="A2912" s="20">
        <v>43953</v>
      </c>
      <c r="B2912" s="8">
        <v>92054</v>
      </c>
      <c r="C2912" s="8">
        <v>19</v>
      </c>
      <c r="D2912" s="8">
        <v>45.3</v>
      </c>
      <c r="E2912" s="21" t="str">
        <f t="shared" si="51"/>
        <v>San Diego HHSA</v>
      </c>
    </row>
    <row r="2913" spans="1:5" x14ac:dyDescent="0.35">
      <c r="A2913" s="20">
        <v>43953</v>
      </c>
      <c r="B2913" s="8">
        <v>92055</v>
      </c>
      <c r="C2913" s="8">
        <v>1</v>
      </c>
      <c r="D2913" s="8" t="s">
        <v>118</v>
      </c>
      <c r="E2913" s="21" t="str">
        <f t="shared" si="51"/>
        <v>San Diego HHSA</v>
      </c>
    </row>
    <row r="2914" spans="1:5" x14ac:dyDescent="0.35">
      <c r="A2914" s="20">
        <v>43953</v>
      </c>
      <c r="B2914" s="8">
        <v>92056</v>
      </c>
      <c r="C2914" s="8">
        <v>17</v>
      </c>
      <c r="D2914" s="8">
        <v>31.3</v>
      </c>
      <c r="E2914" s="21" t="str">
        <f t="shared" si="51"/>
        <v>San Diego HHSA</v>
      </c>
    </row>
    <row r="2915" spans="1:5" x14ac:dyDescent="0.35">
      <c r="A2915" s="20">
        <v>43953</v>
      </c>
      <c r="B2915" s="8">
        <v>92057</v>
      </c>
      <c r="C2915" s="8">
        <v>30</v>
      </c>
      <c r="D2915" s="8">
        <v>53.3</v>
      </c>
      <c r="E2915" s="21" t="str">
        <f t="shared" si="51"/>
        <v>San Diego HHSA</v>
      </c>
    </row>
    <row r="2916" spans="1:5" x14ac:dyDescent="0.35">
      <c r="A2916" s="20">
        <v>43953</v>
      </c>
      <c r="B2916" s="8">
        <v>92058</v>
      </c>
      <c r="C2916" s="8">
        <v>16</v>
      </c>
      <c r="D2916" s="8">
        <v>65.2</v>
      </c>
      <c r="E2916" s="21" t="str">
        <f t="shared" si="51"/>
        <v>San Diego HHSA</v>
      </c>
    </row>
    <row r="2917" spans="1:5" x14ac:dyDescent="0.35">
      <c r="A2917" s="20">
        <v>43953</v>
      </c>
      <c r="B2917" s="8">
        <v>92059</v>
      </c>
      <c r="C2917" s="8">
        <v>2</v>
      </c>
      <c r="D2917" s="8" t="s">
        <v>118</v>
      </c>
      <c r="E2917" s="21" t="str">
        <f t="shared" si="51"/>
        <v>San Diego HHSA</v>
      </c>
    </row>
    <row r="2918" spans="1:5" x14ac:dyDescent="0.35">
      <c r="A2918" s="20">
        <v>43953</v>
      </c>
      <c r="B2918" s="8">
        <v>92061</v>
      </c>
      <c r="C2918" s="8">
        <v>1</v>
      </c>
      <c r="D2918" s="8" t="s">
        <v>118</v>
      </c>
      <c r="E2918" s="21" t="str">
        <f t="shared" si="51"/>
        <v>San Diego HHSA</v>
      </c>
    </row>
    <row r="2919" spans="1:5" x14ac:dyDescent="0.35">
      <c r="A2919" s="20">
        <v>43953</v>
      </c>
      <c r="B2919" s="8">
        <v>92064</v>
      </c>
      <c r="C2919" s="8">
        <v>32</v>
      </c>
      <c r="D2919" s="8">
        <v>63.6</v>
      </c>
      <c r="E2919" s="21" t="str">
        <f t="shared" si="51"/>
        <v>San Diego HHSA</v>
      </c>
    </row>
    <row r="2920" spans="1:5" x14ac:dyDescent="0.35">
      <c r="A2920" s="20">
        <v>43953</v>
      </c>
      <c r="B2920" s="8">
        <v>92065</v>
      </c>
      <c r="C2920" s="8">
        <v>19</v>
      </c>
      <c r="D2920" s="8">
        <v>53.3</v>
      </c>
      <c r="E2920" s="21" t="str">
        <f t="shared" si="51"/>
        <v>San Diego HHSA</v>
      </c>
    </row>
    <row r="2921" spans="1:5" x14ac:dyDescent="0.35">
      <c r="A2921" s="20">
        <v>43953</v>
      </c>
      <c r="B2921" s="8">
        <v>92066</v>
      </c>
      <c r="C2921" s="8">
        <v>2</v>
      </c>
      <c r="D2921" s="8" t="s">
        <v>118</v>
      </c>
      <c r="E2921" s="21" t="str">
        <f t="shared" si="51"/>
        <v>San Diego HHSA</v>
      </c>
    </row>
    <row r="2922" spans="1:5" x14ac:dyDescent="0.35">
      <c r="A2922" s="20">
        <v>43953</v>
      </c>
      <c r="B2922" s="8">
        <v>92067</v>
      </c>
      <c r="C2922" s="8">
        <v>11</v>
      </c>
      <c r="D2922" s="8" t="s">
        <v>118</v>
      </c>
      <c r="E2922" s="21" t="str">
        <f t="shared" si="51"/>
        <v>San Diego HHSA</v>
      </c>
    </row>
    <row r="2923" spans="1:5" x14ac:dyDescent="0.35">
      <c r="A2923" s="20">
        <v>43953</v>
      </c>
      <c r="B2923" s="8">
        <v>92069</v>
      </c>
      <c r="C2923" s="8">
        <v>15</v>
      </c>
      <c r="D2923" s="8">
        <v>30.2</v>
      </c>
      <c r="E2923" s="21" t="str">
        <f t="shared" si="51"/>
        <v>San Diego HHSA</v>
      </c>
    </row>
    <row r="2924" spans="1:5" x14ac:dyDescent="0.35">
      <c r="A2924" s="20">
        <v>43953</v>
      </c>
      <c r="B2924" s="8">
        <v>92070</v>
      </c>
      <c r="C2924" s="8">
        <v>1</v>
      </c>
      <c r="D2924" s="8" t="s">
        <v>118</v>
      </c>
      <c r="E2924" s="21" t="str">
        <f t="shared" si="51"/>
        <v>San Diego HHSA</v>
      </c>
    </row>
    <row r="2925" spans="1:5" x14ac:dyDescent="0.35">
      <c r="A2925" s="20">
        <v>43953</v>
      </c>
      <c r="B2925" s="8">
        <v>92071</v>
      </c>
      <c r="C2925" s="8">
        <v>35</v>
      </c>
      <c r="D2925" s="8">
        <v>61.6</v>
      </c>
      <c r="E2925" s="21" t="str">
        <f t="shared" si="51"/>
        <v>San Diego HHSA</v>
      </c>
    </row>
    <row r="2926" spans="1:5" x14ac:dyDescent="0.35">
      <c r="A2926" s="20">
        <v>43953</v>
      </c>
      <c r="B2926" s="8">
        <v>92075</v>
      </c>
      <c r="C2926" s="8">
        <v>5</v>
      </c>
      <c r="D2926" s="8">
        <v>38.4</v>
      </c>
      <c r="E2926" s="21" t="str">
        <f t="shared" si="51"/>
        <v>San Diego HHSA</v>
      </c>
    </row>
    <row r="2927" spans="1:5" x14ac:dyDescent="0.35">
      <c r="A2927" s="20">
        <v>43953</v>
      </c>
      <c r="B2927" s="8">
        <v>92078</v>
      </c>
      <c r="C2927" s="8">
        <v>22</v>
      </c>
      <c r="D2927" s="8">
        <v>44.2</v>
      </c>
      <c r="E2927" s="21" t="str">
        <f t="shared" si="51"/>
        <v>San Diego HHSA</v>
      </c>
    </row>
    <row r="2928" spans="1:5" x14ac:dyDescent="0.35">
      <c r="A2928" s="20">
        <v>43953</v>
      </c>
      <c r="B2928" s="8">
        <v>92081</v>
      </c>
      <c r="C2928" s="8">
        <v>19</v>
      </c>
      <c r="D2928" s="8">
        <v>57.9</v>
      </c>
      <c r="E2928" s="21" t="str">
        <f t="shared" si="51"/>
        <v>San Diego HHSA</v>
      </c>
    </row>
    <row r="2929" spans="1:5" x14ac:dyDescent="0.35">
      <c r="A2929" s="20">
        <v>43953</v>
      </c>
      <c r="B2929" s="8">
        <v>92082</v>
      </c>
      <c r="C2929" s="8">
        <v>6</v>
      </c>
      <c r="D2929" s="8">
        <v>34.4</v>
      </c>
      <c r="E2929" s="21" t="str">
        <f t="shared" si="51"/>
        <v>San Diego HHSA</v>
      </c>
    </row>
    <row r="2930" spans="1:5" x14ac:dyDescent="0.35">
      <c r="A2930" s="20">
        <v>43953</v>
      </c>
      <c r="B2930" s="8">
        <v>92083</v>
      </c>
      <c r="C2930" s="8">
        <v>22</v>
      </c>
      <c r="D2930" s="8">
        <v>54.9</v>
      </c>
      <c r="E2930" s="21" t="str">
        <f t="shared" si="51"/>
        <v>San Diego HHSA</v>
      </c>
    </row>
    <row r="2931" spans="1:5" x14ac:dyDescent="0.35">
      <c r="A2931" s="20">
        <v>43953</v>
      </c>
      <c r="B2931" s="8">
        <v>92084</v>
      </c>
      <c r="C2931" s="8">
        <v>30</v>
      </c>
      <c r="D2931" s="8">
        <v>60.8</v>
      </c>
      <c r="E2931" s="21" t="str">
        <f t="shared" si="51"/>
        <v>San Diego HHSA</v>
      </c>
    </row>
    <row r="2932" spans="1:5" x14ac:dyDescent="0.35">
      <c r="A2932" s="20">
        <v>43953</v>
      </c>
      <c r="B2932" s="8">
        <v>92091</v>
      </c>
      <c r="C2932" s="8">
        <v>2</v>
      </c>
      <c r="D2932" s="8" t="s">
        <v>118</v>
      </c>
      <c r="E2932" s="21" t="str">
        <f t="shared" si="51"/>
        <v>San Diego HHSA</v>
      </c>
    </row>
    <row r="2933" spans="1:5" x14ac:dyDescent="0.35">
      <c r="A2933" s="20">
        <v>43953</v>
      </c>
      <c r="B2933" s="8">
        <v>92093</v>
      </c>
      <c r="C2933" s="8">
        <v>4</v>
      </c>
      <c r="D2933" s="8" t="s">
        <v>118</v>
      </c>
      <c r="E2933" s="21" t="str">
        <f t="shared" si="51"/>
        <v>San Diego HHSA</v>
      </c>
    </row>
    <row r="2934" spans="1:5" x14ac:dyDescent="0.35">
      <c r="A2934" s="20">
        <v>43953</v>
      </c>
      <c r="B2934" s="8">
        <v>92101</v>
      </c>
      <c r="C2934" s="8">
        <v>61</v>
      </c>
      <c r="D2934" s="8">
        <v>104</v>
      </c>
      <c r="E2934" s="21" t="str">
        <f t="shared" si="51"/>
        <v>San Diego HHSA</v>
      </c>
    </row>
    <row r="2935" spans="1:5" x14ac:dyDescent="0.35">
      <c r="A2935" s="20">
        <v>43953</v>
      </c>
      <c r="B2935" s="8">
        <v>92102</v>
      </c>
      <c r="C2935" s="8">
        <v>62</v>
      </c>
      <c r="D2935" s="8">
        <v>144.4</v>
      </c>
      <c r="E2935" s="21" t="str">
        <f t="shared" si="51"/>
        <v>San Diego HHSA</v>
      </c>
    </row>
    <row r="2936" spans="1:5" x14ac:dyDescent="0.35">
      <c r="A2936" s="20">
        <v>43953</v>
      </c>
      <c r="B2936" s="8">
        <v>92103</v>
      </c>
      <c r="C2936" s="8">
        <v>97</v>
      </c>
      <c r="D2936" s="8">
        <v>249.5</v>
      </c>
      <c r="E2936" s="21" t="str">
        <f t="shared" si="51"/>
        <v>San Diego HHSA</v>
      </c>
    </row>
    <row r="2937" spans="1:5" x14ac:dyDescent="0.35">
      <c r="A2937" s="20">
        <v>43953</v>
      </c>
      <c r="B2937" s="8">
        <v>92104</v>
      </c>
      <c r="C2937" s="8">
        <v>60</v>
      </c>
      <c r="D2937" s="8">
        <v>115.3</v>
      </c>
      <c r="E2937" s="21" t="str">
        <f t="shared" si="51"/>
        <v>San Diego HHSA</v>
      </c>
    </row>
    <row r="2938" spans="1:5" x14ac:dyDescent="0.35">
      <c r="A2938" s="20">
        <v>43953</v>
      </c>
      <c r="B2938" s="8">
        <v>92105</v>
      </c>
      <c r="C2938" s="8">
        <v>117</v>
      </c>
      <c r="D2938" s="8">
        <v>171.9</v>
      </c>
      <c r="E2938" s="21" t="str">
        <f t="shared" ref="E2938:E2970" si="52">"San Diego HHSA"</f>
        <v>San Diego HHSA</v>
      </c>
    </row>
    <row r="2939" spans="1:5" x14ac:dyDescent="0.35">
      <c r="A2939" s="20">
        <v>43953</v>
      </c>
      <c r="B2939" s="8">
        <v>92106</v>
      </c>
      <c r="C2939" s="8">
        <v>9</v>
      </c>
      <c r="D2939" s="8">
        <v>40.9</v>
      </c>
      <c r="E2939" s="21" t="str">
        <f t="shared" si="52"/>
        <v>San Diego HHSA</v>
      </c>
    </row>
    <row r="2940" spans="1:5" x14ac:dyDescent="0.35">
      <c r="A2940" s="20">
        <v>43953</v>
      </c>
      <c r="B2940" s="8">
        <v>92107</v>
      </c>
      <c r="C2940" s="8">
        <v>9</v>
      </c>
      <c r="D2940" s="8">
        <v>29.3</v>
      </c>
      <c r="E2940" s="21" t="str">
        <f t="shared" si="52"/>
        <v>San Diego HHSA</v>
      </c>
    </row>
    <row r="2941" spans="1:5" x14ac:dyDescent="0.35">
      <c r="A2941" s="20">
        <v>43953</v>
      </c>
      <c r="B2941" s="8">
        <v>92108</v>
      </c>
      <c r="C2941" s="8">
        <v>39</v>
      </c>
      <c r="D2941" s="8">
        <v>142.19999999999999</v>
      </c>
      <c r="E2941" s="21" t="str">
        <f t="shared" si="52"/>
        <v>San Diego HHSA</v>
      </c>
    </row>
    <row r="2942" spans="1:5" x14ac:dyDescent="0.35">
      <c r="A2942" s="20">
        <v>43953</v>
      </c>
      <c r="B2942" s="8">
        <v>92109</v>
      </c>
      <c r="C2942" s="8">
        <v>34</v>
      </c>
      <c r="D2942" s="8">
        <v>63.3</v>
      </c>
      <c r="E2942" s="21" t="str">
        <f t="shared" si="52"/>
        <v>San Diego HHSA</v>
      </c>
    </row>
    <row r="2943" spans="1:5" x14ac:dyDescent="0.35">
      <c r="A2943" s="20">
        <v>43953</v>
      </c>
      <c r="B2943" s="8">
        <v>92110</v>
      </c>
      <c r="C2943" s="8">
        <v>35</v>
      </c>
      <c r="D2943" s="8">
        <v>117</v>
      </c>
      <c r="E2943" s="21" t="str">
        <f t="shared" si="52"/>
        <v>San Diego HHSA</v>
      </c>
    </row>
    <row r="2944" spans="1:5" x14ac:dyDescent="0.35">
      <c r="A2944" s="20">
        <v>43953</v>
      </c>
      <c r="B2944" s="8">
        <v>92111</v>
      </c>
      <c r="C2944" s="8">
        <v>35</v>
      </c>
      <c r="D2944" s="8">
        <v>72.400000000000006</v>
      </c>
      <c r="E2944" s="21" t="str">
        <f t="shared" si="52"/>
        <v>San Diego HHSA</v>
      </c>
    </row>
    <row r="2945" spans="1:5" x14ac:dyDescent="0.35">
      <c r="A2945" s="20">
        <v>43953</v>
      </c>
      <c r="B2945" s="8">
        <v>92113</v>
      </c>
      <c r="C2945" s="8">
        <v>129</v>
      </c>
      <c r="D2945" s="8">
        <v>255.7</v>
      </c>
      <c r="E2945" s="21" t="str">
        <f t="shared" si="52"/>
        <v>San Diego HHSA</v>
      </c>
    </row>
    <row r="2946" spans="1:5" x14ac:dyDescent="0.35">
      <c r="A2946" s="20">
        <v>43953</v>
      </c>
      <c r="B2946" s="8">
        <v>92114</v>
      </c>
      <c r="C2946" s="8">
        <v>115</v>
      </c>
      <c r="D2946" s="8">
        <v>195.5</v>
      </c>
      <c r="E2946" s="21" t="str">
        <f t="shared" si="52"/>
        <v>San Diego HHSA</v>
      </c>
    </row>
    <row r="2947" spans="1:5" x14ac:dyDescent="0.35">
      <c r="A2947" s="20">
        <v>43953</v>
      </c>
      <c r="B2947" s="8">
        <v>92115</v>
      </c>
      <c r="C2947" s="8">
        <v>65</v>
      </c>
      <c r="D2947" s="8">
        <v>104.5</v>
      </c>
      <c r="E2947" s="21" t="str">
        <f t="shared" si="52"/>
        <v>San Diego HHSA</v>
      </c>
    </row>
    <row r="2948" spans="1:5" x14ac:dyDescent="0.35">
      <c r="A2948" s="20">
        <v>43953</v>
      </c>
      <c r="B2948" s="8">
        <v>92116</v>
      </c>
      <c r="C2948" s="8">
        <v>45</v>
      </c>
      <c r="D2948" s="8">
        <v>121.8</v>
      </c>
      <c r="E2948" s="21" t="str">
        <f t="shared" si="52"/>
        <v>San Diego HHSA</v>
      </c>
    </row>
    <row r="2949" spans="1:5" x14ac:dyDescent="0.35">
      <c r="A2949" s="20">
        <v>43953</v>
      </c>
      <c r="B2949" s="8">
        <v>92117</v>
      </c>
      <c r="C2949" s="8">
        <v>34</v>
      </c>
      <c r="D2949" s="8">
        <v>65.400000000000006</v>
      </c>
      <c r="E2949" s="21" t="str">
        <f t="shared" si="52"/>
        <v>San Diego HHSA</v>
      </c>
    </row>
    <row r="2950" spans="1:5" x14ac:dyDescent="0.35">
      <c r="A2950" s="20">
        <v>43953</v>
      </c>
      <c r="B2950" s="8">
        <v>92118</v>
      </c>
      <c r="C2950" s="8">
        <v>11</v>
      </c>
      <c r="D2950" s="8">
        <v>61.3</v>
      </c>
      <c r="E2950" s="21" t="str">
        <f t="shared" si="52"/>
        <v>San Diego HHSA</v>
      </c>
    </row>
    <row r="2951" spans="1:5" x14ac:dyDescent="0.35">
      <c r="A2951" s="20">
        <v>43953</v>
      </c>
      <c r="B2951" s="8">
        <v>92119</v>
      </c>
      <c r="C2951" s="8">
        <v>18</v>
      </c>
      <c r="D2951" s="8">
        <v>75.8</v>
      </c>
      <c r="E2951" s="21" t="str">
        <f t="shared" si="52"/>
        <v>San Diego HHSA</v>
      </c>
    </row>
    <row r="2952" spans="1:5" x14ac:dyDescent="0.35">
      <c r="A2952" s="20">
        <v>43953</v>
      </c>
      <c r="B2952" s="8">
        <v>92120</v>
      </c>
      <c r="C2952" s="8">
        <v>24</v>
      </c>
      <c r="D2952" s="8">
        <v>82.7</v>
      </c>
      <c r="E2952" s="21" t="str">
        <f t="shared" si="52"/>
        <v>San Diego HHSA</v>
      </c>
    </row>
    <row r="2953" spans="1:5" x14ac:dyDescent="0.35">
      <c r="A2953" s="20">
        <v>43953</v>
      </c>
      <c r="B2953" s="8">
        <v>92121</v>
      </c>
      <c r="C2953" s="8">
        <v>3</v>
      </c>
      <c r="D2953" s="8" t="s">
        <v>118</v>
      </c>
      <c r="E2953" s="21" t="str">
        <f t="shared" si="52"/>
        <v>San Diego HHSA</v>
      </c>
    </row>
    <row r="2954" spans="1:5" x14ac:dyDescent="0.35">
      <c r="A2954" s="20">
        <v>43953</v>
      </c>
      <c r="B2954" s="8">
        <v>92122</v>
      </c>
      <c r="C2954" s="8">
        <v>21</v>
      </c>
      <c r="D2954" s="8">
        <v>43.3</v>
      </c>
      <c r="E2954" s="21" t="str">
        <f t="shared" si="52"/>
        <v>San Diego HHSA</v>
      </c>
    </row>
    <row r="2955" spans="1:5" x14ac:dyDescent="0.35">
      <c r="A2955" s="20">
        <v>43953</v>
      </c>
      <c r="B2955" s="8">
        <v>92123</v>
      </c>
      <c r="C2955" s="8">
        <v>29</v>
      </c>
      <c r="D2955" s="8">
        <v>88.2</v>
      </c>
      <c r="E2955" s="21" t="str">
        <f t="shared" si="52"/>
        <v>San Diego HHSA</v>
      </c>
    </row>
    <row r="2956" spans="1:5" x14ac:dyDescent="0.35">
      <c r="A2956" s="20">
        <v>43953</v>
      </c>
      <c r="B2956" s="8">
        <v>92124</v>
      </c>
      <c r="C2956" s="8">
        <v>20</v>
      </c>
      <c r="D2956" s="8">
        <v>64.099999999999994</v>
      </c>
      <c r="E2956" s="21" t="str">
        <f t="shared" si="52"/>
        <v>San Diego HHSA</v>
      </c>
    </row>
    <row r="2957" spans="1:5" x14ac:dyDescent="0.35">
      <c r="A2957" s="20">
        <v>43953</v>
      </c>
      <c r="B2957" s="8">
        <v>92126</v>
      </c>
      <c r="C2957" s="8">
        <v>71</v>
      </c>
      <c r="D2957" s="8">
        <v>92.6</v>
      </c>
      <c r="E2957" s="21" t="str">
        <f t="shared" si="52"/>
        <v>San Diego HHSA</v>
      </c>
    </row>
    <row r="2958" spans="1:5" x14ac:dyDescent="0.35">
      <c r="A2958" s="20">
        <v>43953</v>
      </c>
      <c r="B2958" s="8">
        <v>92127</v>
      </c>
      <c r="C2958" s="8">
        <v>42</v>
      </c>
      <c r="D2958" s="8">
        <v>84.7</v>
      </c>
      <c r="E2958" s="21" t="str">
        <f t="shared" si="52"/>
        <v>San Diego HHSA</v>
      </c>
    </row>
    <row r="2959" spans="1:5" x14ac:dyDescent="0.35">
      <c r="A2959" s="20">
        <v>43953</v>
      </c>
      <c r="B2959" s="8">
        <v>92128</v>
      </c>
      <c r="C2959" s="8">
        <v>50</v>
      </c>
      <c r="D2959" s="8">
        <v>98.7</v>
      </c>
      <c r="E2959" s="21" t="str">
        <f t="shared" si="52"/>
        <v>San Diego HHSA</v>
      </c>
    </row>
    <row r="2960" spans="1:5" x14ac:dyDescent="0.35">
      <c r="A2960" s="20">
        <v>43953</v>
      </c>
      <c r="B2960" s="8">
        <v>92129</v>
      </c>
      <c r="C2960" s="8">
        <v>31</v>
      </c>
      <c r="D2960" s="8">
        <v>59</v>
      </c>
      <c r="E2960" s="21" t="str">
        <f t="shared" si="52"/>
        <v>San Diego HHSA</v>
      </c>
    </row>
    <row r="2961" spans="1:5" x14ac:dyDescent="0.35">
      <c r="A2961" s="20">
        <v>43953</v>
      </c>
      <c r="B2961" s="8">
        <v>92130</v>
      </c>
      <c r="C2961" s="8">
        <v>32</v>
      </c>
      <c r="D2961" s="8">
        <v>53.8</v>
      </c>
      <c r="E2961" s="21" t="str">
        <f t="shared" si="52"/>
        <v>San Diego HHSA</v>
      </c>
    </row>
    <row r="2962" spans="1:5" x14ac:dyDescent="0.35">
      <c r="A2962" s="20">
        <v>43953</v>
      </c>
      <c r="B2962" s="8">
        <v>92131</v>
      </c>
      <c r="C2962" s="8">
        <v>13</v>
      </c>
      <c r="D2962" s="8">
        <v>36.200000000000003</v>
      </c>
      <c r="E2962" s="21" t="str">
        <f t="shared" si="52"/>
        <v>San Diego HHSA</v>
      </c>
    </row>
    <row r="2963" spans="1:5" x14ac:dyDescent="0.35">
      <c r="A2963" s="20">
        <v>43953</v>
      </c>
      <c r="B2963" s="8">
        <v>92134</v>
      </c>
      <c r="C2963" s="8">
        <v>1</v>
      </c>
      <c r="D2963" s="8" t="s">
        <v>118</v>
      </c>
      <c r="E2963" s="21" t="str">
        <f t="shared" si="52"/>
        <v>San Diego HHSA</v>
      </c>
    </row>
    <row r="2964" spans="1:5" x14ac:dyDescent="0.35">
      <c r="A2964" s="20">
        <v>43953</v>
      </c>
      <c r="B2964" s="8">
        <v>92136</v>
      </c>
      <c r="C2964" s="8">
        <v>4</v>
      </c>
      <c r="D2964" s="8" t="s">
        <v>118</v>
      </c>
      <c r="E2964" s="21" t="str">
        <f t="shared" si="52"/>
        <v>San Diego HHSA</v>
      </c>
    </row>
    <row r="2965" spans="1:5" x14ac:dyDescent="0.35">
      <c r="A2965" s="20">
        <v>43953</v>
      </c>
      <c r="B2965" s="8">
        <v>92139</v>
      </c>
      <c r="C2965" s="8">
        <v>62</v>
      </c>
      <c r="D2965" s="8">
        <v>187.2</v>
      </c>
      <c r="E2965" s="21" t="str">
        <f t="shared" si="52"/>
        <v>San Diego HHSA</v>
      </c>
    </row>
    <row r="2966" spans="1:5" x14ac:dyDescent="0.35">
      <c r="A2966" s="20">
        <v>43953</v>
      </c>
      <c r="B2966" s="8">
        <v>92140</v>
      </c>
      <c r="C2966" s="8">
        <v>35</v>
      </c>
      <c r="D2966" s="8" t="s">
        <v>118</v>
      </c>
      <c r="E2966" s="21" t="str">
        <f t="shared" si="52"/>
        <v>San Diego HHSA</v>
      </c>
    </row>
    <row r="2967" spans="1:5" x14ac:dyDescent="0.35">
      <c r="A2967" s="20">
        <v>43953</v>
      </c>
      <c r="B2967" s="8">
        <v>92145</v>
      </c>
      <c r="C2967" s="8">
        <v>4</v>
      </c>
      <c r="D2967" s="8" t="s">
        <v>118</v>
      </c>
      <c r="E2967" s="21" t="str">
        <f t="shared" si="52"/>
        <v>San Diego HHSA</v>
      </c>
    </row>
    <row r="2968" spans="1:5" x14ac:dyDescent="0.35">
      <c r="A2968" s="20">
        <v>43953</v>
      </c>
      <c r="B2968" s="8">
        <v>92154</v>
      </c>
      <c r="C2968" s="8">
        <v>370</v>
      </c>
      <c r="D2968" s="8">
        <v>453.2</v>
      </c>
      <c r="E2968" s="21" t="str">
        <f t="shared" si="52"/>
        <v>San Diego HHSA</v>
      </c>
    </row>
    <row r="2969" spans="1:5" x14ac:dyDescent="0.35">
      <c r="A2969" s="20">
        <v>43953</v>
      </c>
      <c r="B2969" s="8">
        <v>92173</v>
      </c>
      <c r="C2969" s="8">
        <v>127</v>
      </c>
      <c r="D2969" s="8">
        <v>457.8</v>
      </c>
      <c r="E2969" s="21" t="str">
        <f t="shared" si="52"/>
        <v>San Diego HHSA</v>
      </c>
    </row>
    <row r="2970" spans="1:5" x14ac:dyDescent="0.35">
      <c r="A2970" s="20">
        <v>43953</v>
      </c>
      <c r="B2970" s="8" t="s">
        <v>117</v>
      </c>
      <c r="C2970" s="8">
        <v>75</v>
      </c>
      <c r="D2970" s="8" t="s">
        <v>118</v>
      </c>
      <c r="E2970" s="21" t="str">
        <f t="shared" si="52"/>
        <v>San Diego HHSA</v>
      </c>
    </row>
    <row r="2971" spans="1:5" x14ac:dyDescent="0.35">
      <c r="A2971" s="20">
        <v>43954</v>
      </c>
      <c r="B2971" s="8">
        <v>91901</v>
      </c>
      <c r="C2971" s="8">
        <v>4</v>
      </c>
      <c r="D2971" s="8" t="s">
        <v>118</v>
      </c>
      <c r="E2971" s="21" t="str">
        <f>"San Diego HHSA"</f>
        <v>San Diego HHSA</v>
      </c>
    </row>
    <row r="2972" spans="1:5" x14ac:dyDescent="0.35">
      <c r="A2972" s="20">
        <v>43954</v>
      </c>
      <c r="B2972" s="8">
        <v>91902</v>
      </c>
      <c r="C2972" s="8">
        <v>31</v>
      </c>
      <c r="D2972" s="8">
        <v>178.4</v>
      </c>
      <c r="E2972" s="21" t="str">
        <f t="shared" ref="E2972:E3003" si="53">"San Diego HHSA"</f>
        <v>San Diego HHSA</v>
      </c>
    </row>
    <row r="2973" spans="1:5" x14ac:dyDescent="0.35">
      <c r="A2973" s="20">
        <v>43954</v>
      </c>
      <c r="B2973" s="8">
        <v>91905</v>
      </c>
      <c r="C2973" s="8">
        <v>2</v>
      </c>
      <c r="D2973" s="8" t="s">
        <v>118</v>
      </c>
      <c r="E2973" s="21" t="str">
        <f t="shared" si="53"/>
        <v>San Diego HHSA</v>
      </c>
    </row>
    <row r="2974" spans="1:5" x14ac:dyDescent="0.35">
      <c r="A2974" s="20">
        <v>43954</v>
      </c>
      <c r="B2974" s="8">
        <v>91910</v>
      </c>
      <c r="C2974" s="8">
        <v>162</v>
      </c>
      <c r="D2974" s="8">
        <v>195.9</v>
      </c>
      <c r="E2974" s="21" t="str">
        <f t="shared" si="53"/>
        <v>San Diego HHSA</v>
      </c>
    </row>
    <row r="2975" spans="1:5" x14ac:dyDescent="0.35">
      <c r="A2975" s="20">
        <v>43954</v>
      </c>
      <c r="B2975" s="8">
        <v>91911</v>
      </c>
      <c r="C2975" s="8">
        <v>211</v>
      </c>
      <c r="D2975" s="8">
        <v>249.3</v>
      </c>
      <c r="E2975" s="21" t="str">
        <f t="shared" si="53"/>
        <v>San Diego HHSA</v>
      </c>
    </row>
    <row r="2976" spans="1:5" x14ac:dyDescent="0.35">
      <c r="A2976" s="20">
        <v>43954</v>
      </c>
      <c r="B2976" s="8">
        <v>91913</v>
      </c>
      <c r="C2976" s="8">
        <v>93</v>
      </c>
      <c r="D2976" s="8">
        <v>187.8</v>
      </c>
      <c r="E2976" s="21" t="str">
        <f t="shared" si="53"/>
        <v>San Diego HHSA</v>
      </c>
    </row>
    <row r="2977" spans="1:5" x14ac:dyDescent="0.35">
      <c r="A2977" s="20">
        <v>43954</v>
      </c>
      <c r="B2977" s="8">
        <v>91914</v>
      </c>
      <c r="C2977" s="8">
        <v>20</v>
      </c>
      <c r="D2977" s="8">
        <v>117.2</v>
      </c>
      <c r="E2977" s="21" t="str">
        <f t="shared" si="53"/>
        <v>San Diego HHSA</v>
      </c>
    </row>
    <row r="2978" spans="1:5" x14ac:dyDescent="0.35">
      <c r="A2978" s="20">
        <v>43954</v>
      </c>
      <c r="B2978" s="8">
        <v>91915</v>
      </c>
      <c r="C2978" s="8">
        <v>54</v>
      </c>
      <c r="D2978" s="8">
        <v>181.2</v>
      </c>
      <c r="E2978" s="21" t="str">
        <f t="shared" si="53"/>
        <v>San Diego HHSA</v>
      </c>
    </row>
    <row r="2979" spans="1:5" x14ac:dyDescent="0.35">
      <c r="A2979" s="20">
        <v>43954</v>
      </c>
      <c r="B2979" s="8">
        <v>91916</v>
      </c>
      <c r="C2979" s="8">
        <v>1</v>
      </c>
      <c r="D2979" s="8" t="s">
        <v>118</v>
      </c>
      <c r="E2979" s="21" t="str">
        <f t="shared" si="53"/>
        <v>San Diego HHSA</v>
      </c>
    </row>
    <row r="2980" spans="1:5" x14ac:dyDescent="0.35">
      <c r="A2980" s="20">
        <v>43954</v>
      </c>
      <c r="B2980" s="8">
        <v>91932</v>
      </c>
      <c r="C2980" s="8">
        <v>33</v>
      </c>
      <c r="D2980" s="8">
        <v>117.2</v>
      </c>
      <c r="E2980" s="21" t="str">
        <f t="shared" si="53"/>
        <v>San Diego HHSA</v>
      </c>
    </row>
    <row r="2981" spans="1:5" x14ac:dyDescent="0.35">
      <c r="A2981" s="20">
        <v>43954</v>
      </c>
      <c r="B2981" s="8">
        <v>91935</v>
      </c>
      <c r="C2981" s="8">
        <v>7</v>
      </c>
      <c r="D2981" s="8" t="s">
        <v>118</v>
      </c>
      <c r="E2981" s="21" t="str">
        <f t="shared" si="53"/>
        <v>San Diego HHSA</v>
      </c>
    </row>
    <row r="2982" spans="1:5" x14ac:dyDescent="0.35">
      <c r="A2982" s="20">
        <v>43954</v>
      </c>
      <c r="B2982" s="8">
        <v>91941</v>
      </c>
      <c r="C2982" s="8">
        <v>22</v>
      </c>
      <c r="D2982" s="8">
        <v>64.2</v>
      </c>
      <c r="E2982" s="21" t="str">
        <f t="shared" si="53"/>
        <v>San Diego HHSA</v>
      </c>
    </row>
    <row r="2983" spans="1:5" x14ac:dyDescent="0.35">
      <c r="A2983" s="20">
        <v>43954</v>
      </c>
      <c r="B2983" s="8">
        <v>91942</v>
      </c>
      <c r="C2983" s="8">
        <v>64</v>
      </c>
      <c r="D2983" s="8">
        <v>159.30000000000001</v>
      </c>
      <c r="E2983" s="21" t="str">
        <f t="shared" si="53"/>
        <v>San Diego HHSA</v>
      </c>
    </row>
    <row r="2984" spans="1:5" x14ac:dyDescent="0.35">
      <c r="A2984" s="20">
        <v>43954</v>
      </c>
      <c r="B2984" s="8">
        <v>91945</v>
      </c>
      <c r="C2984" s="8">
        <v>42</v>
      </c>
      <c r="D2984" s="8">
        <v>156.5</v>
      </c>
      <c r="E2984" s="21" t="str">
        <f t="shared" si="53"/>
        <v>San Diego HHSA</v>
      </c>
    </row>
    <row r="2985" spans="1:5" x14ac:dyDescent="0.35">
      <c r="A2985" s="20">
        <v>43954</v>
      </c>
      <c r="B2985" s="8">
        <v>91950</v>
      </c>
      <c r="C2985" s="8">
        <v>168</v>
      </c>
      <c r="D2985" s="8">
        <v>286.7</v>
      </c>
      <c r="E2985" s="21" t="str">
        <f t="shared" si="53"/>
        <v>San Diego HHSA</v>
      </c>
    </row>
    <row r="2986" spans="1:5" x14ac:dyDescent="0.35">
      <c r="A2986" s="20">
        <v>43954</v>
      </c>
      <c r="B2986" s="8">
        <v>91963</v>
      </c>
      <c r="C2986" s="8">
        <v>2</v>
      </c>
      <c r="D2986" s="8" t="s">
        <v>118</v>
      </c>
      <c r="E2986" s="21" t="str">
        <f t="shared" si="53"/>
        <v>San Diego HHSA</v>
      </c>
    </row>
    <row r="2987" spans="1:5" x14ac:dyDescent="0.35">
      <c r="A2987" s="20">
        <v>43954</v>
      </c>
      <c r="B2987" s="8">
        <v>91977</v>
      </c>
      <c r="C2987" s="8">
        <v>104</v>
      </c>
      <c r="D2987" s="8">
        <v>170.3</v>
      </c>
      <c r="E2987" s="21" t="str">
        <f t="shared" si="53"/>
        <v>San Diego HHSA</v>
      </c>
    </row>
    <row r="2988" spans="1:5" x14ac:dyDescent="0.35">
      <c r="A2988" s="20">
        <v>43954</v>
      </c>
      <c r="B2988" s="8">
        <v>91978</v>
      </c>
      <c r="C2988" s="8">
        <v>12</v>
      </c>
      <c r="D2988" s="8" t="s">
        <v>118</v>
      </c>
      <c r="E2988" s="21" t="str">
        <f t="shared" si="53"/>
        <v>San Diego HHSA</v>
      </c>
    </row>
    <row r="2989" spans="1:5" x14ac:dyDescent="0.35">
      <c r="A2989" s="20">
        <v>43954</v>
      </c>
      <c r="B2989" s="8">
        <v>91980</v>
      </c>
      <c r="C2989" s="8">
        <v>1</v>
      </c>
      <c r="D2989" s="8" t="s">
        <v>118</v>
      </c>
      <c r="E2989" s="21" t="str">
        <f t="shared" si="53"/>
        <v>San Diego HHSA</v>
      </c>
    </row>
    <row r="2990" spans="1:5" x14ac:dyDescent="0.35">
      <c r="A2990" s="20">
        <v>43954</v>
      </c>
      <c r="B2990" s="8">
        <v>92003</v>
      </c>
      <c r="C2990" s="8">
        <v>2</v>
      </c>
      <c r="D2990" s="8" t="s">
        <v>118</v>
      </c>
      <c r="E2990" s="21" t="str">
        <f t="shared" si="53"/>
        <v>San Diego HHSA</v>
      </c>
    </row>
    <row r="2991" spans="1:5" x14ac:dyDescent="0.35">
      <c r="A2991" s="20">
        <v>43954</v>
      </c>
      <c r="B2991" s="8">
        <v>92004</v>
      </c>
      <c r="C2991" s="8">
        <v>2</v>
      </c>
      <c r="D2991" s="8" t="s">
        <v>118</v>
      </c>
      <c r="E2991" s="21" t="str">
        <f t="shared" si="53"/>
        <v>San Diego HHSA</v>
      </c>
    </row>
    <row r="2992" spans="1:5" x14ac:dyDescent="0.35">
      <c r="A2992" s="20">
        <v>43954</v>
      </c>
      <c r="B2992" s="8">
        <v>92007</v>
      </c>
      <c r="C2992" s="8">
        <v>3</v>
      </c>
      <c r="D2992" s="8" t="s">
        <v>118</v>
      </c>
      <c r="E2992" s="21" t="str">
        <f t="shared" si="53"/>
        <v>San Diego HHSA</v>
      </c>
    </row>
    <row r="2993" spans="1:5" x14ac:dyDescent="0.35">
      <c r="A2993" s="20">
        <v>43954</v>
      </c>
      <c r="B2993" s="8">
        <v>92008</v>
      </c>
      <c r="C2993" s="8">
        <v>13</v>
      </c>
      <c r="D2993" s="8">
        <v>44.2</v>
      </c>
      <c r="E2993" s="21" t="str">
        <f t="shared" si="53"/>
        <v>San Diego HHSA</v>
      </c>
    </row>
    <row r="2994" spans="1:5" x14ac:dyDescent="0.35">
      <c r="A2994" s="20">
        <v>43954</v>
      </c>
      <c r="B2994" s="8">
        <v>92009</v>
      </c>
      <c r="C2994" s="8">
        <v>20</v>
      </c>
      <c r="D2994" s="8">
        <v>46.1</v>
      </c>
      <c r="E2994" s="21" t="str">
        <f t="shared" si="53"/>
        <v>San Diego HHSA</v>
      </c>
    </row>
    <row r="2995" spans="1:5" x14ac:dyDescent="0.35">
      <c r="A2995" s="20">
        <v>43954</v>
      </c>
      <c r="B2995" s="8">
        <v>92010</v>
      </c>
      <c r="C2995" s="8">
        <v>13</v>
      </c>
      <c r="D2995" s="8">
        <v>79.7</v>
      </c>
      <c r="E2995" s="21" t="str">
        <f t="shared" si="53"/>
        <v>San Diego HHSA</v>
      </c>
    </row>
    <row r="2996" spans="1:5" x14ac:dyDescent="0.35">
      <c r="A2996" s="20">
        <v>43954</v>
      </c>
      <c r="B2996" s="8">
        <v>92011</v>
      </c>
      <c r="C2996" s="8">
        <v>10</v>
      </c>
      <c r="D2996" s="8">
        <v>41.9</v>
      </c>
      <c r="E2996" s="21" t="str">
        <f t="shared" si="53"/>
        <v>San Diego HHSA</v>
      </c>
    </row>
    <row r="2997" spans="1:5" x14ac:dyDescent="0.35">
      <c r="A2997" s="20">
        <v>43954</v>
      </c>
      <c r="B2997" s="8">
        <v>92014</v>
      </c>
      <c r="C2997" s="8">
        <v>17</v>
      </c>
      <c r="D2997" s="8">
        <v>123.3</v>
      </c>
      <c r="E2997" s="21" t="str">
        <f t="shared" si="53"/>
        <v>San Diego HHSA</v>
      </c>
    </row>
    <row r="2998" spans="1:5" x14ac:dyDescent="0.35">
      <c r="A2998" s="20">
        <v>43954</v>
      </c>
      <c r="B2998" s="8">
        <v>92019</v>
      </c>
      <c r="C2998" s="8">
        <v>58</v>
      </c>
      <c r="D2998" s="8">
        <v>130.9</v>
      </c>
      <c r="E2998" s="21" t="str">
        <f t="shared" si="53"/>
        <v>San Diego HHSA</v>
      </c>
    </row>
    <row r="2999" spans="1:5" x14ac:dyDescent="0.35">
      <c r="A2999" s="20">
        <v>43954</v>
      </c>
      <c r="B2999" s="8">
        <v>92020</v>
      </c>
      <c r="C2999" s="8">
        <v>125</v>
      </c>
      <c r="D2999" s="8">
        <v>202.1</v>
      </c>
      <c r="E2999" s="21" t="str">
        <f t="shared" si="53"/>
        <v>San Diego HHSA</v>
      </c>
    </row>
    <row r="3000" spans="1:5" x14ac:dyDescent="0.35">
      <c r="A3000" s="20">
        <v>43954</v>
      </c>
      <c r="B3000" s="8">
        <v>92021</v>
      </c>
      <c r="C3000" s="8">
        <v>124</v>
      </c>
      <c r="D3000" s="8">
        <v>182.6</v>
      </c>
      <c r="E3000" s="21" t="str">
        <f t="shared" si="53"/>
        <v>San Diego HHSA</v>
      </c>
    </row>
    <row r="3001" spans="1:5" x14ac:dyDescent="0.35">
      <c r="A3001" s="20">
        <v>43954</v>
      </c>
      <c r="B3001" s="8">
        <v>92024</v>
      </c>
      <c r="C3001" s="8">
        <v>30</v>
      </c>
      <c r="D3001" s="8">
        <v>53.1</v>
      </c>
      <c r="E3001" s="21" t="str">
        <f t="shared" si="53"/>
        <v>San Diego HHSA</v>
      </c>
    </row>
    <row r="3002" spans="1:5" x14ac:dyDescent="0.35">
      <c r="A3002" s="20">
        <v>43954</v>
      </c>
      <c r="B3002" s="8">
        <v>92025</v>
      </c>
      <c r="C3002" s="8">
        <v>62</v>
      </c>
      <c r="D3002" s="8">
        <v>120.4</v>
      </c>
      <c r="E3002" s="21" t="str">
        <f t="shared" si="53"/>
        <v>San Diego HHSA</v>
      </c>
    </row>
    <row r="3003" spans="1:5" x14ac:dyDescent="0.35">
      <c r="A3003" s="20">
        <v>43954</v>
      </c>
      <c r="B3003" s="8">
        <v>92026</v>
      </c>
      <c r="C3003" s="8">
        <v>27</v>
      </c>
      <c r="D3003" s="8">
        <v>48.3</v>
      </c>
      <c r="E3003" s="21" t="str">
        <f t="shared" si="53"/>
        <v>San Diego HHSA</v>
      </c>
    </row>
    <row r="3004" spans="1:5" x14ac:dyDescent="0.35">
      <c r="A3004" s="20">
        <v>43954</v>
      </c>
      <c r="B3004" s="8">
        <v>92027</v>
      </c>
      <c r="C3004" s="8">
        <v>41</v>
      </c>
      <c r="D3004" s="8">
        <v>76.5</v>
      </c>
      <c r="E3004" s="21" t="str">
        <f t="shared" ref="E3004:E3035" si="54">"San Diego HHSA"</f>
        <v>San Diego HHSA</v>
      </c>
    </row>
    <row r="3005" spans="1:5" x14ac:dyDescent="0.35">
      <c r="A3005" s="20">
        <v>43954</v>
      </c>
      <c r="B3005" s="8">
        <v>92028</v>
      </c>
      <c r="C3005" s="8">
        <v>12</v>
      </c>
      <c r="D3005" s="8">
        <v>24.9</v>
      </c>
      <c r="E3005" s="21" t="str">
        <f t="shared" si="54"/>
        <v>San Diego HHSA</v>
      </c>
    </row>
    <row r="3006" spans="1:5" x14ac:dyDescent="0.35">
      <c r="A3006" s="20">
        <v>43954</v>
      </c>
      <c r="B3006" s="8">
        <v>92029</v>
      </c>
      <c r="C3006" s="8">
        <v>14</v>
      </c>
      <c r="D3006" s="8">
        <v>68.400000000000006</v>
      </c>
      <c r="E3006" s="21" t="str">
        <f t="shared" si="54"/>
        <v>San Diego HHSA</v>
      </c>
    </row>
    <row r="3007" spans="1:5" x14ac:dyDescent="0.35">
      <c r="A3007" s="20">
        <v>43954</v>
      </c>
      <c r="B3007" s="8">
        <v>92036</v>
      </c>
      <c r="C3007" s="8">
        <v>2</v>
      </c>
      <c r="D3007" s="8" t="s">
        <v>118</v>
      </c>
      <c r="E3007" s="21" t="str">
        <f t="shared" si="54"/>
        <v>San Diego HHSA</v>
      </c>
    </row>
    <row r="3008" spans="1:5" x14ac:dyDescent="0.35">
      <c r="A3008" s="20">
        <v>43954</v>
      </c>
      <c r="B3008" s="8">
        <v>92037</v>
      </c>
      <c r="C3008" s="8">
        <v>33</v>
      </c>
      <c r="D3008" s="8">
        <v>77.5</v>
      </c>
      <c r="E3008" s="21" t="str">
        <f t="shared" si="54"/>
        <v>San Diego HHSA</v>
      </c>
    </row>
    <row r="3009" spans="1:5" x14ac:dyDescent="0.35">
      <c r="A3009" s="20">
        <v>43954</v>
      </c>
      <c r="B3009" s="8">
        <v>92040</v>
      </c>
      <c r="C3009" s="8">
        <v>32</v>
      </c>
      <c r="D3009" s="8">
        <v>72.7</v>
      </c>
      <c r="E3009" s="21" t="str">
        <f t="shared" si="54"/>
        <v>San Diego HHSA</v>
      </c>
    </row>
    <row r="3010" spans="1:5" x14ac:dyDescent="0.35">
      <c r="A3010" s="20">
        <v>43954</v>
      </c>
      <c r="B3010" s="8">
        <v>92054</v>
      </c>
      <c r="C3010" s="8">
        <v>20</v>
      </c>
      <c r="D3010" s="8">
        <v>47.7</v>
      </c>
      <c r="E3010" s="21" t="str">
        <f t="shared" si="54"/>
        <v>San Diego HHSA</v>
      </c>
    </row>
    <row r="3011" spans="1:5" x14ac:dyDescent="0.35">
      <c r="A3011" s="20">
        <v>43954</v>
      </c>
      <c r="B3011" s="8">
        <v>92055</v>
      </c>
      <c r="C3011" s="8">
        <v>1</v>
      </c>
      <c r="D3011" s="8" t="s">
        <v>118</v>
      </c>
      <c r="E3011" s="21" t="str">
        <f t="shared" si="54"/>
        <v>San Diego HHSA</v>
      </c>
    </row>
    <row r="3012" spans="1:5" x14ac:dyDescent="0.35">
      <c r="A3012" s="20">
        <v>43954</v>
      </c>
      <c r="B3012" s="8">
        <v>92056</v>
      </c>
      <c r="C3012" s="8">
        <v>18</v>
      </c>
      <c r="D3012" s="8">
        <v>33.1</v>
      </c>
      <c r="E3012" s="21" t="str">
        <f t="shared" si="54"/>
        <v>San Diego HHSA</v>
      </c>
    </row>
    <row r="3013" spans="1:5" x14ac:dyDescent="0.35">
      <c r="A3013" s="20">
        <v>43954</v>
      </c>
      <c r="B3013" s="8">
        <v>92057</v>
      </c>
      <c r="C3013" s="8">
        <v>32</v>
      </c>
      <c r="D3013" s="8">
        <v>56.9</v>
      </c>
      <c r="E3013" s="21" t="str">
        <f t="shared" si="54"/>
        <v>San Diego HHSA</v>
      </c>
    </row>
    <row r="3014" spans="1:5" x14ac:dyDescent="0.35">
      <c r="A3014" s="20">
        <v>43954</v>
      </c>
      <c r="B3014" s="8">
        <v>92058</v>
      </c>
      <c r="C3014" s="8">
        <v>16</v>
      </c>
      <c r="D3014" s="8">
        <v>65.2</v>
      </c>
      <c r="E3014" s="21" t="str">
        <f t="shared" si="54"/>
        <v>San Diego HHSA</v>
      </c>
    </row>
    <row r="3015" spans="1:5" x14ac:dyDescent="0.35">
      <c r="A3015" s="20">
        <v>43954</v>
      </c>
      <c r="B3015" s="8">
        <v>92059</v>
      </c>
      <c r="C3015" s="8">
        <v>2</v>
      </c>
      <c r="D3015" s="8" t="s">
        <v>118</v>
      </c>
      <c r="E3015" s="21" t="str">
        <f t="shared" si="54"/>
        <v>San Diego HHSA</v>
      </c>
    </row>
    <row r="3016" spans="1:5" x14ac:dyDescent="0.35">
      <c r="A3016" s="20">
        <v>43954</v>
      </c>
      <c r="B3016" s="8">
        <v>92061</v>
      </c>
      <c r="C3016" s="8">
        <v>1</v>
      </c>
      <c r="D3016" s="8" t="s">
        <v>118</v>
      </c>
      <c r="E3016" s="21" t="str">
        <f t="shared" si="54"/>
        <v>San Diego HHSA</v>
      </c>
    </row>
    <row r="3017" spans="1:5" x14ac:dyDescent="0.35">
      <c r="A3017" s="20">
        <v>43954</v>
      </c>
      <c r="B3017" s="8">
        <v>92064</v>
      </c>
      <c r="C3017" s="8">
        <v>32</v>
      </c>
      <c r="D3017" s="8">
        <v>63.6</v>
      </c>
      <c r="E3017" s="21" t="str">
        <f t="shared" si="54"/>
        <v>San Diego HHSA</v>
      </c>
    </row>
    <row r="3018" spans="1:5" x14ac:dyDescent="0.35">
      <c r="A3018" s="20">
        <v>43954</v>
      </c>
      <c r="B3018" s="8">
        <v>92065</v>
      </c>
      <c r="C3018" s="8">
        <v>19</v>
      </c>
      <c r="D3018" s="8">
        <v>53.3</v>
      </c>
      <c r="E3018" s="21" t="str">
        <f t="shared" si="54"/>
        <v>San Diego HHSA</v>
      </c>
    </row>
    <row r="3019" spans="1:5" x14ac:dyDescent="0.35">
      <c r="A3019" s="20">
        <v>43954</v>
      </c>
      <c r="B3019" s="8">
        <v>92066</v>
      </c>
      <c r="C3019" s="8">
        <v>2</v>
      </c>
      <c r="D3019" s="8" t="s">
        <v>118</v>
      </c>
      <c r="E3019" s="21" t="str">
        <f t="shared" si="54"/>
        <v>San Diego HHSA</v>
      </c>
    </row>
    <row r="3020" spans="1:5" x14ac:dyDescent="0.35">
      <c r="A3020" s="20">
        <v>43954</v>
      </c>
      <c r="B3020" s="8">
        <v>92067</v>
      </c>
      <c r="C3020" s="8">
        <v>11</v>
      </c>
      <c r="D3020" s="8" t="s">
        <v>118</v>
      </c>
      <c r="E3020" s="21" t="str">
        <f t="shared" si="54"/>
        <v>San Diego HHSA</v>
      </c>
    </row>
    <row r="3021" spans="1:5" x14ac:dyDescent="0.35">
      <c r="A3021" s="20">
        <v>43954</v>
      </c>
      <c r="B3021" s="8">
        <v>92069</v>
      </c>
      <c r="C3021" s="8">
        <v>16</v>
      </c>
      <c r="D3021" s="8">
        <v>32.200000000000003</v>
      </c>
      <c r="E3021" s="21" t="str">
        <f t="shared" si="54"/>
        <v>San Diego HHSA</v>
      </c>
    </row>
    <row r="3022" spans="1:5" x14ac:dyDescent="0.35">
      <c r="A3022" s="20">
        <v>43954</v>
      </c>
      <c r="B3022" s="8">
        <v>92070</v>
      </c>
      <c r="C3022" s="8">
        <v>1</v>
      </c>
      <c r="D3022" s="8" t="s">
        <v>118</v>
      </c>
      <c r="E3022" s="21" t="str">
        <f t="shared" si="54"/>
        <v>San Diego HHSA</v>
      </c>
    </row>
    <row r="3023" spans="1:5" x14ac:dyDescent="0.35">
      <c r="A3023" s="20">
        <v>43954</v>
      </c>
      <c r="B3023" s="8">
        <v>92071</v>
      </c>
      <c r="C3023" s="8">
        <v>35</v>
      </c>
      <c r="D3023" s="8">
        <v>61.6</v>
      </c>
      <c r="E3023" s="21" t="str">
        <f t="shared" si="54"/>
        <v>San Diego HHSA</v>
      </c>
    </row>
    <row r="3024" spans="1:5" x14ac:dyDescent="0.35">
      <c r="A3024" s="20">
        <v>43954</v>
      </c>
      <c r="B3024" s="8">
        <v>92075</v>
      </c>
      <c r="C3024" s="8">
        <v>5</v>
      </c>
      <c r="D3024" s="8">
        <v>38.4</v>
      </c>
      <c r="E3024" s="21" t="str">
        <f t="shared" si="54"/>
        <v>San Diego HHSA</v>
      </c>
    </row>
    <row r="3025" spans="1:5" x14ac:dyDescent="0.35">
      <c r="A3025" s="20">
        <v>43954</v>
      </c>
      <c r="B3025" s="8">
        <v>92078</v>
      </c>
      <c r="C3025" s="8">
        <v>22</v>
      </c>
      <c r="D3025" s="8">
        <v>44.2</v>
      </c>
      <c r="E3025" s="21" t="str">
        <f t="shared" si="54"/>
        <v>San Diego HHSA</v>
      </c>
    </row>
    <row r="3026" spans="1:5" x14ac:dyDescent="0.35">
      <c r="A3026" s="20">
        <v>43954</v>
      </c>
      <c r="B3026" s="8">
        <v>92081</v>
      </c>
      <c r="C3026" s="8">
        <v>19</v>
      </c>
      <c r="D3026" s="8">
        <v>57.9</v>
      </c>
      <c r="E3026" s="21" t="str">
        <f t="shared" si="54"/>
        <v>San Diego HHSA</v>
      </c>
    </row>
    <row r="3027" spans="1:5" x14ac:dyDescent="0.35">
      <c r="A3027" s="20">
        <v>43954</v>
      </c>
      <c r="B3027" s="8">
        <v>92082</v>
      </c>
      <c r="C3027" s="8">
        <v>6</v>
      </c>
      <c r="D3027" s="8">
        <v>34.4</v>
      </c>
      <c r="E3027" s="21" t="str">
        <f t="shared" si="54"/>
        <v>San Diego HHSA</v>
      </c>
    </row>
    <row r="3028" spans="1:5" x14ac:dyDescent="0.35">
      <c r="A3028" s="20">
        <v>43954</v>
      </c>
      <c r="B3028" s="8">
        <v>92083</v>
      </c>
      <c r="C3028" s="8">
        <v>22</v>
      </c>
      <c r="D3028" s="8">
        <v>54.9</v>
      </c>
      <c r="E3028" s="21" t="str">
        <f t="shared" si="54"/>
        <v>San Diego HHSA</v>
      </c>
    </row>
    <row r="3029" spans="1:5" x14ac:dyDescent="0.35">
      <c r="A3029" s="20">
        <v>43954</v>
      </c>
      <c r="B3029" s="8">
        <v>92084</v>
      </c>
      <c r="C3029" s="8">
        <v>30</v>
      </c>
      <c r="D3029" s="8">
        <v>60.8</v>
      </c>
      <c r="E3029" s="21" t="str">
        <f t="shared" si="54"/>
        <v>San Diego HHSA</v>
      </c>
    </row>
    <row r="3030" spans="1:5" x14ac:dyDescent="0.35">
      <c r="A3030" s="20">
        <v>43954</v>
      </c>
      <c r="B3030" s="8">
        <v>92091</v>
      </c>
      <c r="C3030" s="8">
        <v>2</v>
      </c>
      <c r="D3030" s="8" t="s">
        <v>118</v>
      </c>
      <c r="E3030" s="21" t="str">
        <f t="shared" si="54"/>
        <v>San Diego HHSA</v>
      </c>
    </row>
    <row r="3031" spans="1:5" x14ac:dyDescent="0.35">
      <c r="A3031" s="20">
        <v>43954</v>
      </c>
      <c r="B3031" s="8">
        <v>92093</v>
      </c>
      <c r="C3031" s="8">
        <v>4</v>
      </c>
      <c r="D3031" s="8" t="s">
        <v>118</v>
      </c>
      <c r="E3031" s="21" t="str">
        <f t="shared" si="54"/>
        <v>San Diego HHSA</v>
      </c>
    </row>
    <row r="3032" spans="1:5" x14ac:dyDescent="0.35">
      <c r="A3032" s="20">
        <v>43954</v>
      </c>
      <c r="B3032" s="8">
        <v>92101</v>
      </c>
      <c r="C3032" s="8">
        <v>63</v>
      </c>
      <c r="D3032" s="8">
        <v>107.4</v>
      </c>
      <c r="E3032" s="21" t="str">
        <f t="shared" si="54"/>
        <v>San Diego HHSA</v>
      </c>
    </row>
    <row r="3033" spans="1:5" x14ac:dyDescent="0.35">
      <c r="A3033" s="20">
        <v>43954</v>
      </c>
      <c r="B3033" s="8">
        <v>92102</v>
      </c>
      <c r="C3033" s="8">
        <v>62</v>
      </c>
      <c r="D3033" s="8">
        <v>144.4</v>
      </c>
      <c r="E3033" s="21" t="str">
        <f t="shared" si="54"/>
        <v>San Diego HHSA</v>
      </c>
    </row>
    <row r="3034" spans="1:5" x14ac:dyDescent="0.35">
      <c r="A3034" s="20">
        <v>43954</v>
      </c>
      <c r="B3034" s="8">
        <v>92103</v>
      </c>
      <c r="C3034" s="8">
        <v>98</v>
      </c>
      <c r="D3034" s="8">
        <v>252.1</v>
      </c>
      <c r="E3034" s="21" t="str">
        <f t="shared" si="54"/>
        <v>San Diego HHSA</v>
      </c>
    </row>
    <row r="3035" spans="1:5" x14ac:dyDescent="0.35">
      <c r="A3035" s="20">
        <v>43954</v>
      </c>
      <c r="B3035" s="8">
        <v>92104</v>
      </c>
      <c r="C3035" s="8">
        <v>61</v>
      </c>
      <c r="D3035" s="8">
        <v>117.2</v>
      </c>
      <c r="E3035" s="21" t="str">
        <f t="shared" si="54"/>
        <v>San Diego HHSA</v>
      </c>
    </row>
    <row r="3036" spans="1:5" x14ac:dyDescent="0.35">
      <c r="A3036" s="20">
        <v>43954</v>
      </c>
      <c r="B3036" s="8">
        <v>92105</v>
      </c>
      <c r="C3036" s="8">
        <v>117</v>
      </c>
      <c r="D3036" s="8">
        <v>171.9</v>
      </c>
      <c r="E3036" s="21" t="str">
        <f t="shared" ref="E3036:E3068" si="55">"San Diego HHSA"</f>
        <v>San Diego HHSA</v>
      </c>
    </row>
    <row r="3037" spans="1:5" x14ac:dyDescent="0.35">
      <c r="A3037" s="20">
        <v>43954</v>
      </c>
      <c r="B3037" s="8">
        <v>92106</v>
      </c>
      <c r="C3037" s="8">
        <v>9</v>
      </c>
      <c r="D3037" s="8">
        <v>40.9</v>
      </c>
      <c r="E3037" s="21" t="str">
        <f t="shared" si="55"/>
        <v>San Diego HHSA</v>
      </c>
    </row>
    <row r="3038" spans="1:5" x14ac:dyDescent="0.35">
      <c r="A3038" s="20">
        <v>43954</v>
      </c>
      <c r="B3038" s="8">
        <v>92107</v>
      </c>
      <c r="C3038" s="8">
        <v>9</v>
      </c>
      <c r="D3038" s="8">
        <v>29.3</v>
      </c>
      <c r="E3038" s="21" t="str">
        <f t="shared" si="55"/>
        <v>San Diego HHSA</v>
      </c>
    </row>
    <row r="3039" spans="1:5" x14ac:dyDescent="0.35">
      <c r="A3039" s="20">
        <v>43954</v>
      </c>
      <c r="B3039" s="8">
        <v>92108</v>
      </c>
      <c r="C3039" s="8">
        <v>39</v>
      </c>
      <c r="D3039" s="8">
        <v>142.19999999999999</v>
      </c>
      <c r="E3039" s="21" t="str">
        <f t="shared" si="55"/>
        <v>San Diego HHSA</v>
      </c>
    </row>
    <row r="3040" spans="1:5" x14ac:dyDescent="0.35">
      <c r="A3040" s="20">
        <v>43954</v>
      </c>
      <c r="B3040" s="8">
        <v>92109</v>
      </c>
      <c r="C3040" s="8">
        <v>34</v>
      </c>
      <c r="D3040" s="8">
        <v>63.3</v>
      </c>
      <c r="E3040" s="21" t="str">
        <f t="shared" si="55"/>
        <v>San Diego HHSA</v>
      </c>
    </row>
    <row r="3041" spans="1:5" x14ac:dyDescent="0.35">
      <c r="A3041" s="20">
        <v>43954</v>
      </c>
      <c r="B3041" s="8">
        <v>92110</v>
      </c>
      <c r="C3041" s="8">
        <v>35</v>
      </c>
      <c r="D3041" s="8">
        <v>117</v>
      </c>
      <c r="E3041" s="21" t="str">
        <f t="shared" si="55"/>
        <v>San Diego HHSA</v>
      </c>
    </row>
    <row r="3042" spans="1:5" x14ac:dyDescent="0.35">
      <c r="A3042" s="20">
        <v>43954</v>
      </c>
      <c r="B3042" s="8">
        <v>92111</v>
      </c>
      <c r="C3042" s="8">
        <v>35</v>
      </c>
      <c r="D3042" s="8">
        <v>72.400000000000006</v>
      </c>
      <c r="E3042" s="21" t="str">
        <f t="shared" si="55"/>
        <v>San Diego HHSA</v>
      </c>
    </row>
    <row r="3043" spans="1:5" x14ac:dyDescent="0.35">
      <c r="A3043" s="20">
        <v>43954</v>
      </c>
      <c r="B3043" s="8">
        <v>92113</v>
      </c>
      <c r="C3043" s="8">
        <v>135</v>
      </c>
      <c r="D3043" s="8">
        <v>267.5</v>
      </c>
      <c r="E3043" s="21" t="str">
        <f t="shared" si="55"/>
        <v>San Diego HHSA</v>
      </c>
    </row>
    <row r="3044" spans="1:5" x14ac:dyDescent="0.35">
      <c r="A3044" s="20">
        <v>43954</v>
      </c>
      <c r="B3044" s="8">
        <v>92114</v>
      </c>
      <c r="C3044" s="8">
        <v>118</v>
      </c>
      <c r="D3044" s="8">
        <v>200.6</v>
      </c>
      <c r="E3044" s="21" t="str">
        <f t="shared" si="55"/>
        <v>San Diego HHSA</v>
      </c>
    </row>
    <row r="3045" spans="1:5" x14ac:dyDescent="0.35">
      <c r="A3045" s="20">
        <v>43954</v>
      </c>
      <c r="B3045" s="8">
        <v>92115</v>
      </c>
      <c r="C3045" s="8">
        <v>66</v>
      </c>
      <c r="D3045" s="8">
        <v>106.1</v>
      </c>
      <c r="E3045" s="21" t="str">
        <f t="shared" si="55"/>
        <v>San Diego HHSA</v>
      </c>
    </row>
    <row r="3046" spans="1:5" x14ac:dyDescent="0.35">
      <c r="A3046" s="20">
        <v>43954</v>
      </c>
      <c r="B3046" s="8">
        <v>92116</v>
      </c>
      <c r="C3046" s="8">
        <v>45</v>
      </c>
      <c r="D3046" s="8">
        <v>121.8</v>
      </c>
      <c r="E3046" s="21" t="str">
        <f t="shared" si="55"/>
        <v>San Diego HHSA</v>
      </c>
    </row>
    <row r="3047" spans="1:5" x14ac:dyDescent="0.35">
      <c r="A3047" s="20">
        <v>43954</v>
      </c>
      <c r="B3047" s="8">
        <v>92117</v>
      </c>
      <c r="C3047" s="8">
        <v>34</v>
      </c>
      <c r="D3047" s="8">
        <v>65.400000000000006</v>
      </c>
      <c r="E3047" s="21" t="str">
        <f t="shared" si="55"/>
        <v>San Diego HHSA</v>
      </c>
    </row>
    <row r="3048" spans="1:5" x14ac:dyDescent="0.35">
      <c r="A3048" s="20">
        <v>43954</v>
      </c>
      <c r="B3048" s="8">
        <v>92118</v>
      </c>
      <c r="C3048" s="8">
        <v>11</v>
      </c>
      <c r="D3048" s="8">
        <v>61.3</v>
      </c>
      <c r="E3048" s="21" t="str">
        <f t="shared" si="55"/>
        <v>San Diego HHSA</v>
      </c>
    </row>
    <row r="3049" spans="1:5" x14ac:dyDescent="0.35">
      <c r="A3049" s="20">
        <v>43954</v>
      </c>
      <c r="B3049" s="8">
        <v>92119</v>
      </c>
      <c r="C3049" s="8">
        <v>19</v>
      </c>
      <c r="D3049" s="8">
        <v>80</v>
      </c>
      <c r="E3049" s="21" t="str">
        <f t="shared" si="55"/>
        <v>San Diego HHSA</v>
      </c>
    </row>
    <row r="3050" spans="1:5" x14ac:dyDescent="0.35">
      <c r="A3050" s="20">
        <v>43954</v>
      </c>
      <c r="B3050" s="8">
        <v>92120</v>
      </c>
      <c r="C3050" s="8">
        <v>24</v>
      </c>
      <c r="D3050" s="8">
        <v>82.7</v>
      </c>
      <c r="E3050" s="21" t="str">
        <f t="shared" si="55"/>
        <v>San Diego HHSA</v>
      </c>
    </row>
    <row r="3051" spans="1:5" x14ac:dyDescent="0.35">
      <c r="A3051" s="20">
        <v>43954</v>
      </c>
      <c r="B3051" s="8">
        <v>92121</v>
      </c>
      <c r="C3051" s="8">
        <v>3</v>
      </c>
      <c r="D3051" s="8" t="s">
        <v>118</v>
      </c>
      <c r="E3051" s="21" t="str">
        <f t="shared" si="55"/>
        <v>San Diego HHSA</v>
      </c>
    </row>
    <row r="3052" spans="1:5" x14ac:dyDescent="0.35">
      <c r="A3052" s="20">
        <v>43954</v>
      </c>
      <c r="B3052" s="8">
        <v>92122</v>
      </c>
      <c r="C3052" s="8">
        <v>21</v>
      </c>
      <c r="D3052" s="8">
        <v>43.3</v>
      </c>
      <c r="E3052" s="21" t="str">
        <f t="shared" si="55"/>
        <v>San Diego HHSA</v>
      </c>
    </row>
    <row r="3053" spans="1:5" x14ac:dyDescent="0.35">
      <c r="A3053" s="20">
        <v>43954</v>
      </c>
      <c r="B3053" s="8">
        <v>92123</v>
      </c>
      <c r="C3053" s="8">
        <v>30</v>
      </c>
      <c r="D3053" s="8">
        <v>91.2</v>
      </c>
      <c r="E3053" s="21" t="str">
        <f t="shared" si="55"/>
        <v>San Diego HHSA</v>
      </c>
    </row>
    <row r="3054" spans="1:5" x14ac:dyDescent="0.35">
      <c r="A3054" s="20">
        <v>43954</v>
      </c>
      <c r="B3054" s="8">
        <v>92124</v>
      </c>
      <c r="C3054" s="8">
        <v>20</v>
      </c>
      <c r="D3054" s="8">
        <v>64.099999999999994</v>
      </c>
      <c r="E3054" s="21" t="str">
        <f t="shared" si="55"/>
        <v>San Diego HHSA</v>
      </c>
    </row>
    <row r="3055" spans="1:5" x14ac:dyDescent="0.35">
      <c r="A3055" s="20">
        <v>43954</v>
      </c>
      <c r="B3055" s="8">
        <v>92126</v>
      </c>
      <c r="C3055" s="8">
        <v>71</v>
      </c>
      <c r="D3055" s="8">
        <v>92.6</v>
      </c>
      <c r="E3055" s="21" t="str">
        <f t="shared" si="55"/>
        <v>San Diego HHSA</v>
      </c>
    </row>
    <row r="3056" spans="1:5" x14ac:dyDescent="0.35">
      <c r="A3056" s="20">
        <v>43954</v>
      </c>
      <c r="B3056" s="8">
        <v>92127</v>
      </c>
      <c r="C3056" s="8">
        <v>42</v>
      </c>
      <c r="D3056" s="8">
        <v>84.7</v>
      </c>
      <c r="E3056" s="21" t="str">
        <f t="shared" si="55"/>
        <v>San Diego HHSA</v>
      </c>
    </row>
    <row r="3057" spans="1:5" x14ac:dyDescent="0.35">
      <c r="A3057" s="20">
        <v>43954</v>
      </c>
      <c r="B3057" s="8">
        <v>92128</v>
      </c>
      <c r="C3057" s="8">
        <v>50</v>
      </c>
      <c r="D3057" s="8">
        <v>98.7</v>
      </c>
      <c r="E3057" s="21" t="str">
        <f t="shared" si="55"/>
        <v>San Diego HHSA</v>
      </c>
    </row>
    <row r="3058" spans="1:5" x14ac:dyDescent="0.35">
      <c r="A3058" s="20">
        <v>43954</v>
      </c>
      <c r="B3058" s="8">
        <v>92129</v>
      </c>
      <c r="C3058" s="8">
        <v>31</v>
      </c>
      <c r="D3058" s="8">
        <v>59</v>
      </c>
      <c r="E3058" s="21" t="str">
        <f t="shared" si="55"/>
        <v>San Diego HHSA</v>
      </c>
    </row>
    <row r="3059" spans="1:5" x14ac:dyDescent="0.35">
      <c r="A3059" s="20">
        <v>43954</v>
      </c>
      <c r="B3059" s="8">
        <v>92130</v>
      </c>
      <c r="C3059" s="8">
        <v>32</v>
      </c>
      <c r="D3059" s="8">
        <v>53.8</v>
      </c>
      <c r="E3059" s="21" t="str">
        <f t="shared" si="55"/>
        <v>San Diego HHSA</v>
      </c>
    </row>
    <row r="3060" spans="1:5" x14ac:dyDescent="0.35">
      <c r="A3060" s="20">
        <v>43954</v>
      </c>
      <c r="B3060" s="8">
        <v>92131</v>
      </c>
      <c r="C3060" s="8">
        <v>13</v>
      </c>
      <c r="D3060" s="8">
        <v>36.200000000000003</v>
      </c>
      <c r="E3060" s="21" t="str">
        <f t="shared" si="55"/>
        <v>San Diego HHSA</v>
      </c>
    </row>
    <row r="3061" spans="1:5" x14ac:dyDescent="0.35">
      <c r="A3061" s="20">
        <v>43954</v>
      </c>
      <c r="B3061" s="8">
        <v>92134</v>
      </c>
      <c r="C3061" s="8">
        <v>1</v>
      </c>
      <c r="D3061" s="8" t="s">
        <v>118</v>
      </c>
      <c r="E3061" s="21" t="str">
        <f t="shared" si="55"/>
        <v>San Diego HHSA</v>
      </c>
    </row>
    <row r="3062" spans="1:5" x14ac:dyDescent="0.35">
      <c r="A3062" s="20">
        <v>43954</v>
      </c>
      <c r="B3062" s="8">
        <v>92136</v>
      </c>
      <c r="C3062" s="8">
        <v>4</v>
      </c>
      <c r="D3062" s="8" t="s">
        <v>118</v>
      </c>
      <c r="E3062" s="21" t="str">
        <f t="shared" si="55"/>
        <v>San Diego HHSA</v>
      </c>
    </row>
    <row r="3063" spans="1:5" x14ac:dyDescent="0.35">
      <c r="A3063" s="20">
        <v>43954</v>
      </c>
      <c r="B3063" s="8">
        <v>92139</v>
      </c>
      <c r="C3063" s="8">
        <v>64</v>
      </c>
      <c r="D3063" s="8">
        <v>193.3</v>
      </c>
      <c r="E3063" s="21" t="str">
        <f t="shared" si="55"/>
        <v>San Diego HHSA</v>
      </c>
    </row>
    <row r="3064" spans="1:5" x14ac:dyDescent="0.35">
      <c r="A3064" s="20">
        <v>43954</v>
      </c>
      <c r="B3064" s="8">
        <v>92140</v>
      </c>
      <c r="C3064" s="8">
        <v>35</v>
      </c>
      <c r="D3064" s="8" t="s">
        <v>118</v>
      </c>
      <c r="E3064" s="21" t="str">
        <f t="shared" si="55"/>
        <v>San Diego HHSA</v>
      </c>
    </row>
    <row r="3065" spans="1:5" x14ac:dyDescent="0.35">
      <c r="A3065" s="20">
        <v>43954</v>
      </c>
      <c r="B3065" s="8">
        <v>92145</v>
      </c>
      <c r="C3065" s="8">
        <v>4</v>
      </c>
      <c r="D3065" s="8" t="s">
        <v>118</v>
      </c>
      <c r="E3065" s="21" t="str">
        <f t="shared" si="55"/>
        <v>San Diego HHSA</v>
      </c>
    </row>
    <row r="3066" spans="1:5" x14ac:dyDescent="0.35">
      <c r="A3066" s="20">
        <v>43954</v>
      </c>
      <c r="B3066" s="8">
        <v>92154</v>
      </c>
      <c r="C3066" s="8">
        <v>385</v>
      </c>
      <c r="D3066" s="8">
        <v>471.6</v>
      </c>
      <c r="E3066" s="21" t="str">
        <f t="shared" si="55"/>
        <v>San Diego HHSA</v>
      </c>
    </row>
    <row r="3067" spans="1:5" x14ac:dyDescent="0.35">
      <c r="A3067" s="20">
        <v>43954</v>
      </c>
      <c r="B3067" s="8">
        <v>92173</v>
      </c>
      <c r="C3067" s="8">
        <v>131</v>
      </c>
      <c r="D3067" s="8">
        <v>472.2</v>
      </c>
      <c r="E3067" s="21" t="str">
        <f t="shared" si="55"/>
        <v>San Diego HHSA</v>
      </c>
    </row>
    <row r="3068" spans="1:5" x14ac:dyDescent="0.35">
      <c r="A3068" s="20">
        <v>43954</v>
      </c>
      <c r="B3068" s="8" t="s">
        <v>117</v>
      </c>
      <c r="C3068" s="8">
        <v>80</v>
      </c>
      <c r="D3068" s="8" t="s">
        <v>118</v>
      </c>
      <c r="E3068" s="21" t="str">
        <f t="shared" si="55"/>
        <v>San Diego HHSA</v>
      </c>
    </row>
    <row r="3069" spans="1:5" x14ac:dyDescent="0.35">
      <c r="A3069" s="20">
        <v>43955</v>
      </c>
      <c r="B3069" s="8">
        <v>91901</v>
      </c>
      <c r="C3069" s="8">
        <v>4</v>
      </c>
      <c r="D3069" s="8" t="s">
        <v>118</v>
      </c>
      <c r="E3069" s="21" t="str">
        <f>"San Diego HHSA"</f>
        <v>San Diego HHSA</v>
      </c>
    </row>
    <row r="3070" spans="1:5" x14ac:dyDescent="0.35">
      <c r="A3070" s="20">
        <v>43955</v>
      </c>
      <c r="B3070" s="8">
        <v>91902</v>
      </c>
      <c r="C3070" s="8">
        <v>32</v>
      </c>
      <c r="D3070" s="8">
        <v>184.2</v>
      </c>
      <c r="E3070" s="21" t="str">
        <f t="shared" ref="E3070:E3101" si="56">"San Diego HHSA"</f>
        <v>San Diego HHSA</v>
      </c>
    </row>
    <row r="3071" spans="1:5" x14ac:dyDescent="0.35">
      <c r="A3071" s="20">
        <v>43955</v>
      </c>
      <c r="B3071" s="8">
        <v>91905</v>
      </c>
      <c r="C3071" s="8">
        <v>2</v>
      </c>
      <c r="D3071" s="8" t="s">
        <v>118</v>
      </c>
      <c r="E3071" s="21" t="str">
        <f t="shared" si="56"/>
        <v>San Diego HHSA</v>
      </c>
    </row>
    <row r="3072" spans="1:5" x14ac:dyDescent="0.35">
      <c r="A3072" s="20">
        <v>43955</v>
      </c>
      <c r="B3072" s="8">
        <v>91910</v>
      </c>
      <c r="C3072" s="8">
        <v>186</v>
      </c>
      <c r="D3072" s="8">
        <v>225</v>
      </c>
      <c r="E3072" s="21" t="str">
        <f t="shared" si="56"/>
        <v>San Diego HHSA</v>
      </c>
    </row>
    <row r="3073" spans="1:5" x14ac:dyDescent="0.35">
      <c r="A3073" s="20">
        <v>43955</v>
      </c>
      <c r="B3073" s="8">
        <v>91911</v>
      </c>
      <c r="C3073" s="8">
        <v>220</v>
      </c>
      <c r="D3073" s="8">
        <v>260</v>
      </c>
      <c r="E3073" s="21" t="str">
        <f t="shared" si="56"/>
        <v>San Diego HHSA</v>
      </c>
    </row>
    <row r="3074" spans="1:5" x14ac:dyDescent="0.35">
      <c r="A3074" s="20">
        <v>43955</v>
      </c>
      <c r="B3074" s="8">
        <v>91913</v>
      </c>
      <c r="C3074" s="8">
        <v>96</v>
      </c>
      <c r="D3074" s="8">
        <v>193.9</v>
      </c>
      <c r="E3074" s="21" t="str">
        <f t="shared" si="56"/>
        <v>San Diego HHSA</v>
      </c>
    </row>
    <row r="3075" spans="1:5" x14ac:dyDescent="0.35">
      <c r="A3075" s="20">
        <v>43955</v>
      </c>
      <c r="B3075" s="8">
        <v>91914</v>
      </c>
      <c r="C3075" s="8">
        <v>20</v>
      </c>
      <c r="D3075" s="8">
        <v>117.2</v>
      </c>
      <c r="E3075" s="21" t="str">
        <f t="shared" si="56"/>
        <v>San Diego HHSA</v>
      </c>
    </row>
    <row r="3076" spans="1:5" x14ac:dyDescent="0.35">
      <c r="A3076" s="20">
        <v>43955</v>
      </c>
      <c r="B3076" s="8">
        <v>91915</v>
      </c>
      <c r="C3076" s="8">
        <v>59</v>
      </c>
      <c r="D3076" s="8">
        <v>198</v>
      </c>
      <c r="E3076" s="21" t="str">
        <f t="shared" si="56"/>
        <v>San Diego HHSA</v>
      </c>
    </row>
    <row r="3077" spans="1:5" x14ac:dyDescent="0.35">
      <c r="A3077" s="20">
        <v>43955</v>
      </c>
      <c r="B3077" s="8">
        <v>91916</v>
      </c>
      <c r="C3077" s="8">
        <v>1</v>
      </c>
      <c r="D3077" s="8" t="s">
        <v>118</v>
      </c>
      <c r="E3077" s="21" t="str">
        <f t="shared" si="56"/>
        <v>San Diego HHSA</v>
      </c>
    </row>
    <row r="3078" spans="1:5" x14ac:dyDescent="0.35">
      <c r="A3078" s="20">
        <v>43955</v>
      </c>
      <c r="B3078" s="8">
        <v>91932</v>
      </c>
      <c r="C3078" s="8">
        <v>34</v>
      </c>
      <c r="D3078" s="8">
        <v>120.7</v>
      </c>
      <c r="E3078" s="21" t="str">
        <f t="shared" si="56"/>
        <v>San Diego HHSA</v>
      </c>
    </row>
    <row r="3079" spans="1:5" x14ac:dyDescent="0.35">
      <c r="A3079" s="20">
        <v>43955</v>
      </c>
      <c r="B3079" s="8">
        <v>91935</v>
      </c>
      <c r="C3079" s="8">
        <v>7</v>
      </c>
      <c r="D3079" s="8" t="s">
        <v>118</v>
      </c>
      <c r="E3079" s="21" t="str">
        <f t="shared" si="56"/>
        <v>San Diego HHSA</v>
      </c>
    </row>
    <row r="3080" spans="1:5" x14ac:dyDescent="0.35">
      <c r="A3080" s="20">
        <v>43955</v>
      </c>
      <c r="B3080" s="8">
        <v>91941</v>
      </c>
      <c r="C3080" s="8">
        <v>23</v>
      </c>
      <c r="D3080" s="8">
        <v>67.099999999999994</v>
      </c>
      <c r="E3080" s="21" t="str">
        <f t="shared" si="56"/>
        <v>San Diego HHSA</v>
      </c>
    </row>
    <row r="3081" spans="1:5" x14ac:dyDescent="0.35">
      <c r="A3081" s="20">
        <v>43955</v>
      </c>
      <c r="B3081" s="8">
        <v>91942</v>
      </c>
      <c r="C3081" s="8">
        <v>63</v>
      </c>
      <c r="D3081" s="8">
        <v>156.80000000000001</v>
      </c>
      <c r="E3081" s="21" t="str">
        <f t="shared" si="56"/>
        <v>San Diego HHSA</v>
      </c>
    </row>
    <row r="3082" spans="1:5" x14ac:dyDescent="0.35">
      <c r="A3082" s="20">
        <v>43955</v>
      </c>
      <c r="B3082" s="8">
        <v>91945</v>
      </c>
      <c r="C3082" s="8">
        <v>44</v>
      </c>
      <c r="D3082" s="8">
        <v>164</v>
      </c>
      <c r="E3082" s="21" t="str">
        <f t="shared" si="56"/>
        <v>San Diego HHSA</v>
      </c>
    </row>
    <row r="3083" spans="1:5" x14ac:dyDescent="0.35">
      <c r="A3083" s="20">
        <v>43955</v>
      </c>
      <c r="B3083" s="8">
        <v>91950</v>
      </c>
      <c r="C3083" s="8">
        <v>174</v>
      </c>
      <c r="D3083" s="8">
        <v>296.89999999999998</v>
      </c>
      <c r="E3083" s="21" t="str">
        <f t="shared" si="56"/>
        <v>San Diego HHSA</v>
      </c>
    </row>
    <row r="3084" spans="1:5" x14ac:dyDescent="0.35">
      <c r="A3084" s="20">
        <v>43955</v>
      </c>
      <c r="B3084" s="8">
        <v>91963</v>
      </c>
      <c r="C3084" s="8">
        <v>2</v>
      </c>
      <c r="D3084" s="8" t="s">
        <v>118</v>
      </c>
      <c r="E3084" s="21" t="str">
        <f t="shared" si="56"/>
        <v>San Diego HHSA</v>
      </c>
    </row>
    <row r="3085" spans="1:5" x14ac:dyDescent="0.35">
      <c r="A3085" s="20">
        <v>43955</v>
      </c>
      <c r="B3085" s="8">
        <v>91977</v>
      </c>
      <c r="C3085" s="8">
        <v>106</v>
      </c>
      <c r="D3085" s="8">
        <v>173.6</v>
      </c>
      <c r="E3085" s="21" t="str">
        <f t="shared" si="56"/>
        <v>San Diego HHSA</v>
      </c>
    </row>
    <row r="3086" spans="1:5" x14ac:dyDescent="0.35">
      <c r="A3086" s="20">
        <v>43955</v>
      </c>
      <c r="B3086" s="8">
        <v>91978</v>
      </c>
      <c r="C3086" s="8">
        <v>13</v>
      </c>
      <c r="D3086" s="8" t="s">
        <v>118</v>
      </c>
      <c r="E3086" s="21" t="str">
        <f t="shared" si="56"/>
        <v>San Diego HHSA</v>
      </c>
    </row>
    <row r="3087" spans="1:5" x14ac:dyDescent="0.35">
      <c r="A3087" s="20">
        <v>43955</v>
      </c>
      <c r="B3087" s="8">
        <v>91980</v>
      </c>
      <c r="C3087" s="8">
        <v>1</v>
      </c>
      <c r="D3087" s="8" t="s">
        <v>118</v>
      </c>
      <c r="E3087" s="21" t="str">
        <f t="shared" si="56"/>
        <v>San Diego HHSA</v>
      </c>
    </row>
    <row r="3088" spans="1:5" x14ac:dyDescent="0.35">
      <c r="A3088" s="20">
        <v>43955</v>
      </c>
      <c r="B3088" s="8">
        <v>92003</v>
      </c>
      <c r="C3088" s="8">
        <v>2</v>
      </c>
      <c r="D3088" s="8" t="s">
        <v>118</v>
      </c>
      <c r="E3088" s="21" t="str">
        <f t="shared" si="56"/>
        <v>San Diego HHSA</v>
      </c>
    </row>
    <row r="3089" spans="1:5" x14ac:dyDescent="0.35">
      <c r="A3089" s="20">
        <v>43955</v>
      </c>
      <c r="B3089" s="8">
        <v>92004</v>
      </c>
      <c r="C3089" s="8">
        <v>2</v>
      </c>
      <c r="D3089" s="8" t="s">
        <v>118</v>
      </c>
      <c r="E3089" s="21" t="str">
        <f t="shared" si="56"/>
        <v>San Diego HHSA</v>
      </c>
    </row>
    <row r="3090" spans="1:5" x14ac:dyDescent="0.35">
      <c r="A3090" s="20">
        <v>43955</v>
      </c>
      <c r="B3090" s="8">
        <v>92007</v>
      </c>
      <c r="C3090" s="8">
        <v>3</v>
      </c>
      <c r="D3090" s="8" t="s">
        <v>118</v>
      </c>
      <c r="E3090" s="21" t="str">
        <f t="shared" si="56"/>
        <v>San Diego HHSA</v>
      </c>
    </row>
    <row r="3091" spans="1:5" x14ac:dyDescent="0.35">
      <c r="A3091" s="20">
        <v>43955</v>
      </c>
      <c r="B3091" s="8">
        <v>92008</v>
      </c>
      <c r="C3091" s="8">
        <v>13</v>
      </c>
      <c r="D3091" s="8">
        <v>44.2</v>
      </c>
      <c r="E3091" s="21" t="str">
        <f t="shared" si="56"/>
        <v>San Diego HHSA</v>
      </c>
    </row>
    <row r="3092" spans="1:5" x14ac:dyDescent="0.35">
      <c r="A3092" s="20">
        <v>43955</v>
      </c>
      <c r="B3092" s="8">
        <v>92009</v>
      </c>
      <c r="C3092" s="8">
        <v>21</v>
      </c>
      <c r="D3092" s="8">
        <v>48.4</v>
      </c>
      <c r="E3092" s="21" t="str">
        <f t="shared" si="56"/>
        <v>San Diego HHSA</v>
      </c>
    </row>
    <row r="3093" spans="1:5" x14ac:dyDescent="0.35">
      <c r="A3093" s="20">
        <v>43955</v>
      </c>
      <c r="B3093" s="8">
        <v>92010</v>
      </c>
      <c r="C3093" s="8">
        <v>13</v>
      </c>
      <c r="D3093" s="8">
        <v>79.7</v>
      </c>
      <c r="E3093" s="21" t="str">
        <f t="shared" si="56"/>
        <v>San Diego HHSA</v>
      </c>
    </row>
    <row r="3094" spans="1:5" x14ac:dyDescent="0.35">
      <c r="A3094" s="20">
        <v>43955</v>
      </c>
      <c r="B3094" s="8">
        <v>92011</v>
      </c>
      <c r="C3094" s="8">
        <v>10</v>
      </c>
      <c r="D3094" s="8">
        <v>41.9</v>
      </c>
      <c r="E3094" s="21" t="str">
        <f t="shared" si="56"/>
        <v>San Diego HHSA</v>
      </c>
    </row>
    <row r="3095" spans="1:5" x14ac:dyDescent="0.35">
      <c r="A3095" s="20">
        <v>43955</v>
      </c>
      <c r="B3095" s="8">
        <v>92014</v>
      </c>
      <c r="C3095" s="8">
        <v>17</v>
      </c>
      <c r="D3095" s="8">
        <v>123.3</v>
      </c>
      <c r="E3095" s="21" t="str">
        <f t="shared" si="56"/>
        <v>San Diego HHSA</v>
      </c>
    </row>
    <row r="3096" spans="1:5" x14ac:dyDescent="0.35">
      <c r="A3096" s="20">
        <v>43955</v>
      </c>
      <c r="B3096" s="8">
        <v>92019</v>
      </c>
      <c r="C3096" s="8">
        <v>63</v>
      </c>
      <c r="D3096" s="8">
        <v>142.19999999999999</v>
      </c>
      <c r="E3096" s="21" t="str">
        <f t="shared" si="56"/>
        <v>San Diego HHSA</v>
      </c>
    </row>
    <row r="3097" spans="1:5" x14ac:dyDescent="0.35">
      <c r="A3097" s="20">
        <v>43955</v>
      </c>
      <c r="B3097" s="8">
        <v>92020</v>
      </c>
      <c r="C3097" s="8">
        <v>128</v>
      </c>
      <c r="D3097" s="8">
        <v>206.9</v>
      </c>
      <c r="E3097" s="21" t="str">
        <f t="shared" si="56"/>
        <v>San Diego HHSA</v>
      </c>
    </row>
    <row r="3098" spans="1:5" x14ac:dyDescent="0.35">
      <c r="A3098" s="20">
        <v>43955</v>
      </c>
      <c r="B3098" s="8">
        <v>92021</v>
      </c>
      <c r="C3098" s="8">
        <v>126</v>
      </c>
      <c r="D3098" s="8">
        <v>185.5</v>
      </c>
      <c r="E3098" s="21" t="str">
        <f t="shared" si="56"/>
        <v>San Diego HHSA</v>
      </c>
    </row>
    <row r="3099" spans="1:5" x14ac:dyDescent="0.35">
      <c r="A3099" s="20">
        <v>43955</v>
      </c>
      <c r="B3099" s="8">
        <v>92024</v>
      </c>
      <c r="C3099" s="8">
        <v>30</v>
      </c>
      <c r="D3099" s="8">
        <v>53.1</v>
      </c>
      <c r="E3099" s="21" t="str">
        <f t="shared" si="56"/>
        <v>San Diego HHSA</v>
      </c>
    </row>
    <row r="3100" spans="1:5" x14ac:dyDescent="0.35">
      <c r="A3100" s="20">
        <v>43955</v>
      </c>
      <c r="B3100" s="8">
        <v>92025</v>
      </c>
      <c r="C3100" s="8">
        <v>61</v>
      </c>
      <c r="D3100" s="8">
        <v>118.4</v>
      </c>
      <c r="E3100" s="21" t="str">
        <f t="shared" si="56"/>
        <v>San Diego HHSA</v>
      </c>
    </row>
    <row r="3101" spans="1:5" x14ac:dyDescent="0.35">
      <c r="A3101" s="20">
        <v>43955</v>
      </c>
      <c r="B3101" s="8">
        <v>92026</v>
      </c>
      <c r="C3101" s="8">
        <v>32</v>
      </c>
      <c r="D3101" s="8">
        <v>57.3</v>
      </c>
      <c r="E3101" s="21" t="str">
        <f t="shared" si="56"/>
        <v>San Diego HHSA</v>
      </c>
    </row>
    <row r="3102" spans="1:5" x14ac:dyDescent="0.35">
      <c r="A3102" s="20">
        <v>43955</v>
      </c>
      <c r="B3102" s="8">
        <v>92027</v>
      </c>
      <c r="C3102" s="8">
        <v>42</v>
      </c>
      <c r="D3102" s="8">
        <v>78.3</v>
      </c>
      <c r="E3102" s="21" t="str">
        <f t="shared" ref="E3102:E3133" si="57">"San Diego HHSA"</f>
        <v>San Diego HHSA</v>
      </c>
    </row>
    <row r="3103" spans="1:5" x14ac:dyDescent="0.35">
      <c r="A3103" s="20">
        <v>43955</v>
      </c>
      <c r="B3103" s="8">
        <v>92028</v>
      </c>
      <c r="C3103" s="8">
        <v>12</v>
      </c>
      <c r="D3103" s="8">
        <v>24.9</v>
      </c>
      <c r="E3103" s="21" t="str">
        <f t="shared" si="57"/>
        <v>San Diego HHSA</v>
      </c>
    </row>
    <row r="3104" spans="1:5" x14ac:dyDescent="0.35">
      <c r="A3104" s="20">
        <v>43955</v>
      </c>
      <c r="B3104" s="8">
        <v>92029</v>
      </c>
      <c r="C3104" s="8">
        <v>14</v>
      </c>
      <c r="D3104" s="8">
        <v>68.400000000000006</v>
      </c>
      <c r="E3104" s="21" t="str">
        <f t="shared" si="57"/>
        <v>San Diego HHSA</v>
      </c>
    </row>
    <row r="3105" spans="1:5" x14ac:dyDescent="0.35">
      <c r="A3105" s="20">
        <v>43955</v>
      </c>
      <c r="B3105" s="8">
        <v>92036</v>
      </c>
      <c r="C3105" s="8">
        <v>2</v>
      </c>
      <c r="D3105" s="8" t="s">
        <v>118</v>
      </c>
      <c r="E3105" s="21" t="str">
        <f t="shared" si="57"/>
        <v>San Diego HHSA</v>
      </c>
    </row>
    <row r="3106" spans="1:5" x14ac:dyDescent="0.35">
      <c r="A3106" s="20">
        <v>43955</v>
      </c>
      <c r="B3106" s="8">
        <v>92037</v>
      </c>
      <c r="C3106" s="8">
        <v>33</v>
      </c>
      <c r="D3106" s="8">
        <v>77.5</v>
      </c>
      <c r="E3106" s="21" t="str">
        <f t="shared" si="57"/>
        <v>San Diego HHSA</v>
      </c>
    </row>
    <row r="3107" spans="1:5" x14ac:dyDescent="0.35">
      <c r="A3107" s="20">
        <v>43955</v>
      </c>
      <c r="B3107" s="8">
        <v>92040</v>
      </c>
      <c r="C3107" s="8">
        <v>34</v>
      </c>
      <c r="D3107" s="8">
        <v>77.3</v>
      </c>
      <c r="E3107" s="21" t="str">
        <f t="shared" si="57"/>
        <v>San Diego HHSA</v>
      </c>
    </row>
    <row r="3108" spans="1:5" x14ac:dyDescent="0.35">
      <c r="A3108" s="20">
        <v>43955</v>
      </c>
      <c r="B3108" s="8">
        <v>92054</v>
      </c>
      <c r="C3108" s="8">
        <v>25</v>
      </c>
      <c r="D3108" s="8">
        <v>59.6</v>
      </c>
      <c r="E3108" s="21" t="str">
        <f t="shared" si="57"/>
        <v>San Diego HHSA</v>
      </c>
    </row>
    <row r="3109" spans="1:5" x14ac:dyDescent="0.35">
      <c r="A3109" s="20">
        <v>43955</v>
      </c>
      <c r="B3109" s="8">
        <v>92055</v>
      </c>
      <c r="C3109" s="8">
        <v>1</v>
      </c>
      <c r="D3109" s="8" t="s">
        <v>118</v>
      </c>
      <c r="E3109" s="21" t="str">
        <f t="shared" si="57"/>
        <v>San Diego HHSA</v>
      </c>
    </row>
    <row r="3110" spans="1:5" x14ac:dyDescent="0.35">
      <c r="A3110" s="20">
        <v>43955</v>
      </c>
      <c r="B3110" s="8">
        <v>92056</v>
      </c>
      <c r="C3110" s="8">
        <v>20</v>
      </c>
      <c r="D3110" s="8">
        <v>36.799999999999997</v>
      </c>
      <c r="E3110" s="21" t="str">
        <f t="shared" si="57"/>
        <v>San Diego HHSA</v>
      </c>
    </row>
    <row r="3111" spans="1:5" x14ac:dyDescent="0.35">
      <c r="A3111" s="20">
        <v>43955</v>
      </c>
      <c r="B3111" s="8">
        <v>92057</v>
      </c>
      <c r="C3111" s="8">
        <v>33</v>
      </c>
      <c r="D3111" s="8">
        <v>58.7</v>
      </c>
      <c r="E3111" s="21" t="str">
        <f t="shared" si="57"/>
        <v>San Diego HHSA</v>
      </c>
    </row>
    <row r="3112" spans="1:5" x14ac:dyDescent="0.35">
      <c r="A3112" s="20">
        <v>43955</v>
      </c>
      <c r="B3112" s="8">
        <v>92058</v>
      </c>
      <c r="C3112" s="8">
        <v>17</v>
      </c>
      <c r="D3112" s="8">
        <v>69.3</v>
      </c>
      <c r="E3112" s="21" t="str">
        <f t="shared" si="57"/>
        <v>San Diego HHSA</v>
      </c>
    </row>
    <row r="3113" spans="1:5" x14ac:dyDescent="0.35">
      <c r="A3113" s="20">
        <v>43955</v>
      </c>
      <c r="B3113" s="8">
        <v>92059</v>
      </c>
      <c r="C3113" s="8">
        <v>2</v>
      </c>
      <c r="D3113" s="8" t="s">
        <v>118</v>
      </c>
      <c r="E3113" s="21" t="str">
        <f t="shared" si="57"/>
        <v>San Diego HHSA</v>
      </c>
    </row>
    <row r="3114" spans="1:5" x14ac:dyDescent="0.35">
      <c r="A3114" s="20">
        <v>43955</v>
      </c>
      <c r="B3114" s="8">
        <v>92061</v>
      </c>
      <c r="C3114" s="8">
        <v>1</v>
      </c>
      <c r="D3114" s="8" t="s">
        <v>118</v>
      </c>
      <c r="E3114" s="21" t="str">
        <f t="shared" si="57"/>
        <v>San Diego HHSA</v>
      </c>
    </row>
    <row r="3115" spans="1:5" x14ac:dyDescent="0.35">
      <c r="A3115" s="20">
        <v>43955</v>
      </c>
      <c r="B3115" s="8">
        <v>92064</v>
      </c>
      <c r="C3115" s="8">
        <v>33</v>
      </c>
      <c r="D3115" s="8">
        <v>65.599999999999994</v>
      </c>
      <c r="E3115" s="21" t="str">
        <f t="shared" si="57"/>
        <v>San Diego HHSA</v>
      </c>
    </row>
    <row r="3116" spans="1:5" x14ac:dyDescent="0.35">
      <c r="A3116" s="20">
        <v>43955</v>
      </c>
      <c r="B3116" s="8">
        <v>92065</v>
      </c>
      <c r="C3116" s="8">
        <v>19</v>
      </c>
      <c r="D3116" s="8">
        <v>53.3</v>
      </c>
      <c r="E3116" s="21" t="str">
        <f t="shared" si="57"/>
        <v>San Diego HHSA</v>
      </c>
    </row>
    <row r="3117" spans="1:5" x14ac:dyDescent="0.35">
      <c r="A3117" s="20">
        <v>43955</v>
      </c>
      <c r="B3117" s="8">
        <v>92066</v>
      </c>
      <c r="C3117" s="8">
        <v>2</v>
      </c>
      <c r="D3117" s="8" t="s">
        <v>118</v>
      </c>
      <c r="E3117" s="21" t="str">
        <f t="shared" si="57"/>
        <v>San Diego HHSA</v>
      </c>
    </row>
    <row r="3118" spans="1:5" x14ac:dyDescent="0.35">
      <c r="A3118" s="20">
        <v>43955</v>
      </c>
      <c r="B3118" s="8">
        <v>92067</v>
      </c>
      <c r="C3118" s="8">
        <v>11</v>
      </c>
      <c r="D3118" s="8" t="s">
        <v>118</v>
      </c>
      <c r="E3118" s="21" t="str">
        <f t="shared" si="57"/>
        <v>San Diego HHSA</v>
      </c>
    </row>
    <row r="3119" spans="1:5" x14ac:dyDescent="0.35">
      <c r="A3119" s="20">
        <v>43955</v>
      </c>
      <c r="B3119" s="8">
        <v>92069</v>
      </c>
      <c r="C3119" s="8">
        <v>16</v>
      </c>
      <c r="D3119" s="8">
        <v>32.200000000000003</v>
      </c>
      <c r="E3119" s="21" t="str">
        <f t="shared" si="57"/>
        <v>San Diego HHSA</v>
      </c>
    </row>
    <row r="3120" spans="1:5" x14ac:dyDescent="0.35">
      <c r="A3120" s="20">
        <v>43955</v>
      </c>
      <c r="B3120" s="8">
        <v>92070</v>
      </c>
      <c r="C3120" s="8">
        <v>1</v>
      </c>
      <c r="D3120" s="8" t="s">
        <v>118</v>
      </c>
      <c r="E3120" s="21" t="str">
        <f t="shared" si="57"/>
        <v>San Diego HHSA</v>
      </c>
    </row>
    <row r="3121" spans="1:5" x14ac:dyDescent="0.35">
      <c r="A3121" s="20">
        <v>43955</v>
      </c>
      <c r="B3121" s="8">
        <v>92071</v>
      </c>
      <c r="C3121" s="8">
        <v>37</v>
      </c>
      <c r="D3121" s="8">
        <v>65.099999999999994</v>
      </c>
      <c r="E3121" s="21" t="str">
        <f t="shared" si="57"/>
        <v>San Diego HHSA</v>
      </c>
    </row>
    <row r="3122" spans="1:5" x14ac:dyDescent="0.35">
      <c r="A3122" s="20">
        <v>43955</v>
      </c>
      <c r="B3122" s="8">
        <v>92075</v>
      </c>
      <c r="C3122" s="8">
        <v>6</v>
      </c>
      <c r="D3122" s="8">
        <v>46.1</v>
      </c>
      <c r="E3122" s="21" t="str">
        <f t="shared" si="57"/>
        <v>San Diego HHSA</v>
      </c>
    </row>
    <row r="3123" spans="1:5" x14ac:dyDescent="0.35">
      <c r="A3123" s="20">
        <v>43955</v>
      </c>
      <c r="B3123" s="8">
        <v>92078</v>
      </c>
      <c r="C3123" s="8">
        <v>22</v>
      </c>
      <c r="D3123" s="8">
        <v>44.2</v>
      </c>
      <c r="E3123" s="21" t="str">
        <f t="shared" si="57"/>
        <v>San Diego HHSA</v>
      </c>
    </row>
    <row r="3124" spans="1:5" x14ac:dyDescent="0.35">
      <c r="A3124" s="20">
        <v>43955</v>
      </c>
      <c r="B3124" s="8">
        <v>92081</v>
      </c>
      <c r="C3124" s="8">
        <v>19</v>
      </c>
      <c r="D3124" s="8">
        <v>57.9</v>
      </c>
      <c r="E3124" s="21" t="str">
        <f t="shared" si="57"/>
        <v>San Diego HHSA</v>
      </c>
    </row>
    <row r="3125" spans="1:5" x14ac:dyDescent="0.35">
      <c r="A3125" s="20">
        <v>43955</v>
      </c>
      <c r="B3125" s="8">
        <v>92082</v>
      </c>
      <c r="C3125" s="8">
        <v>6</v>
      </c>
      <c r="D3125" s="8">
        <v>34.4</v>
      </c>
      <c r="E3125" s="21" t="str">
        <f t="shared" si="57"/>
        <v>San Diego HHSA</v>
      </c>
    </row>
    <row r="3126" spans="1:5" x14ac:dyDescent="0.35">
      <c r="A3126" s="20">
        <v>43955</v>
      </c>
      <c r="B3126" s="8">
        <v>92083</v>
      </c>
      <c r="C3126" s="8">
        <v>23</v>
      </c>
      <c r="D3126" s="8">
        <v>57.4</v>
      </c>
      <c r="E3126" s="21" t="str">
        <f t="shared" si="57"/>
        <v>San Diego HHSA</v>
      </c>
    </row>
    <row r="3127" spans="1:5" x14ac:dyDescent="0.35">
      <c r="A3127" s="20">
        <v>43955</v>
      </c>
      <c r="B3127" s="8">
        <v>92084</v>
      </c>
      <c r="C3127" s="8">
        <v>30</v>
      </c>
      <c r="D3127" s="8">
        <v>60.8</v>
      </c>
      <c r="E3127" s="21" t="str">
        <f t="shared" si="57"/>
        <v>San Diego HHSA</v>
      </c>
    </row>
    <row r="3128" spans="1:5" x14ac:dyDescent="0.35">
      <c r="A3128" s="20">
        <v>43955</v>
      </c>
      <c r="B3128" s="8">
        <v>92091</v>
      </c>
      <c r="C3128" s="8">
        <v>2</v>
      </c>
      <c r="D3128" s="8" t="s">
        <v>118</v>
      </c>
      <c r="E3128" s="21" t="str">
        <f t="shared" si="57"/>
        <v>San Diego HHSA</v>
      </c>
    </row>
    <row r="3129" spans="1:5" x14ac:dyDescent="0.35">
      <c r="A3129" s="20">
        <v>43955</v>
      </c>
      <c r="B3129" s="8">
        <v>92093</v>
      </c>
      <c r="C3129" s="8">
        <v>4</v>
      </c>
      <c r="D3129" s="8" t="s">
        <v>118</v>
      </c>
      <c r="E3129" s="21" t="str">
        <f t="shared" si="57"/>
        <v>San Diego HHSA</v>
      </c>
    </row>
    <row r="3130" spans="1:5" x14ac:dyDescent="0.35">
      <c r="A3130" s="20">
        <v>43955</v>
      </c>
      <c r="B3130" s="8">
        <v>92101</v>
      </c>
      <c r="C3130" s="8">
        <v>67</v>
      </c>
      <c r="D3130" s="8">
        <v>114.2</v>
      </c>
      <c r="E3130" s="21" t="str">
        <f t="shared" si="57"/>
        <v>San Diego HHSA</v>
      </c>
    </row>
    <row r="3131" spans="1:5" x14ac:dyDescent="0.35">
      <c r="A3131" s="20">
        <v>43955</v>
      </c>
      <c r="B3131" s="8">
        <v>92102</v>
      </c>
      <c r="C3131" s="8">
        <v>67</v>
      </c>
      <c r="D3131" s="8">
        <v>156</v>
      </c>
      <c r="E3131" s="21" t="str">
        <f t="shared" si="57"/>
        <v>San Diego HHSA</v>
      </c>
    </row>
    <row r="3132" spans="1:5" x14ac:dyDescent="0.35">
      <c r="A3132" s="20">
        <v>43955</v>
      </c>
      <c r="B3132" s="8">
        <v>92103</v>
      </c>
      <c r="C3132" s="8">
        <v>98</v>
      </c>
      <c r="D3132" s="8">
        <v>252.1</v>
      </c>
      <c r="E3132" s="21" t="str">
        <f t="shared" si="57"/>
        <v>San Diego HHSA</v>
      </c>
    </row>
    <row r="3133" spans="1:5" x14ac:dyDescent="0.35">
      <c r="A3133" s="20">
        <v>43955</v>
      </c>
      <c r="B3133" s="8">
        <v>92104</v>
      </c>
      <c r="C3133" s="8">
        <v>61</v>
      </c>
      <c r="D3133" s="8">
        <v>117.2</v>
      </c>
      <c r="E3133" s="21" t="str">
        <f t="shared" si="57"/>
        <v>San Diego HHSA</v>
      </c>
    </row>
    <row r="3134" spans="1:5" x14ac:dyDescent="0.35">
      <c r="A3134" s="20">
        <v>43955</v>
      </c>
      <c r="B3134" s="8">
        <v>92105</v>
      </c>
      <c r="C3134" s="8">
        <v>121</v>
      </c>
      <c r="D3134" s="8">
        <v>177.8</v>
      </c>
      <c r="E3134" s="21" t="str">
        <f t="shared" ref="E3134:E3166" si="58">"San Diego HHSA"</f>
        <v>San Diego HHSA</v>
      </c>
    </row>
    <row r="3135" spans="1:5" x14ac:dyDescent="0.35">
      <c r="A3135" s="20">
        <v>43955</v>
      </c>
      <c r="B3135" s="8">
        <v>92106</v>
      </c>
      <c r="C3135" s="8">
        <v>10</v>
      </c>
      <c r="D3135" s="8">
        <v>45.5</v>
      </c>
      <c r="E3135" s="21" t="str">
        <f t="shared" si="58"/>
        <v>San Diego HHSA</v>
      </c>
    </row>
    <row r="3136" spans="1:5" x14ac:dyDescent="0.35">
      <c r="A3136" s="20">
        <v>43955</v>
      </c>
      <c r="B3136" s="8">
        <v>92107</v>
      </c>
      <c r="C3136" s="8">
        <v>10</v>
      </c>
      <c r="D3136" s="8">
        <v>32.6</v>
      </c>
      <c r="E3136" s="21" t="str">
        <f t="shared" si="58"/>
        <v>San Diego HHSA</v>
      </c>
    </row>
    <row r="3137" spans="1:5" x14ac:dyDescent="0.35">
      <c r="A3137" s="20">
        <v>43955</v>
      </c>
      <c r="B3137" s="8">
        <v>92108</v>
      </c>
      <c r="C3137" s="8">
        <v>40</v>
      </c>
      <c r="D3137" s="8">
        <v>145.80000000000001</v>
      </c>
      <c r="E3137" s="21" t="str">
        <f t="shared" si="58"/>
        <v>San Diego HHSA</v>
      </c>
    </row>
    <row r="3138" spans="1:5" x14ac:dyDescent="0.35">
      <c r="A3138" s="20">
        <v>43955</v>
      </c>
      <c r="B3138" s="8">
        <v>92109</v>
      </c>
      <c r="C3138" s="8">
        <v>34</v>
      </c>
      <c r="D3138" s="8">
        <v>63.3</v>
      </c>
      <c r="E3138" s="21" t="str">
        <f t="shared" si="58"/>
        <v>San Diego HHSA</v>
      </c>
    </row>
    <row r="3139" spans="1:5" x14ac:dyDescent="0.35">
      <c r="A3139" s="20">
        <v>43955</v>
      </c>
      <c r="B3139" s="8">
        <v>92110</v>
      </c>
      <c r="C3139" s="8">
        <v>36</v>
      </c>
      <c r="D3139" s="8">
        <v>120.3</v>
      </c>
      <c r="E3139" s="21" t="str">
        <f t="shared" si="58"/>
        <v>San Diego HHSA</v>
      </c>
    </row>
    <row r="3140" spans="1:5" x14ac:dyDescent="0.35">
      <c r="A3140" s="20">
        <v>43955</v>
      </c>
      <c r="B3140" s="8">
        <v>92111</v>
      </c>
      <c r="C3140" s="8">
        <v>36</v>
      </c>
      <c r="D3140" s="8">
        <v>74.5</v>
      </c>
      <c r="E3140" s="21" t="str">
        <f t="shared" si="58"/>
        <v>San Diego HHSA</v>
      </c>
    </row>
    <row r="3141" spans="1:5" x14ac:dyDescent="0.35">
      <c r="A3141" s="20">
        <v>43955</v>
      </c>
      <c r="B3141" s="8">
        <v>92113</v>
      </c>
      <c r="C3141" s="8">
        <v>140</v>
      </c>
      <c r="D3141" s="8">
        <v>277.5</v>
      </c>
      <c r="E3141" s="21" t="str">
        <f t="shared" si="58"/>
        <v>San Diego HHSA</v>
      </c>
    </row>
    <row r="3142" spans="1:5" x14ac:dyDescent="0.35">
      <c r="A3142" s="20">
        <v>43955</v>
      </c>
      <c r="B3142" s="8">
        <v>92114</v>
      </c>
      <c r="C3142" s="8">
        <v>125</v>
      </c>
      <c r="D3142" s="8">
        <v>212.5</v>
      </c>
      <c r="E3142" s="21" t="str">
        <f t="shared" si="58"/>
        <v>San Diego HHSA</v>
      </c>
    </row>
    <row r="3143" spans="1:5" x14ac:dyDescent="0.35">
      <c r="A3143" s="20">
        <v>43955</v>
      </c>
      <c r="B3143" s="8">
        <v>92115</v>
      </c>
      <c r="C3143" s="8">
        <v>68</v>
      </c>
      <c r="D3143" s="8">
        <v>109.3</v>
      </c>
      <c r="E3143" s="21" t="str">
        <f t="shared" si="58"/>
        <v>San Diego HHSA</v>
      </c>
    </row>
    <row r="3144" spans="1:5" x14ac:dyDescent="0.35">
      <c r="A3144" s="20">
        <v>43955</v>
      </c>
      <c r="B3144" s="8">
        <v>92116</v>
      </c>
      <c r="C3144" s="8">
        <v>45</v>
      </c>
      <c r="D3144" s="8">
        <v>121.8</v>
      </c>
      <c r="E3144" s="21" t="str">
        <f t="shared" si="58"/>
        <v>San Diego HHSA</v>
      </c>
    </row>
    <row r="3145" spans="1:5" x14ac:dyDescent="0.35">
      <c r="A3145" s="20">
        <v>43955</v>
      </c>
      <c r="B3145" s="8">
        <v>92117</v>
      </c>
      <c r="C3145" s="8">
        <v>34</v>
      </c>
      <c r="D3145" s="8">
        <v>65.400000000000006</v>
      </c>
      <c r="E3145" s="21" t="str">
        <f t="shared" si="58"/>
        <v>San Diego HHSA</v>
      </c>
    </row>
    <row r="3146" spans="1:5" x14ac:dyDescent="0.35">
      <c r="A3146" s="20">
        <v>43955</v>
      </c>
      <c r="B3146" s="8">
        <v>92118</v>
      </c>
      <c r="C3146" s="8">
        <v>11</v>
      </c>
      <c r="D3146" s="8">
        <v>61.3</v>
      </c>
      <c r="E3146" s="21" t="str">
        <f t="shared" si="58"/>
        <v>San Diego HHSA</v>
      </c>
    </row>
    <row r="3147" spans="1:5" x14ac:dyDescent="0.35">
      <c r="A3147" s="20">
        <v>43955</v>
      </c>
      <c r="B3147" s="8">
        <v>92119</v>
      </c>
      <c r="C3147" s="8">
        <v>19</v>
      </c>
      <c r="D3147" s="8">
        <v>80</v>
      </c>
      <c r="E3147" s="21" t="str">
        <f t="shared" si="58"/>
        <v>San Diego HHSA</v>
      </c>
    </row>
    <row r="3148" spans="1:5" x14ac:dyDescent="0.35">
      <c r="A3148" s="20">
        <v>43955</v>
      </c>
      <c r="B3148" s="8">
        <v>92120</v>
      </c>
      <c r="C3148" s="8">
        <v>25</v>
      </c>
      <c r="D3148" s="8">
        <v>86.2</v>
      </c>
      <c r="E3148" s="21" t="str">
        <f t="shared" si="58"/>
        <v>San Diego HHSA</v>
      </c>
    </row>
    <row r="3149" spans="1:5" x14ac:dyDescent="0.35">
      <c r="A3149" s="20">
        <v>43955</v>
      </c>
      <c r="B3149" s="8">
        <v>92121</v>
      </c>
      <c r="C3149" s="8">
        <v>3</v>
      </c>
      <c r="D3149" s="8" t="s">
        <v>118</v>
      </c>
      <c r="E3149" s="21" t="str">
        <f t="shared" si="58"/>
        <v>San Diego HHSA</v>
      </c>
    </row>
    <row r="3150" spans="1:5" x14ac:dyDescent="0.35">
      <c r="A3150" s="20">
        <v>43955</v>
      </c>
      <c r="B3150" s="8">
        <v>92122</v>
      </c>
      <c r="C3150" s="8">
        <v>22</v>
      </c>
      <c r="D3150" s="8">
        <v>45.4</v>
      </c>
      <c r="E3150" s="21" t="str">
        <f t="shared" si="58"/>
        <v>San Diego HHSA</v>
      </c>
    </row>
    <row r="3151" spans="1:5" x14ac:dyDescent="0.35">
      <c r="A3151" s="20">
        <v>43955</v>
      </c>
      <c r="B3151" s="8">
        <v>92123</v>
      </c>
      <c r="C3151" s="8">
        <v>29</v>
      </c>
      <c r="D3151" s="8">
        <v>88.2</v>
      </c>
      <c r="E3151" s="21" t="str">
        <f t="shared" si="58"/>
        <v>San Diego HHSA</v>
      </c>
    </row>
    <row r="3152" spans="1:5" x14ac:dyDescent="0.35">
      <c r="A3152" s="20">
        <v>43955</v>
      </c>
      <c r="B3152" s="8">
        <v>92124</v>
      </c>
      <c r="C3152" s="8">
        <v>21</v>
      </c>
      <c r="D3152" s="8">
        <v>67.3</v>
      </c>
      <c r="E3152" s="21" t="str">
        <f t="shared" si="58"/>
        <v>San Diego HHSA</v>
      </c>
    </row>
    <row r="3153" spans="1:5" x14ac:dyDescent="0.35">
      <c r="A3153" s="20">
        <v>43955</v>
      </c>
      <c r="B3153" s="8">
        <v>92126</v>
      </c>
      <c r="C3153" s="8">
        <v>74</v>
      </c>
      <c r="D3153" s="8">
        <v>96.5</v>
      </c>
      <c r="E3153" s="21" t="str">
        <f t="shared" si="58"/>
        <v>San Diego HHSA</v>
      </c>
    </row>
    <row r="3154" spans="1:5" x14ac:dyDescent="0.35">
      <c r="A3154" s="20">
        <v>43955</v>
      </c>
      <c r="B3154" s="8">
        <v>92127</v>
      </c>
      <c r="C3154" s="8">
        <v>42</v>
      </c>
      <c r="D3154" s="8">
        <v>84.7</v>
      </c>
      <c r="E3154" s="21" t="str">
        <f t="shared" si="58"/>
        <v>San Diego HHSA</v>
      </c>
    </row>
    <row r="3155" spans="1:5" x14ac:dyDescent="0.35">
      <c r="A3155" s="20">
        <v>43955</v>
      </c>
      <c r="B3155" s="8">
        <v>92128</v>
      </c>
      <c r="C3155" s="8">
        <v>50</v>
      </c>
      <c r="D3155" s="8">
        <v>98.7</v>
      </c>
      <c r="E3155" s="21" t="str">
        <f t="shared" si="58"/>
        <v>San Diego HHSA</v>
      </c>
    </row>
    <row r="3156" spans="1:5" x14ac:dyDescent="0.35">
      <c r="A3156" s="20">
        <v>43955</v>
      </c>
      <c r="B3156" s="8">
        <v>92129</v>
      </c>
      <c r="C3156" s="8">
        <v>31</v>
      </c>
      <c r="D3156" s="8">
        <v>59</v>
      </c>
      <c r="E3156" s="21" t="str">
        <f t="shared" si="58"/>
        <v>San Diego HHSA</v>
      </c>
    </row>
    <row r="3157" spans="1:5" x14ac:dyDescent="0.35">
      <c r="A3157" s="20">
        <v>43955</v>
      </c>
      <c r="B3157" s="8">
        <v>92130</v>
      </c>
      <c r="C3157" s="8">
        <v>32</v>
      </c>
      <c r="D3157" s="8">
        <v>53.8</v>
      </c>
      <c r="E3157" s="21" t="str">
        <f t="shared" si="58"/>
        <v>San Diego HHSA</v>
      </c>
    </row>
    <row r="3158" spans="1:5" x14ac:dyDescent="0.35">
      <c r="A3158" s="20">
        <v>43955</v>
      </c>
      <c r="B3158" s="8">
        <v>92131</v>
      </c>
      <c r="C3158" s="8">
        <v>13</v>
      </c>
      <c r="D3158" s="8">
        <v>36.200000000000003</v>
      </c>
      <c r="E3158" s="21" t="str">
        <f t="shared" si="58"/>
        <v>San Diego HHSA</v>
      </c>
    </row>
    <row r="3159" spans="1:5" x14ac:dyDescent="0.35">
      <c r="A3159" s="20">
        <v>43955</v>
      </c>
      <c r="B3159" s="8">
        <v>92134</v>
      </c>
      <c r="C3159" s="8">
        <v>1</v>
      </c>
      <c r="D3159" s="8" t="s">
        <v>118</v>
      </c>
      <c r="E3159" s="21" t="str">
        <f t="shared" si="58"/>
        <v>San Diego HHSA</v>
      </c>
    </row>
    <row r="3160" spans="1:5" x14ac:dyDescent="0.35">
      <c r="A3160" s="20">
        <v>43955</v>
      </c>
      <c r="B3160" s="8">
        <v>92136</v>
      </c>
      <c r="C3160" s="8">
        <v>4</v>
      </c>
      <c r="D3160" s="8" t="s">
        <v>118</v>
      </c>
      <c r="E3160" s="21" t="str">
        <f t="shared" si="58"/>
        <v>San Diego HHSA</v>
      </c>
    </row>
    <row r="3161" spans="1:5" x14ac:dyDescent="0.35">
      <c r="A3161" s="20">
        <v>43955</v>
      </c>
      <c r="B3161" s="8">
        <v>92139</v>
      </c>
      <c r="C3161" s="8">
        <v>69</v>
      </c>
      <c r="D3161" s="8">
        <v>208.4</v>
      </c>
      <c r="E3161" s="21" t="str">
        <f t="shared" si="58"/>
        <v>San Diego HHSA</v>
      </c>
    </row>
    <row r="3162" spans="1:5" x14ac:dyDescent="0.35">
      <c r="A3162" s="20">
        <v>43955</v>
      </c>
      <c r="B3162" s="8">
        <v>92140</v>
      </c>
      <c r="C3162" s="8">
        <v>36</v>
      </c>
      <c r="D3162" s="8" t="s">
        <v>118</v>
      </c>
      <c r="E3162" s="21" t="str">
        <f t="shared" si="58"/>
        <v>San Diego HHSA</v>
      </c>
    </row>
    <row r="3163" spans="1:5" x14ac:dyDescent="0.35">
      <c r="A3163" s="20">
        <v>43955</v>
      </c>
      <c r="B3163" s="8">
        <v>92145</v>
      </c>
      <c r="C3163" s="8">
        <v>1</v>
      </c>
      <c r="D3163" s="8" t="s">
        <v>118</v>
      </c>
      <c r="E3163" s="21" t="str">
        <f t="shared" si="58"/>
        <v>San Diego HHSA</v>
      </c>
    </row>
    <row r="3164" spans="1:5" x14ac:dyDescent="0.35">
      <c r="A3164" s="20">
        <v>43955</v>
      </c>
      <c r="B3164" s="8">
        <v>92154</v>
      </c>
      <c r="C3164" s="8">
        <v>400</v>
      </c>
      <c r="D3164" s="8">
        <v>489.9</v>
      </c>
      <c r="E3164" s="21" t="str">
        <f t="shared" si="58"/>
        <v>San Diego HHSA</v>
      </c>
    </row>
    <row r="3165" spans="1:5" x14ac:dyDescent="0.35">
      <c r="A3165" s="20">
        <v>43955</v>
      </c>
      <c r="B3165" s="8">
        <v>92173</v>
      </c>
      <c r="C3165" s="8">
        <v>135</v>
      </c>
      <c r="D3165" s="8">
        <v>486.6</v>
      </c>
      <c r="E3165" s="21" t="str">
        <f t="shared" si="58"/>
        <v>San Diego HHSA</v>
      </c>
    </row>
    <row r="3166" spans="1:5" x14ac:dyDescent="0.35">
      <c r="A3166" s="20">
        <v>43955</v>
      </c>
      <c r="B3166" s="8" t="s">
        <v>117</v>
      </c>
      <c r="C3166" s="8">
        <v>75</v>
      </c>
      <c r="D3166" s="8" t="s">
        <v>118</v>
      </c>
      <c r="E3166" s="21" t="str">
        <f t="shared" si="58"/>
        <v>San Diego HHSA</v>
      </c>
    </row>
  </sheetData>
  <printOptions horizontalCentered="1"/>
  <pageMargins left="0.25" right="0.25" top="0.75" bottom="0.75" header="0.3" footer="0.3"/>
  <pageSetup fitToHeight="100" orientation="portrait" r:id="rId1"/>
  <headerFooter scaleWithDoc="0">
    <oddHeader>&amp;R&amp;A</oddHeader>
    <oddFooter>&amp;L&amp;F {&amp;D &amp;T}&amp;R&amp;P/&amp;N</oddFooter>
  </headerFooter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65085-F229-41A8-BDF8-DCEF7255B18C}">
  <sheetPr>
    <pageSetUpPr fitToPage="1"/>
  </sheetPr>
  <dimension ref="A1:KZ314"/>
  <sheetViews>
    <sheetView workbookViewId="0">
      <pane ySplit="14" topLeftCell="A15" activePane="bottomLeft" state="frozen"/>
      <selection pane="bottomLeft" activeCell="I112" sqref="G15:I112"/>
    </sheetView>
  </sheetViews>
  <sheetFormatPr defaultRowHeight="14.5" x14ac:dyDescent="0.35"/>
  <cols>
    <col min="1" max="16384" width="8.7265625" style="8"/>
  </cols>
  <sheetData>
    <row r="1" spans="1:312" x14ac:dyDescent="0.35">
      <c r="A1" t="s">
        <v>121</v>
      </c>
      <c r="B1" s="8" t="s">
        <v>122</v>
      </c>
      <c r="C1" s="8" t="s">
        <v>123</v>
      </c>
      <c r="D1" s="8" t="s">
        <v>124</v>
      </c>
      <c r="E1" s="8" t="s">
        <v>125</v>
      </c>
      <c r="F1" s="8" t="s">
        <v>126</v>
      </c>
      <c r="G1" s="8" t="s">
        <v>121</v>
      </c>
      <c r="H1" s="8" t="s">
        <v>122</v>
      </c>
      <c r="I1" s="8" t="s">
        <v>123</v>
      </c>
      <c r="J1" s="8" t="s">
        <v>124</v>
      </c>
      <c r="K1" s="8" t="s">
        <v>125</v>
      </c>
      <c r="L1" s="8" t="s">
        <v>126</v>
      </c>
      <c r="M1" s="8">
        <v>91901</v>
      </c>
      <c r="N1" s="8">
        <v>4</v>
      </c>
      <c r="O1" s="8" t="s">
        <v>118</v>
      </c>
      <c r="P1" s="8">
        <v>92069</v>
      </c>
      <c r="Q1" s="8">
        <v>16</v>
      </c>
      <c r="R1" s="8">
        <v>32.200000000000003</v>
      </c>
      <c r="S1" s="8">
        <v>91902</v>
      </c>
      <c r="T1" s="8">
        <v>32</v>
      </c>
      <c r="U1" s="8">
        <v>184.2</v>
      </c>
      <c r="V1" s="8">
        <v>92070</v>
      </c>
      <c r="W1" s="8">
        <v>1</v>
      </c>
      <c r="X1" s="8" t="s">
        <v>118</v>
      </c>
      <c r="Y1" s="8">
        <v>91905</v>
      </c>
      <c r="Z1" s="8">
        <v>2</v>
      </c>
      <c r="AA1" s="8" t="s">
        <v>118</v>
      </c>
      <c r="AB1" s="8">
        <v>92071</v>
      </c>
      <c r="AC1" s="8">
        <v>37</v>
      </c>
      <c r="AD1" s="8">
        <v>65.099999999999994</v>
      </c>
      <c r="AE1" s="8">
        <v>91910</v>
      </c>
      <c r="AF1" s="8">
        <v>186</v>
      </c>
      <c r="AG1" s="8">
        <v>225</v>
      </c>
      <c r="AH1" s="8">
        <v>92075</v>
      </c>
      <c r="AI1" s="8">
        <v>6</v>
      </c>
      <c r="AJ1" s="8">
        <v>46.1</v>
      </c>
      <c r="AK1" s="8">
        <v>91911</v>
      </c>
      <c r="AL1" s="8">
        <v>220</v>
      </c>
      <c r="AM1" s="8">
        <v>260</v>
      </c>
      <c r="AN1" s="8">
        <v>92078</v>
      </c>
      <c r="AO1" s="8">
        <v>22</v>
      </c>
      <c r="AP1" s="8">
        <v>44.2</v>
      </c>
      <c r="AQ1" s="8">
        <v>91913</v>
      </c>
      <c r="AR1" s="8">
        <v>96</v>
      </c>
      <c r="AS1" s="8">
        <v>193.9</v>
      </c>
      <c r="AT1" s="8">
        <v>92081</v>
      </c>
      <c r="AU1" s="8">
        <v>19</v>
      </c>
      <c r="AV1" s="8">
        <v>57.9</v>
      </c>
      <c r="AW1" s="8">
        <v>91914</v>
      </c>
      <c r="AX1" s="8">
        <v>20</v>
      </c>
      <c r="AY1" s="8">
        <v>117.2</v>
      </c>
      <c r="AZ1" s="8">
        <v>92082</v>
      </c>
      <c r="BA1" s="8">
        <v>6</v>
      </c>
      <c r="BB1" s="8">
        <v>34.4</v>
      </c>
      <c r="BC1" s="8">
        <v>91915</v>
      </c>
      <c r="BD1" s="8">
        <v>59</v>
      </c>
      <c r="BE1" s="8">
        <v>198</v>
      </c>
      <c r="BF1" s="8">
        <v>92083</v>
      </c>
      <c r="BG1" s="8">
        <v>23</v>
      </c>
      <c r="BH1" s="8">
        <v>57.4</v>
      </c>
      <c r="BI1" s="8">
        <v>91916</v>
      </c>
      <c r="BJ1" s="8">
        <v>1</v>
      </c>
      <c r="BK1" s="8" t="s">
        <v>118</v>
      </c>
      <c r="BL1" s="8">
        <v>92084</v>
      </c>
      <c r="BM1" s="8">
        <v>30</v>
      </c>
      <c r="BN1" s="8">
        <v>60.8</v>
      </c>
      <c r="BO1" s="8">
        <v>91932</v>
      </c>
      <c r="BP1" s="8">
        <v>34</v>
      </c>
      <c r="BQ1" s="8">
        <v>120.7</v>
      </c>
      <c r="BR1" s="8">
        <v>92091</v>
      </c>
      <c r="BS1" s="8">
        <v>2</v>
      </c>
      <c r="BT1" s="8" t="s">
        <v>118</v>
      </c>
      <c r="BU1" s="8">
        <v>91935</v>
      </c>
      <c r="BV1" s="8">
        <v>7</v>
      </c>
      <c r="BW1" s="8" t="s">
        <v>118</v>
      </c>
      <c r="BX1" s="8">
        <v>92093</v>
      </c>
      <c r="BY1" s="8">
        <v>4</v>
      </c>
      <c r="BZ1" s="8" t="s">
        <v>118</v>
      </c>
      <c r="CA1" s="8">
        <v>91941</v>
      </c>
      <c r="CB1" s="8">
        <v>23</v>
      </c>
      <c r="CC1" s="8">
        <v>67.099999999999994</v>
      </c>
      <c r="CD1" s="8">
        <v>92101</v>
      </c>
      <c r="CE1" s="8">
        <v>67</v>
      </c>
      <c r="CF1" s="8">
        <v>114.2</v>
      </c>
      <c r="CG1" s="8">
        <v>91942</v>
      </c>
      <c r="CH1" s="8">
        <v>63</v>
      </c>
      <c r="CI1" s="8">
        <v>156.80000000000001</v>
      </c>
      <c r="CJ1" s="8">
        <v>92102</v>
      </c>
      <c r="CK1" s="8">
        <v>67</v>
      </c>
      <c r="CL1" s="8">
        <v>156</v>
      </c>
      <c r="CM1" s="8">
        <v>91945</v>
      </c>
      <c r="CN1" s="8">
        <v>44</v>
      </c>
      <c r="CO1" s="8">
        <v>164</v>
      </c>
      <c r="CP1" s="8">
        <v>92103</v>
      </c>
      <c r="CQ1" s="8">
        <v>98</v>
      </c>
      <c r="CR1" s="8">
        <v>252.1</v>
      </c>
      <c r="CS1" s="8">
        <v>91950</v>
      </c>
      <c r="CT1" s="8">
        <v>174</v>
      </c>
      <c r="CU1" s="8">
        <v>296.89999999999998</v>
      </c>
      <c r="CV1" s="8">
        <v>92104</v>
      </c>
      <c r="CW1" s="8">
        <v>61</v>
      </c>
      <c r="CX1" s="8">
        <v>117.2</v>
      </c>
      <c r="CY1" s="8">
        <v>91963</v>
      </c>
      <c r="CZ1" s="8">
        <v>2</v>
      </c>
      <c r="DA1" s="8" t="s">
        <v>118</v>
      </c>
      <c r="DB1" s="8">
        <v>92105</v>
      </c>
      <c r="DC1" s="8">
        <v>121</v>
      </c>
      <c r="DD1" s="8">
        <v>177.8</v>
      </c>
      <c r="DE1" s="8">
        <v>91977</v>
      </c>
      <c r="DF1" s="8">
        <v>106</v>
      </c>
      <c r="DG1" s="8">
        <v>173.6</v>
      </c>
      <c r="DH1" s="8">
        <v>92106</v>
      </c>
      <c r="DI1" s="8">
        <v>10</v>
      </c>
      <c r="DJ1" s="8">
        <v>45.5</v>
      </c>
      <c r="DK1" s="8">
        <v>91978</v>
      </c>
      <c r="DL1" s="8">
        <v>13</v>
      </c>
      <c r="DM1" s="8" t="s">
        <v>118</v>
      </c>
      <c r="DN1" s="8">
        <v>92107</v>
      </c>
      <c r="DO1" s="8">
        <v>10</v>
      </c>
      <c r="DP1" s="8">
        <v>32.6</v>
      </c>
      <c r="DQ1" s="8">
        <v>91980</v>
      </c>
      <c r="DR1" s="8">
        <v>1</v>
      </c>
      <c r="DS1" s="8" t="s">
        <v>118</v>
      </c>
      <c r="DT1" s="8">
        <v>92108</v>
      </c>
      <c r="DU1" s="8">
        <v>40</v>
      </c>
      <c r="DV1" s="8">
        <v>145.80000000000001</v>
      </c>
      <c r="DW1" s="8">
        <v>92003</v>
      </c>
      <c r="DX1" s="8">
        <v>2</v>
      </c>
      <c r="DY1" s="8" t="s">
        <v>118</v>
      </c>
      <c r="DZ1" s="8">
        <v>92109</v>
      </c>
      <c r="EA1" s="8">
        <v>34</v>
      </c>
      <c r="EB1" s="8">
        <v>63.3</v>
      </c>
      <c r="EC1" s="8">
        <v>92004</v>
      </c>
      <c r="ED1" s="8">
        <v>2</v>
      </c>
      <c r="EE1" s="8" t="s">
        <v>118</v>
      </c>
      <c r="EF1" s="8">
        <v>92110</v>
      </c>
      <c r="EG1" s="8">
        <v>36</v>
      </c>
      <c r="EH1" s="8">
        <v>120.3</v>
      </c>
      <c r="EI1" s="8">
        <v>92007</v>
      </c>
      <c r="EJ1" s="8">
        <v>3</v>
      </c>
      <c r="EK1" s="8" t="s">
        <v>118</v>
      </c>
      <c r="EL1" s="8">
        <v>92111</v>
      </c>
      <c r="EM1" s="8">
        <v>36</v>
      </c>
      <c r="EN1" s="8">
        <v>74.5</v>
      </c>
      <c r="EO1" s="8">
        <v>92008</v>
      </c>
      <c r="EP1" s="8">
        <v>13</v>
      </c>
      <c r="EQ1" s="8">
        <v>44.2</v>
      </c>
      <c r="ER1" s="8">
        <v>92113</v>
      </c>
      <c r="ES1" s="8">
        <v>140</v>
      </c>
      <c r="ET1" s="8">
        <v>277.5</v>
      </c>
      <c r="EU1" s="8">
        <v>92009</v>
      </c>
      <c r="EV1" s="8">
        <v>21</v>
      </c>
      <c r="EW1" s="8">
        <v>48.4</v>
      </c>
      <c r="EX1" s="8">
        <v>92114</v>
      </c>
      <c r="EY1" s="8">
        <v>125</v>
      </c>
      <c r="EZ1" s="8">
        <v>212.5</v>
      </c>
      <c r="FA1" s="8">
        <v>92010</v>
      </c>
      <c r="FB1" s="8">
        <v>13</v>
      </c>
      <c r="FC1" s="8">
        <v>79.7</v>
      </c>
      <c r="FD1" s="8">
        <v>92115</v>
      </c>
      <c r="FE1" s="8">
        <v>68</v>
      </c>
      <c r="FF1" s="8">
        <v>109.3</v>
      </c>
      <c r="FG1" s="8">
        <v>92011</v>
      </c>
      <c r="FH1" s="8">
        <v>10</v>
      </c>
      <c r="FI1" s="8">
        <v>41.9</v>
      </c>
      <c r="FJ1" s="8">
        <v>92116</v>
      </c>
      <c r="FK1" s="8">
        <v>45</v>
      </c>
      <c r="FL1" s="8">
        <v>121.8</v>
      </c>
      <c r="FM1" s="8">
        <v>92014</v>
      </c>
      <c r="FN1" s="8">
        <v>17</v>
      </c>
      <c r="FO1" s="8">
        <v>123.3</v>
      </c>
      <c r="FP1" s="8">
        <v>92117</v>
      </c>
      <c r="FQ1" s="8">
        <v>34</v>
      </c>
      <c r="FR1" s="8">
        <v>65.400000000000006</v>
      </c>
      <c r="FS1" s="8">
        <v>92019</v>
      </c>
      <c r="FT1" s="8">
        <v>63</v>
      </c>
      <c r="FU1" s="8">
        <v>142.19999999999999</v>
      </c>
      <c r="FV1" s="8">
        <v>92118</v>
      </c>
      <c r="FW1" s="8">
        <v>11</v>
      </c>
      <c r="FX1" s="8">
        <v>61.3</v>
      </c>
      <c r="FY1" s="8">
        <v>92020</v>
      </c>
      <c r="FZ1" s="8">
        <v>128</v>
      </c>
      <c r="GA1" s="8">
        <v>206.9</v>
      </c>
      <c r="GB1" s="8">
        <v>92119</v>
      </c>
      <c r="GC1" s="8">
        <v>19</v>
      </c>
      <c r="GD1" s="8">
        <v>80</v>
      </c>
      <c r="GE1" s="8">
        <v>92021</v>
      </c>
      <c r="GF1" s="8">
        <v>126</v>
      </c>
      <c r="GG1" s="8">
        <v>185.5</v>
      </c>
      <c r="GH1" s="8">
        <v>92120</v>
      </c>
      <c r="GI1" s="8">
        <v>25</v>
      </c>
      <c r="GJ1" s="8">
        <v>86.2</v>
      </c>
      <c r="GK1" s="8">
        <v>92024</v>
      </c>
      <c r="GL1" s="8">
        <v>30</v>
      </c>
      <c r="GM1" s="8">
        <v>53.1</v>
      </c>
      <c r="GN1" s="8">
        <v>92121</v>
      </c>
      <c r="GO1" s="8">
        <v>3</v>
      </c>
      <c r="GP1" s="8" t="s">
        <v>118</v>
      </c>
      <c r="GQ1" s="8">
        <v>92025</v>
      </c>
      <c r="GR1" s="8">
        <v>61</v>
      </c>
      <c r="GS1" s="8">
        <v>118.4</v>
      </c>
      <c r="GT1" s="8">
        <v>92122</v>
      </c>
      <c r="GU1" s="8">
        <v>22</v>
      </c>
      <c r="GV1" s="8">
        <v>45.4</v>
      </c>
      <c r="GW1" s="8">
        <v>92026</v>
      </c>
      <c r="GX1" s="8">
        <v>32</v>
      </c>
      <c r="GY1" s="8">
        <v>57.3</v>
      </c>
      <c r="GZ1" s="8">
        <v>92123</v>
      </c>
      <c r="HA1" s="8">
        <v>29</v>
      </c>
      <c r="HB1" s="8">
        <v>88.2</v>
      </c>
      <c r="HC1" s="8">
        <v>92027</v>
      </c>
      <c r="HD1" s="8">
        <v>42</v>
      </c>
      <c r="HE1" s="8">
        <v>78.3</v>
      </c>
      <c r="HF1" s="8">
        <v>92124</v>
      </c>
      <c r="HG1" s="8">
        <v>21</v>
      </c>
      <c r="HH1" s="8">
        <v>67.3</v>
      </c>
      <c r="HI1" s="8">
        <v>92028</v>
      </c>
      <c r="HJ1" s="8">
        <v>12</v>
      </c>
      <c r="HK1" s="8">
        <v>24.9</v>
      </c>
      <c r="HL1" s="8">
        <v>92126</v>
      </c>
      <c r="HM1" s="8">
        <v>74</v>
      </c>
      <c r="HN1" s="8">
        <v>96.5</v>
      </c>
      <c r="HO1" s="8">
        <v>92029</v>
      </c>
      <c r="HP1" s="8">
        <v>14</v>
      </c>
      <c r="HQ1" s="8">
        <v>68.400000000000006</v>
      </c>
      <c r="HR1" s="8">
        <v>92127</v>
      </c>
      <c r="HS1" s="8">
        <v>42</v>
      </c>
      <c r="HT1" s="8">
        <v>84.7</v>
      </c>
      <c r="HU1" s="8">
        <v>92036</v>
      </c>
      <c r="HV1" s="8">
        <v>2</v>
      </c>
      <c r="HW1" s="8" t="s">
        <v>118</v>
      </c>
      <c r="HX1" s="8">
        <v>92128</v>
      </c>
      <c r="HY1" s="8">
        <v>50</v>
      </c>
      <c r="HZ1" s="8">
        <v>98.7</v>
      </c>
      <c r="IA1" s="8">
        <v>92037</v>
      </c>
      <c r="IB1" s="8">
        <v>33</v>
      </c>
      <c r="IC1" s="8">
        <v>77.5</v>
      </c>
      <c r="ID1" s="8">
        <v>92129</v>
      </c>
      <c r="IE1" s="8">
        <v>31</v>
      </c>
      <c r="IF1" s="8">
        <v>59</v>
      </c>
      <c r="IG1" s="8">
        <v>92040</v>
      </c>
      <c r="IH1" s="8">
        <v>34</v>
      </c>
      <c r="II1" s="8">
        <v>77.3</v>
      </c>
      <c r="IJ1" s="8">
        <v>92130</v>
      </c>
      <c r="IK1" s="8">
        <v>32</v>
      </c>
      <c r="IL1" s="8">
        <v>53.8</v>
      </c>
      <c r="IM1" s="8">
        <v>92054</v>
      </c>
      <c r="IN1" s="8">
        <v>25</v>
      </c>
      <c r="IO1" s="8">
        <v>59.6</v>
      </c>
      <c r="IP1" s="8">
        <v>92131</v>
      </c>
      <c r="IQ1" s="8">
        <v>13</v>
      </c>
      <c r="IR1" s="8">
        <v>36.200000000000003</v>
      </c>
      <c r="IS1" s="8">
        <v>92055</v>
      </c>
      <c r="IT1" s="8">
        <v>1</v>
      </c>
      <c r="IU1" s="8" t="s">
        <v>118</v>
      </c>
      <c r="IV1" s="8">
        <v>92134</v>
      </c>
      <c r="IW1" s="8">
        <v>1</v>
      </c>
      <c r="IX1" s="8" t="s">
        <v>118</v>
      </c>
      <c r="IY1" s="8">
        <v>92056</v>
      </c>
      <c r="IZ1" s="8">
        <v>20</v>
      </c>
      <c r="JA1" s="8">
        <v>36.799999999999997</v>
      </c>
      <c r="JB1" s="8">
        <v>92136</v>
      </c>
      <c r="JC1" s="8">
        <v>4</v>
      </c>
      <c r="JD1" s="8" t="s">
        <v>118</v>
      </c>
      <c r="JE1" s="8">
        <v>92057</v>
      </c>
      <c r="JF1" s="8">
        <v>33</v>
      </c>
      <c r="JG1" s="8">
        <v>58.7</v>
      </c>
      <c r="JH1" s="8">
        <v>92139</v>
      </c>
      <c r="JI1" s="8">
        <v>69</v>
      </c>
      <c r="JJ1" s="8">
        <v>208.4</v>
      </c>
      <c r="JK1" s="8">
        <v>92058</v>
      </c>
      <c r="JL1" s="8">
        <v>17</v>
      </c>
      <c r="JM1" s="8">
        <v>69.3</v>
      </c>
      <c r="JN1" s="8">
        <v>92140</v>
      </c>
      <c r="JO1" s="8">
        <v>36</v>
      </c>
      <c r="JP1" s="8" t="s">
        <v>118</v>
      </c>
      <c r="JQ1" s="8">
        <v>92059</v>
      </c>
      <c r="JR1" s="8">
        <v>2</v>
      </c>
      <c r="JS1" s="8" t="s">
        <v>118</v>
      </c>
      <c r="JT1" s="8">
        <v>92145</v>
      </c>
      <c r="JU1" s="8">
        <v>1</v>
      </c>
      <c r="JV1" s="8" t="s">
        <v>118</v>
      </c>
      <c r="JW1" s="8">
        <v>92061</v>
      </c>
      <c r="JX1" s="8">
        <v>1</v>
      </c>
      <c r="JY1" s="8" t="s">
        <v>118</v>
      </c>
      <c r="JZ1" s="8">
        <v>92154</v>
      </c>
      <c r="KA1" s="8">
        <v>400</v>
      </c>
      <c r="KB1" s="8">
        <v>489.9</v>
      </c>
      <c r="KC1" s="8">
        <v>92064</v>
      </c>
      <c r="KD1" s="8">
        <v>33</v>
      </c>
      <c r="KE1" s="8">
        <v>65.599999999999994</v>
      </c>
      <c r="KF1" s="8">
        <v>92173</v>
      </c>
      <c r="KG1" s="8">
        <v>135</v>
      </c>
      <c r="KH1" s="8">
        <v>486.6</v>
      </c>
      <c r="KI1" s="8">
        <v>92065</v>
      </c>
      <c r="KJ1" s="8">
        <v>19</v>
      </c>
      <c r="KK1" s="8">
        <v>53.3</v>
      </c>
      <c r="KL1" s="8" t="s">
        <v>117</v>
      </c>
      <c r="KM1" s="8">
        <v>75</v>
      </c>
      <c r="KN1" s="8" t="s">
        <v>118</v>
      </c>
      <c r="KO1" s="8">
        <v>92066</v>
      </c>
      <c r="KP1" s="8">
        <v>2</v>
      </c>
      <c r="KQ1" s="8" t="s">
        <v>118</v>
      </c>
      <c r="KR1" s="8" t="s">
        <v>129</v>
      </c>
      <c r="KS1" s="8" t="s">
        <v>130</v>
      </c>
      <c r="KT1" s="8" t="s">
        <v>67</v>
      </c>
      <c r="KU1" s="8" t="s">
        <v>131</v>
      </c>
      <c r="KV1" s="19">
        <v>4160</v>
      </c>
      <c r="KW1" s="8">
        <v>124.6</v>
      </c>
      <c r="KX1" s="8">
        <v>92067</v>
      </c>
      <c r="KY1" s="8">
        <v>11</v>
      </c>
      <c r="KZ1" s="8" t="s">
        <v>118</v>
      </c>
    </row>
    <row r="3" spans="1:312" x14ac:dyDescent="0.35">
      <c r="A3" s="8" t="s">
        <v>121</v>
      </c>
    </row>
    <row r="4" spans="1:312" x14ac:dyDescent="0.35">
      <c r="A4" s="8" t="s">
        <v>122</v>
      </c>
    </row>
    <row r="5" spans="1:312" x14ac:dyDescent="0.35">
      <c r="A5" s="8" t="s">
        <v>123</v>
      </c>
    </row>
    <row r="6" spans="1:312" x14ac:dyDescent="0.35">
      <c r="A6" s="8" t="s">
        <v>124</v>
      </c>
    </row>
    <row r="7" spans="1:312" x14ac:dyDescent="0.35">
      <c r="A7" s="8" t="s">
        <v>125</v>
      </c>
    </row>
    <row r="8" spans="1:312" x14ac:dyDescent="0.35">
      <c r="A8" s="8" t="s">
        <v>126</v>
      </c>
    </row>
    <row r="9" spans="1:312" x14ac:dyDescent="0.35">
      <c r="A9" s="8" t="s">
        <v>121</v>
      </c>
    </row>
    <row r="10" spans="1:312" x14ac:dyDescent="0.35">
      <c r="A10" s="8" t="s">
        <v>122</v>
      </c>
    </row>
    <row r="11" spans="1:312" x14ac:dyDescent="0.35">
      <c r="A11" s="8" t="s">
        <v>123</v>
      </c>
    </row>
    <row r="12" spans="1:312" x14ac:dyDescent="0.35">
      <c r="A12" s="8" t="s">
        <v>124</v>
      </c>
    </row>
    <row r="13" spans="1:312" x14ac:dyDescent="0.35">
      <c r="A13" s="8" t="s">
        <v>125</v>
      </c>
    </row>
    <row r="14" spans="1:312" x14ac:dyDescent="0.35">
      <c r="A14" s="8" t="s">
        <v>126</v>
      </c>
      <c r="B14" s="8" t="s">
        <v>127</v>
      </c>
      <c r="C14" s="8" t="s">
        <v>123</v>
      </c>
      <c r="D14" s="8" t="s">
        <v>128</v>
      </c>
      <c r="G14" s="8" t="s">
        <v>127</v>
      </c>
      <c r="H14" s="8" t="s">
        <v>123</v>
      </c>
      <c r="I14" s="8" t="s">
        <v>128</v>
      </c>
    </row>
    <row r="15" spans="1:312" x14ac:dyDescent="0.35">
      <c r="A15" s="8">
        <v>91901</v>
      </c>
      <c r="B15" s="8">
        <f>IF(AND(OR(ISNUMBER($A15),LEFT($A15,7)="Unknown"),$A15&gt;90000),$A15,"")</f>
        <v>91901</v>
      </c>
      <c r="C15" s="8">
        <f>IF(AND(OR(ISNUMBER($A15),LEFT($A15,7)="Unknown"),$A15&gt;90000),$A16,"")</f>
        <v>4</v>
      </c>
      <c r="D15" s="8" t="str">
        <f>IF(AND(OR(ISNUMBER($A15),LEFT($A15,7)="Unknown"),$A15&gt;90000),$A17,"")</f>
        <v>**</v>
      </c>
      <c r="G15" s="8">
        <v>91901</v>
      </c>
      <c r="H15" s="8">
        <v>4</v>
      </c>
      <c r="I15" s="8" t="s">
        <v>118</v>
      </c>
    </row>
    <row r="16" spans="1:312" x14ac:dyDescent="0.35">
      <c r="A16" s="8">
        <v>4</v>
      </c>
      <c r="B16" s="8" t="str">
        <f t="shared" ref="B16:B79" si="0">IF(AND(OR(ISNUMBER($A16),LEFT($A16,7)="Unknown"),$A16&gt;90000),$A16,"")</f>
        <v/>
      </c>
      <c r="C16" s="8" t="str">
        <f t="shared" ref="C16:C79" si="1">IF(AND(OR(ISNUMBER($A16),LEFT($A16,7)="Unknown"),$A16&gt;90000),$A17,"")</f>
        <v/>
      </c>
      <c r="D16" s="8" t="str">
        <f t="shared" ref="D16:D79" si="2">IF(AND(OR(ISNUMBER($A16),LEFT($A16,7)="Unknown"),$A16&gt;90000),$A18,"")</f>
        <v/>
      </c>
      <c r="G16" s="8">
        <v>91902</v>
      </c>
      <c r="H16" s="8">
        <v>32</v>
      </c>
      <c r="I16" s="8">
        <v>184.2</v>
      </c>
    </row>
    <row r="17" spans="1:9" x14ac:dyDescent="0.35">
      <c r="A17" s="8" t="s">
        <v>118</v>
      </c>
      <c r="B17" s="8" t="str">
        <f t="shared" si="0"/>
        <v/>
      </c>
      <c r="C17" s="8" t="str">
        <f t="shared" si="1"/>
        <v/>
      </c>
      <c r="D17" s="8" t="str">
        <f t="shared" si="2"/>
        <v/>
      </c>
      <c r="G17" s="8">
        <v>91905</v>
      </c>
      <c r="H17" s="8">
        <v>2</v>
      </c>
      <c r="I17" s="8" t="s">
        <v>118</v>
      </c>
    </row>
    <row r="18" spans="1:9" x14ac:dyDescent="0.35">
      <c r="A18" s="8">
        <v>92069</v>
      </c>
      <c r="B18" s="8">
        <f t="shared" si="0"/>
        <v>92069</v>
      </c>
      <c r="C18" s="8">
        <f t="shared" si="1"/>
        <v>16</v>
      </c>
      <c r="D18" s="8">
        <f t="shared" si="2"/>
        <v>32.200000000000003</v>
      </c>
      <c r="G18" s="8">
        <v>91910</v>
      </c>
      <c r="H18" s="8">
        <v>186</v>
      </c>
      <c r="I18" s="8">
        <v>225</v>
      </c>
    </row>
    <row r="19" spans="1:9" x14ac:dyDescent="0.35">
      <c r="A19" s="8">
        <v>16</v>
      </c>
      <c r="B19" s="8" t="str">
        <f t="shared" si="0"/>
        <v/>
      </c>
      <c r="C19" s="8" t="str">
        <f t="shared" si="1"/>
        <v/>
      </c>
      <c r="D19" s="8" t="str">
        <f t="shared" si="2"/>
        <v/>
      </c>
      <c r="G19" s="8">
        <v>91911</v>
      </c>
      <c r="H19" s="8">
        <v>220</v>
      </c>
      <c r="I19" s="8">
        <v>260</v>
      </c>
    </row>
    <row r="20" spans="1:9" x14ac:dyDescent="0.35">
      <c r="A20" s="8">
        <v>32.200000000000003</v>
      </c>
      <c r="B20" s="8" t="str">
        <f t="shared" si="0"/>
        <v/>
      </c>
      <c r="C20" s="8" t="str">
        <f t="shared" si="1"/>
        <v/>
      </c>
      <c r="D20" s="8" t="str">
        <f t="shared" si="2"/>
        <v/>
      </c>
      <c r="G20" s="8">
        <v>91913</v>
      </c>
      <c r="H20" s="8">
        <v>96</v>
      </c>
      <c r="I20" s="8">
        <v>193.9</v>
      </c>
    </row>
    <row r="21" spans="1:9" x14ac:dyDescent="0.35">
      <c r="A21" s="8">
        <v>91902</v>
      </c>
      <c r="B21" s="8">
        <f t="shared" si="0"/>
        <v>91902</v>
      </c>
      <c r="C21" s="8">
        <f t="shared" si="1"/>
        <v>32</v>
      </c>
      <c r="D21" s="8">
        <f t="shared" si="2"/>
        <v>184.2</v>
      </c>
      <c r="G21" s="8">
        <v>91914</v>
      </c>
      <c r="H21" s="8">
        <v>20</v>
      </c>
      <c r="I21" s="8">
        <v>117.2</v>
      </c>
    </row>
    <row r="22" spans="1:9" x14ac:dyDescent="0.35">
      <c r="A22" s="8">
        <v>32</v>
      </c>
      <c r="B22" s="8" t="str">
        <f t="shared" si="0"/>
        <v/>
      </c>
      <c r="C22" s="8" t="str">
        <f t="shared" si="1"/>
        <v/>
      </c>
      <c r="D22" s="8" t="str">
        <f t="shared" si="2"/>
        <v/>
      </c>
      <c r="G22" s="8">
        <v>91915</v>
      </c>
      <c r="H22" s="8">
        <v>59</v>
      </c>
      <c r="I22" s="8">
        <v>198</v>
      </c>
    </row>
    <row r="23" spans="1:9" x14ac:dyDescent="0.35">
      <c r="A23" s="8">
        <v>184.2</v>
      </c>
      <c r="B23" s="8" t="str">
        <f t="shared" si="0"/>
        <v/>
      </c>
      <c r="C23" s="8" t="str">
        <f t="shared" si="1"/>
        <v/>
      </c>
      <c r="D23" s="8" t="str">
        <f t="shared" si="2"/>
        <v/>
      </c>
      <c r="G23" s="8">
        <v>91916</v>
      </c>
      <c r="H23" s="8">
        <v>1</v>
      </c>
      <c r="I23" s="8" t="s">
        <v>118</v>
      </c>
    </row>
    <row r="24" spans="1:9" x14ac:dyDescent="0.35">
      <c r="A24" s="8">
        <v>92070</v>
      </c>
      <c r="B24" s="8">
        <f t="shared" si="0"/>
        <v>92070</v>
      </c>
      <c r="C24" s="8">
        <f t="shared" si="1"/>
        <v>1</v>
      </c>
      <c r="D24" s="8" t="str">
        <f t="shared" si="2"/>
        <v>**</v>
      </c>
      <c r="G24" s="8">
        <v>91932</v>
      </c>
      <c r="H24" s="8">
        <v>34</v>
      </c>
      <c r="I24" s="8">
        <v>120.7</v>
      </c>
    </row>
    <row r="25" spans="1:9" x14ac:dyDescent="0.35">
      <c r="A25" s="8">
        <v>1</v>
      </c>
      <c r="B25" s="8" t="str">
        <f t="shared" si="0"/>
        <v/>
      </c>
      <c r="C25" s="8" t="str">
        <f t="shared" si="1"/>
        <v/>
      </c>
      <c r="D25" s="8" t="str">
        <f t="shared" si="2"/>
        <v/>
      </c>
      <c r="G25" s="8">
        <v>91935</v>
      </c>
      <c r="H25" s="8">
        <v>7</v>
      </c>
      <c r="I25" s="8" t="s">
        <v>118</v>
      </c>
    </row>
    <row r="26" spans="1:9" x14ac:dyDescent="0.35">
      <c r="A26" s="8" t="s">
        <v>118</v>
      </c>
      <c r="B26" s="8" t="str">
        <f t="shared" si="0"/>
        <v/>
      </c>
      <c r="C26" s="8" t="str">
        <f t="shared" si="1"/>
        <v/>
      </c>
      <c r="D26" s="8" t="str">
        <f t="shared" si="2"/>
        <v/>
      </c>
      <c r="G26" s="8">
        <v>91941</v>
      </c>
      <c r="H26" s="8">
        <v>23</v>
      </c>
      <c r="I26" s="8">
        <v>67.099999999999994</v>
      </c>
    </row>
    <row r="27" spans="1:9" x14ac:dyDescent="0.35">
      <c r="A27" s="8">
        <v>91905</v>
      </c>
      <c r="B27" s="8">
        <f t="shared" si="0"/>
        <v>91905</v>
      </c>
      <c r="C27" s="8">
        <f t="shared" si="1"/>
        <v>2</v>
      </c>
      <c r="D27" s="8" t="str">
        <f t="shared" si="2"/>
        <v>**</v>
      </c>
      <c r="G27" s="8">
        <v>91942</v>
      </c>
      <c r="H27" s="8">
        <v>63</v>
      </c>
      <c r="I27" s="8">
        <v>156.80000000000001</v>
      </c>
    </row>
    <row r="28" spans="1:9" x14ac:dyDescent="0.35">
      <c r="A28" s="8">
        <v>2</v>
      </c>
      <c r="B28" s="8" t="str">
        <f t="shared" si="0"/>
        <v/>
      </c>
      <c r="C28" s="8" t="str">
        <f t="shared" si="1"/>
        <v/>
      </c>
      <c r="D28" s="8" t="str">
        <f t="shared" si="2"/>
        <v/>
      </c>
      <c r="G28" s="8">
        <v>91945</v>
      </c>
      <c r="H28" s="8">
        <v>44</v>
      </c>
      <c r="I28" s="8">
        <v>164</v>
      </c>
    </row>
    <row r="29" spans="1:9" x14ac:dyDescent="0.35">
      <c r="A29" s="8" t="s">
        <v>118</v>
      </c>
      <c r="B29" s="8" t="str">
        <f t="shared" si="0"/>
        <v/>
      </c>
      <c r="C29" s="8" t="str">
        <f t="shared" si="1"/>
        <v/>
      </c>
      <c r="D29" s="8" t="str">
        <f t="shared" si="2"/>
        <v/>
      </c>
      <c r="G29" s="8">
        <v>91950</v>
      </c>
      <c r="H29" s="8">
        <v>174</v>
      </c>
      <c r="I29" s="8">
        <v>296.89999999999998</v>
      </c>
    </row>
    <row r="30" spans="1:9" x14ac:dyDescent="0.35">
      <c r="A30" s="8">
        <v>92071</v>
      </c>
      <c r="B30" s="8">
        <f t="shared" si="0"/>
        <v>92071</v>
      </c>
      <c r="C30" s="8">
        <f t="shared" si="1"/>
        <v>37</v>
      </c>
      <c r="D30" s="8">
        <f t="shared" si="2"/>
        <v>65.099999999999994</v>
      </c>
      <c r="G30" s="8">
        <v>91963</v>
      </c>
      <c r="H30" s="8">
        <v>2</v>
      </c>
      <c r="I30" s="8" t="s">
        <v>118</v>
      </c>
    </row>
    <row r="31" spans="1:9" x14ac:dyDescent="0.35">
      <c r="A31" s="8">
        <v>37</v>
      </c>
      <c r="B31" s="8" t="str">
        <f t="shared" si="0"/>
        <v/>
      </c>
      <c r="C31" s="8" t="str">
        <f t="shared" si="1"/>
        <v/>
      </c>
      <c r="D31" s="8" t="str">
        <f t="shared" si="2"/>
        <v/>
      </c>
      <c r="G31" s="8">
        <v>91977</v>
      </c>
      <c r="H31" s="8">
        <v>106</v>
      </c>
      <c r="I31" s="8">
        <v>173.6</v>
      </c>
    </row>
    <row r="32" spans="1:9" x14ac:dyDescent="0.35">
      <c r="A32" s="8">
        <v>65.099999999999994</v>
      </c>
      <c r="B32" s="8" t="str">
        <f t="shared" si="0"/>
        <v/>
      </c>
      <c r="C32" s="8" t="str">
        <f t="shared" si="1"/>
        <v/>
      </c>
      <c r="D32" s="8" t="str">
        <f t="shared" si="2"/>
        <v/>
      </c>
      <c r="G32" s="8">
        <v>91978</v>
      </c>
      <c r="H32" s="8">
        <v>13</v>
      </c>
      <c r="I32" s="8" t="s">
        <v>118</v>
      </c>
    </row>
    <row r="33" spans="1:9" x14ac:dyDescent="0.35">
      <c r="A33" s="8">
        <v>91910</v>
      </c>
      <c r="B33" s="8">
        <f t="shared" si="0"/>
        <v>91910</v>
      </c>
      <c r="C33" s="8">
        <f t="shared" si="1"/>
        <v>186</v>
      </c>
      <c r="D33" s="8">
        <f t="shared" si="2"/>
        <v>225</v>
      </c>
      <c r="G33" s="8">
        <v>91980</v>
      </c>
      <c r="H33" s="8">
        <v>1</v>
      </c>
      <c r="I33" s="8" t="s">
        <v>118</v>
      </c>
    </row>
    <row r="34" spans="1:9" x14ac:dyDescent="0.35">
      <c r="A34" s="8">
        <v>186</v>
      </c>
      <c r="B34" s="8" t="str">
        <f t="shared" si="0"/>
        <v/>
      </c>
      <c r="C34" s="8" t="str">
        <f t="shared" si="1"/>
        <v/>
      </c>
      <c r="D34" s="8" t="str">
        <f t="shared" si="2"/>
        <v/>
      </c>
      <c r="G34" s="8">
        <v>92003</v>
      </c>
      <c r="H34" s="8">
        <v>2</v>
      </c>
      <c r="I34" s="8" t="s">
        <v>118</v>
      </c>
    </row>
    <row r="35" spans="1:9" x14ac:dyDescent="0.35">
      <c r="A35" s="8">
        <v>225</v>
      </c>
      <c r="B35" s="8" t="str">
        <f t="shared" si="0"/>
        <v/>
      </c>
      <c r="C35" s="8" t="str">
        <f t="shared" si="1"/>
        <v/>
      </c>
      <c r="D35" s="8" t="str">
        <f t="shared" si="2"/>
        <v/>
      </c>
      <c r="G35" s="8">
        <v>92004</v>
      </c>
      <c r="H35" s="8">
        <v>2</v>
      </c>
      <c r="I35" s="8" t="s">
        <v>118</v>
      </c>
    </row>
    <row r="36" spans="1:9" x14ac:dyDescent="0.35">
      <c r="A36" s="8">
        <v>92075</v>
      </c>
      <c r="B36" s="8">
        <f t="shared" si="0"/>
        <v>92075</v>
      </c>
      <c r="C36" s="8">
        <f t="shared" si="1"/>
        <v>6</v>
      </c>
      <c r="D36" s="8">
        <f t="shared" si="2"/>
        <v>46.1</v>
      </c>
      <c r="G36" s="8">
        <v>92007</v>
      </c>
      <c r="H36" s="8">
        <v>3</v>
      </c>
      <c r="I36" s="8" t="s">
        <v>118</v>
      </c>
    </row>
    <row r="37" spans="1:9" x14ac:dyDescent="0.35">
      <c r="A37" s="8">
        <v>6</v>
      </c>
      <c r="B37" s="8" t="str">
        <f t="shared" si="0"/>
        <v/>
      </c>
      <c r="C37" s="8" t="str">
        <f t="shared" si="1"/>
        <v/>
      </c>
      <c r="D37" s="8" t="str">
        <f t="shared" si="2"/>
        <v/>
      </c>
      <c r="G37" s="8">
        <v>92008</v>
      </c>
      <c r="H37" s="8">
        <v>13</v>
      </c>
      <c r="I37" s="8">
        <v>44.2</v>
      </c>
    </row>
    <row r="38" spans="1:9" x14ac:dyDescent="0.35">
      <c r="A38" s="8">
        <v>46.1</v>
      </c>
      <c r="B38" s="8" t="str">
        <f t="shared" si="0"/>
        <v/>
      </c>
      <c r="C38" s="8" t="str">
        <f t="shared" si="1"/>
        <v/>
      </c>
      <c r="D38" s="8" t="str">
        <f t="shared" si="2"/>
        <v/>
      </c>
      <c r="G38" s="8">
        <v>92009</v>
      </c>
      <c r="H38" s="8">
        <v>21</v>
      </c>
      <c r="I38" s="8">
        <v>48.4</v>
      </c>
    </row>
    <row r="39" spans="1:9" x14ac:dyDescent="0.35">
      <c r="A39" s="8">
        <v>91911</v>
      </c>
      <c r="B39" s="8">
        <f t="shared" si="0"/>
        <v>91911</v>
      </c>
      <c r="C39" s="8">
        <f t="shared" si="1"/>
        <v>220</v>
      </c>
      <c r="D39" s="8">
        <f t="shared" si="2"/>
        <v>260</v>
      </c>
      <c r="G39" s="8">
        <v>92010</v>
      </c>
      <c r="H39" s="8">
        <v>13</v>
      </c>
      <c r="I39" s="8">
        <v>79.7</v>
      </c>
    </row>
    <row r="40" spans="1:9" x14ac:dyDescent="0.35">
      <c r="A40" s="8">
        <v>220</v>
      </c>
      <c r="B40" s="8" t="str">
        <f t="shared" si="0"/>
        <v/>
      </c>
      <c r="C40" s="8" t="str">
        <f t="shared" si="1"/>
        <v/>
      </c>
      <c r="D40" s="8" t="str">
        <f t="shared" si="2"/>
        <v/>
      </c>
      <c r="G40" s="8">
        <v>92011</v>
      </c>
      <c r="H40" s="8">
        <v>10</v>
      </c>
      <c r="I40" s="8">
        <v>41.9</v>
      </c>
    </row>
    <row r="41" spans="1:9" x14ac:dyDescent="0.35">
      <c r="A41" s="8">
        <v>260</v>
      </c>
      <c r="B41" s="8" t="str">
        <f t="shared" si="0"/>
        <v/>
      </c>
      <c r="C41" s="8" t="str">
        <f t="shared" si="1"/>
        <v/>
      </c>
      <c r="D41" s="8" t="str">
        <f t="shared" si="2"/>
        <v/>
      </c>
      <c r="G41" s="8">
        <v>92014</v>
      </c>
      <c r="H41" s="8">
        <v>17</v>
      </c>
      <c r="I41" s="8">
        <v>123.3</v>
      </c>
    </row>
    <row r="42" spans="1:9" x14ac:dyDescent="0.35">
      <c r="A42" s="8">
        <v>92078</v>
      </c>
      <c r="B42" s="8">
        <f t="shared" si="0"/>
        <v>92078</v>
      </c>
      <c r="C42" s="8">
        <f t="shared" si="1"/>
        <v>22</v>
      </c>
      <c r="D42" s="8">
        <f t="shared" si="2"/>
        <v>44.2</v>
      </c>
      <c r="G42" s="8">
        <v>92019</v>
      </c>
      <c r="H42" s="8">
        <v>63</v>
      </c>
      <c r="I42" s="8">
        <v>142.19999999999999</v>
      </c>
    </row>
    <row r="43" spans="1:9" x14ac:dyDescent="0.35">
      <c r="A43" s="8">
        <v>22</v>
      </c>
      <c r="B43" s="8" t="str">
        <f t="shared" si="0"/>
        <v/>
      </c>
      <c r="C43" s="8" t="str">
        <f t="shared" si="1"/>
        <v/>
      </c>
      <c r="D43" s="8" t="str">
        <f t="shared" si="2"/>
        <v/>
      </c>
      <c r="G43" s="8">
        <v>92020</v>
      </c>
      <c r="H43" s="8">
        <v>128</v>
      </c>
      <c r="I43" s="8">
        <v>206.9</v>
      </c>
    </row>
    <row r="44" spans="1:9" x14ac:dyDescent="0.35">
      <c r="A44" s="8">
        <v>44.2</v>
      </c>
      <c r="B44" s="8" t="str">
        <f t="shared" si="0"/>
        <v/>
      </c>
      <c r="C44" s="8" t="str">
        <f t="shared" si="1"/>
        <v/>
      </c>
      <c r="D44" s="8" t="str">
        <f t="shared" si="2"/>
        <v/>
      </c>
      <c r="G44" s="8">
        <v>92021</v>
      </c>
      <c r="H44" s="8">
        <v>126</v>
      </c>
      <c r="I44" s="8">
        <v>185.5</v>
      </c>
    </row>
    <row r="45" spans="1:9" x14ac:dyDescent="0.35">
      <c r="A45" s="8">
        <v>91913</v>
      </c>
      <c r="B45" s="8">
        <f t="shared" si="0"/>
        <v>91913</v>
      </c>
      <c r="C45" s="8">
        <f t="shared" si="1"/>
        <v>96</v>
      </c>
      <c r="D45" s="8">
        <f t="shared" si="2"/>
        <v>193.9</v>
      </c>
      <c r="G45" s="8">
        <v>92024</v>
      </c>
      <c r="H45" s="8">
        <v>30</v>
      </c>
      <c r="I45" s="8">
        <v>53.1</v>
      </c>
    </row>
    <row r="46" spans="1:9" x14ac:dyDescent="0.35">
      <c r="A46" s="8">
        <v>96</v>
      </c>
      <c r="B46" s="8" t="str">
        <f t="shared" si="0"/>
        <v/>
      </c>
      <c r="C46" s="8" t="str">
        <f t="shared" si="1"/>
        <v/>
      </c>
      <c r="D46" s="8" t="str">
        <f t="shared" si="2"/>
        <v/>
      </c>
      <c r="G46" s="8">
        <v>92025</v>
      </c>
      <c r="H46" s="8">
        <v>61</v>
      </c>
      <c r="I46" s="8">
        <v>118.4</v>
      </c>
    </row>
    <row r="47" spans="1:9" x14ac:dyDescent="0.35">
      <c r="A47" s="8">
        <v>193.9</v>
      </c>
      <c r="B47" s="8" t="str">
        <f t="shared" si="0"/>
        <v/>
      </c>
      <c r="C47" s="8" t="str">
        <f t="shared" si="1"/>
        <v/>
      </c>
      <c r="D47" s="8" t="str">
        <f t="shared" si="2"/>
        <v/>
      </c>
      <c r="G47" s="8">
        <v>92026</v>
      </c>
      <c r="H47" s="8">
        <v>32</v>
      </c>
      <c r="I47" s="8">
        <v>57.3</v>
      </c>
    </row>
    <row r="48" spans="1:9" x14ac:dyDescent="0.35">
      <c r="A48" s="8">
        <v>92081</v>
      </c>
      <c r="B48" s="8">
        <f t="shared" si="0"/>
        <v>92081</v>
      </c>
      <c r="C48" s="8">
        <f t="shared" si="1"/>
        <v>19</v>
      </c>
      <c r="D48" s="8">
        <f t="shared" si="2"/>
        <v>57.9</v>
      </c>
      <c r="G48" s="8">
        <v>92027</v>
      </c>
      <c r="H48" s="8">
        <v>42</v>
      </c>
      <c r="I48" s="8">
        <v>78.3</v>
      </c>
    </row>
    <row r="49" spans="1:9" x14ac:dyDescent="0.35">
      <c r="A49" s="8">
        <v>19</v>
      </c>
      <c r="B49" s="8" t="str">
        <f t="shared" si="0"/>
        <v/>
      </c>
      <c r="C49" s="8" t="str">
        <f t="shared" si="1"/>
        <v/>
      </c>
      <c r="D49" s="8" t="str">
        <f t="shared" si="2"/>
        <v/>
      </c>
      <c r="G49" s="8">
        <v>92028</v>
      </c>
      <c r="H49" s="8">
        <v>12</v>
      </c>
      <c r="I49" s="8">
        <v>24.9</v>
      </c>
    </row>
    <row r="50" spans="1:9" x14ac:dyDescent="0.35">
      <c r="A50" s="8">
        <v>57.9</v>
      </c>
      <c r="B50" s="8" t="str">
        <f t="shared" si="0"/>
        <v/>
      </c>
      <c r="C50" s="8" t="str">
        <f t="shared" si="1"/>
        <v/>
      </c>
      <c r="D50" s="8" t="str">
        <f t="shared" si="2"/>
        <v/>
      </c>
      <c r="G50" s="8">
        <v>92029</v>
      </c>
      <c r="H50" s="8">
        <v>14</v>
      </c>
      <c r="I50" s="8">
        <v>68.400000000000006</v>
      </c>
    </row>
    <row r="51" spans="1:9" x14ac:dyDescent="0.35">
      <c r="A51" s="8">
        <v>91914</v>
      </c>
      <c r="B51" s="8">
        <f t="shared" si="0"/>
        <v>91914</v>
      </c>
      <c r="C51" s="8">
        <f t="shared" si="1"/>
        <v>20</v>
      </c>
      <c r="D51" s="8">
        <f t="shared" si="2"/>
        <v>117.2</v>
      </c>
      <c r="G51" s="8">
        <v>92036</v>
      </c>
      <c r="H51" s="8">
        <v>2</v>
      </c>
      <c r="I51" s="8" t="s">
        <v>118</v>
      </c>
    </row>
    <row r="52" spans="1:9" x14ac:dyDescent="0.35">
      <c r="A52" s="8">
        <v>20</v>
      </c>
      <c r="B52" s="8" t="str">
        <f t="shared" si="0"/>
        <v/>
      </c>
      <c r="C52" s="8" t="str">
        <f t="shared" si="1"/>
        <v/>
      </c>
      <c r="D52" s="8" t="str">
        <f t="shared" si="2"/>
        <v/>
      </c>
      <c r="G52" s="8">
        <v>92037</v>
      </c>
      <c r="H52" s="8">
        <v>33</v>
      </c>
      <c r="I52" s="8">
        <v>77.5</v>
      </c>
    </row>
    <row r="53" spans="1:9" x14ac:dyDescent="0.35">
      <c r="A53" s="8">
        <v>117.2</v>
      </c>
      <c r="B53" s="8" t="str">
        <f t="shared" si="0"/>
        <v/>
      </c>
      <c r="C53" s="8" t="str">
        <f t="shared" si="1"/>
        <v/>
      </c>
      <c r="D53" s="8" t="str">
        <f t="shared" si="2"/>
        <v/>
      </c>
      <c r="G53" s="8">
        <v>92040</v>
      </c>
      <c r="H53" s="8">
        <v>34</v>
      </c>
      <c r="I53" s="8">
        <v>77.3</v>
      </c>
    </row>
    <row r="54" spans="1:9" x14ac:dyDescent="0.35">
      <c r="A54" s="8">
        <v>92082</v>
      </c>
      <c r="B54" s="8">
        <f t="shared" si="0"/>
        <v>92082</v>
      </c>
      <c r="C54" s="8">
        <f t="shared" si="1"/>
        <v>6</v>
      </c>
      <c r="D54" s="8">
        <f t="shared" si="2"/>
        <v>34.4</v>
      </c>
      <c r="G54" s="8">
        <v>92054</v>
      </c>
      <c r="H54" s="8">
        <v>25</v>
      </c>
      <c r="I54" s="8">
        <v>59.6</v>
      </c>
    </row>
    <row r="55" spans="1:9" x14ac:dyDescent="0.35">
      <c r="A55" s="8">
        <v>6</v>
      </c>
      <c r="B55" s="8" t="str">
        <f t="shared" si="0"/>
        <v/>
      </c>
      <c r="C55" s="8" t="str">
        <f t="shared" si="1"/>
        <v/>
      </c>
      <c r="D55" s="8" t="str">
        <f t="shared" si="2"/>
        <v/>
      </c>
      <c r="G55" s="8">
        <v>92055</v>
      </c>
      <c r="H55" s="8">
        <v>1</v>
      </c>
      <c r="I55" s="8" t="s">
        <v>118</v>
      </c>
    </row>
    <row r="56" spans="1:9" x14ac:dyDescent="0.35">
      <c r="A56" s="8">
        <v>34.4</v>
      </c>
      <c r="B56" s="8" t="str">
        <f t="shared" si="0"/>
        <v/>
      </c>
      <c r="C56" s="8" t="str">
        <f t="shared" si="1"/>
        <v/>
      </c>
      <c r="D56" s="8" t="str">
        <f t="shared" si="2"/>
        <v/>
      </c>
      <c r="G56" s="8">
        <v>92056</v>
      </c>
      <c r="H56" s="8">
        <v>20</v>
      </c>
      <c r="I56" s="8">
        <v>36.799999999999997</v>
      </c>
    </row>
    <row r="57" spans="1:9" x14ac:dyDescent="0.35">
      <c r="A57" s="8">
        <v>91915</v>
      </c>
      <c r="B57" s="8">
        <f t="shared" si="0"/>
        <v>91915</v>
      </c>
      <c r="C57" s="8">
        <f t="shared" si="1"/>
        <v>59</v>
      </c>
      <c r="D57" s="8">
        <f t="shared" si="2"/>
        <v>198</v>
      </c>
      <c r="G57" s="8">
        <v>92057</v>
      </c>
      <c r="H57" s="8">
        <v>33</v>
      </c>
      <c r="I57" s="8">
        <v>58.7</v>
      </c>
    </row>
    <row r="58" spans="1:9" x14ac:dyDescent="0.35">
      <c r="A58" s="8">
        <v>59</v>
      </c>
      <c r="B58" s="8" t="str">
        <f t="shared" si="0"/>
        <v/>
      </c>
      <c r="C58" s="8" t="str">
        <f t="shared" si="1"/>
        <v/>
      </c>
      <c r="D58" s="8" t="str">
        <f t="shared" si="2"/>
        <v/>
      </c>
      <c r="G58" s="8">
        <v>92058</v>
      </c>
      <c r="H58" s="8">
        <v>17</v>
      </c>
      <c r="I58" s="8">
        <v>69.3</v>
      </c>
    </row>
    <row r="59" spans="1:9" x14ac:dyDescent="0.35">
      <c r="A59" s="8">
        <v>198</v>
      </c>
      <c r="B59" s="8" t="str">
        <f t="shared" si="0"/>
        <v/>
      </c>
      <c r="C59" s="8" t="str">
        <f t="shared" si="1"/>
        <v/>
      </c>
      <c r="D59" s="8" t="str">
        <f t="shared" si="2"/>
        <v/>
      </c>
      <c r="G59" s="8">
        <v>92059</v>
      </c>
      <c r="H59" s="8">
        <v>2</v>
      </c>
      <c r="I59" s="8" t="s">
        <v>118</v>
      </c>
    </row>
    <row r="60" spans="1:9" x14ac:dyDescent="0.35">
      <c r="A60" s="8">
        <v>92083</v>
      </c>
      <c r="B60" s="8">
        <f t="shared" si="0"/>
        <v>92083</v>
      </c>
      <c r="C60" s="8">
        <f t="shared" si="1"/>
        <v>23</v>
      </c>
      <c r="D60" s="8">
        <f t="shared" si="2"/>
        <v>57.4</v>
      </c>
      <c r="G60" s="8">
        <v>92061</v>
      </c>
      <c r="H60" s="8">
        <v>1</v>
      </c>
      <c r="I60" s="8" t="s">
        <v>118</v>
      </c>
    </row>
    <row r="61" spans="1:9" x14ac:dyDescent="0.35">
      <c r="A61" s="8">
        <v>23</v>
      </c>
      <c r="B61" s="8" t="str">
        <f t="shared" si="0"/>
        <v/>
      </c>
      <c r="C61" s="8" t="str">
        <f t="shared" si="1"/>
        <v/>
      </c>
      <c r="D61" s="8" t="str">
        <f t="shared" si="2"/>
        <v/>
      </c>
      <c r="G61" s="8">
        <v>92064</v>
      </c>
      <c r="H61" s="8">
        <v>33</v>
      </c>
      <c r="I61" s="8">
        <v>65.599999999999994</v>
      </c>
    </row>
    <row r="62" spans="1:9" x14ac:dyDescent="0.35">
      <c r="A62" s="8">
        <v>57.4</v>
      </c>
      <c r="B62" s="8" t="str">
        <f t="shared" si="0"/>
        <v/>
      </c>
      <c r="C62" s="8" t="str">
        <f t="shared" si="1"/>
        <v/>
      </c>
      <c r="D62" s="8" t="str">
        <f t="shared" si="2"/>
        <v/>
      </c>
      <c r="G62" s="8">
        <v>92065</v>
      </c>
      <c r="H62" s="8">
        <v>19</v>
      </c>
      <c r="I62" s="8">
        <v>53.3</v>
      </c>
    </row>
    <row r="63" spans="1:9" x14ac:dyDescent="0.35">
      <c r="A63" s="8">
        <v>91916</v>
      </c>
      <c r="B63" s="8">
        <f t="shared" si="0"/>
        <v>91916</v>
      </c>
      <c r="C63" s="8">
        <f t="shared" si="1"/>
        <v>1</v>
      </c>
      <c r="D63" s="8" t="str">
        <f t="shared" si="2"/>
        <v>**</v>
      </c>
      <c r="G63" s="8">
        <v>92066</v>
      </c>
      <c r="H63" s="8">
        <v>2</v>
      </c>
      <c r="I63" s="8" t="s">
        <v>118</v>
      </c>
    </row>
    <row r="64" spans="1:9" x14ac:dyDescent="0.35">
      <c r="A64" s="8">
        <v>1</v>
      </c>
      <c r="B64" s="8" t="str">
        <f t="shared" si="0"/>
        <v/>
      </c>
      <c r="C64" s="8" t="str">
        <f t="shared" si="1"/>
        <v/>
      </c>
      <c r="D64" s="8" t="str">
        <f t="shared" si="2"/>
        <v/>
      </c>
      <c r="G64" s="8">
        <v>92067</v>
      </c>
      <c r="H64" s="8">
        <v>11</v>
      </c>
      <c r="I64" s="8" t="s">
        <v>118</v>
      </c>
    </row>
    <row r="65" spans="1:9" x14ac:dyDescent="0.35">
      <c r="A65" s="8" t="s">
        <v>118</v>
      </c>
      <c r="B65" s="8" t="str">
        <f t="shared" si="0"/>
        <v/>
      </c>
      <c r="C65" s="8" t="str">
        <f t="shared" si="1"/>
        <v/>
      </c>
      <c r="D65" s="8" t="str">
        <f t="shared" si="2"/>
        <v/>
      </c>
      <c r="G65" s="8">
        <v>92069</v>
      </c>
      <c r="H65" s="8">
        <v>16</v>
      </c>
      <c r="I65" s="8">
        <v>32.200000000000003</v>
      </c>
    </row>
    <row r="66" spans="1:9" x14ac:dyDescent="0.35">
      <c r="A66" s="8">
        <v>92084</v>
      </c>
      <c r="B66" s="8">
        <f t="shared" si="0"/>
        <v>92084</v>
      </c>
      <c r="C66" s="8">
        <f t="shared" si="1"/>
        <v>30</v>
      </c>
      <c r="D66" s="8">
        <f t="shared" si="2"/>
        <v>60.8</v>
      </c>
      <c r="G66" s="8">
        <v>92070</v>
      </c>
      <c r="H66" s="8">
        <v>1</v>
      </c>
      <c r="I66" s="8" t="s">
        <v>118</v>
      </c>
    </row>
    <row r="67" spans="1:9" x14ac:dyDescent="0.35">
      <c r="A67" s="8">
        <v>30</v>
      </c>
      <c r="B67" s="8" t="str">
        <f t="shared" si="0"/>
        <v/>
      </c>
      <c r="C67" s="8" t="str">
        <f t="shared" si="1"/>
        <v/>
      </c>
      <c r="D67" s="8" t="str">
        <f t="shared" si="2"/>
        <v/>
      </c>
      <c r="G67" s="8">
        <v>92071</v>
      </c>
      <c r="H67" s="8">
        <v>37</v>
      </c>
      <c r="I67" s="8">
        <v>65.099999999999994</v>
      </c>
    </row>
    <row r="68" spans="1:9" x14ac:dyDescent="0.35">
      <c r="A68" s="8">
        <v>60.8</v>
      </c>
      <c r="B68" s="8" t="str">
        <f t="shared" si="0"/>
        <v/>
      </c>
      <c r="C68" s="8" t="str">
        <f t="shared" si="1"/>
        <v/>
      </c>
      <c r="D68" s="8" t="str">
        <f t="shared" si="2"/>
        <v/>
      </c>
      <c r="G68" s="8">
        <v>92075</v>
      </c>
      <c r="H68" s="8">
        <v>6</v>
      </c>
      <c r="I68" s="8">
        <v>46.1</v>
      </c>
    </row>
    <row r="69" spans="1:9" x14ac:dyDescent="0.35">
      <c r="A69" s="8">
        <v>91932</v>
      </c>
      <c r="B69" s="8">
        <f t="shared" si="0"/>
        <v>91932</v>
      </c>
      <c r="C69" s="8">
        <f t="shared" si="1"/>
        <v>34</v>
      </c>
      <c r="D69" s="8">
        <f t="shared" si="2"/>
        <v>120.7</v>
      </c>
      <c r="G69" s="8">
        <v>92078</v>
      </c>
      <c r="H69" s="8">
        <v>22</v>
      </c>
      <c r="I69" s="8">
        <v>44.2</v>
      </c>
    </row>
    <row r="70" spans="1:9" x14ac:dyDescent="0.35">
      <c r="A70" s="8">
        <v>34</v>
      </c>
      <c r="B70" s="8" t="str">
        <f t="shared" si="0"/>
        <v/>
      </c>
      <c r="C70" s="8" t="str">
        <f t="shared" si="1"/>
        <v/>
      </c>
      <c r="D70" s="8" t="str">
        <f t="shared" si="2"/>
        <v/>
      </c>
      <c r="G70" s="8">
        <v>92081</v>
      </c>
      <c r="H70" s="8">
        <v>19</v>
      </c>
      <c r="I70" s="8">
        <v>57.9</v>
      </c>
    </row>
    <row r="71" spans="1:9" x14ac:dyDescent="0.35">
      <c r="A71" s="8">
        <v>120.7</v>
      </c>
      <c r="B71" s="8" t="str">
        <f t="shared" si="0"/>
        <v/>
      </c>
      <c r="C71" s="8" t="str">
        <f t="shared" si="1"/>
        <v/>
      </c>
      <c r="D71" s="8" t="str">
        <f t="shared" si="2"/>
        <v/>
      </c>
      <c r="G71" s="8">
        <v>92082</v>
      </c>
      <c r="H71" s="8">
        <v>6</v>
      </c>
      <c r="I71" s="8">
        <v>34.4</v>
      </c>
    </row>
    <row r="72" spans="1:9" x14ac:dyDescent="0.35">
      <c r="A72" s="8">
        <v>92091</v>
      </c>
      <c r="B72" s="8">
        <f t="shared" si="0"/>
        <v>92091</v>
      </c>
      <c r="C72" s="8">
        <f t="shared" si="1"/>
        <v>2</v>
      </c>
      <c r="D72" s="8" t="str">
        <f t="shared" si="2"/>
        <v>**</v>
      </c>
      <c r="G72" s="8">
        <v>92083</v>
      </c>
      <c r="H72" s="8">
        <v>23</v>
      </c>
      <c r="I72" s="8">
        <v>57.4</v>
      </c>
    </row>
    <row r="73" spans="1:9" x14ac:dyDescent="0.35">
      <c r="A73" s="8">
        <v>2</v>
      </c>
      <c r="B73" s="8" t="str">
        <f t="shared" si="0"/>
        <v/>
      </c>
      <c r="C73" s="8" t="str">
        <f t="shared" si="1"/>
        <v/>
      </c>
      <c r="D73" s="8" t="str">
        <f t="shared" si="2"/>
        <v/>
      </c>
      <c r="G73" s="8">
        <v>92084</v>
      </c>
      <c r="H73" s="8">
        <v>30</v>
      </c>
      <c r="I73" s="8">
        <v>60.8</v>
      </c>
    </row>
    <row r="74" spans="1:9" x14ac:dyDescent="0.35">
      <c r="A74" s="8" t="s">
        <v>118</v>
      </c>
      <c r="B74" s="8" t="str">
        <f t="shared" si="0"/>
        <v/>
      </c>
      <c r="C74" s="8" t="str">
        <f t="shared" si="1"/>
        <v/>
      </c>
      <c r="D74" s="8" t="str">
        <f t="shared" si="2"/>
        <v/>
      </c>
      <c r="G74" s="8">
        <v>92091</v>
      </c>
      <c r="H74" s="8">
        <v>2</v>
      </c>
      <c r="I74" s="8" t="s">
        <v>118</v>
      </c>
    </row>
    <row r="75" spans="1:9" x14ac:dyDescent="0.35">
      <c r="A75" s="8">
        <v>91935</v>
      </c>
      <c r="B75" s="8">
        <f t="shared" si="0"/>
        <v>91935</v>
      </c>
      <c r="C75" s="8">
        <f t="shared" si="1"/>
        <v>7</v>
      </c>
      <c r="D75" s="8" t="str">
        <f t="shared" si="2"/>
        <v>**</v>
      </c>
      <c r="G75" s="8">
        <v>92093</v>
      </c>
      <c r="H75" s="8">
        <v>4</v>
      </c>
      <c r="I75" s="8" t="s">
        <v>118</v>
      </c>
    </row>
    <row r="76" spans="1:9" x14ac:dyDescent="0.35">
      <c r="A76" s="8">
        <v>7</v>
      </c>
      <c r="B76" s="8" t="str">
        <f t="shared" si="0"/>
        <v/>
      </c>
      <c r="C76" s="8" t="str">
        <f t="shared" si="1"/>
        <v/>
      </c>
      <c r="D76" s="8" t="str">
        <f t="shared" si="2"/>
        <v/>
      </c>
      <c r="G76" s="8">
        <v>92101</v>
      </c>
      <c r="H76" s="8">
        <v>67</v>
      </c>
      <c r="I76" s="8">
        <v>114.2</v>
      </c>
    </row>
    <row r="77" spans="1:9" x14ac:dyDescent="0.35">
      <c r="A77" s="8" t="s">
        <v>118</v>
      </c>
      <c r="B77" s="8" t="str">
        <f t="shared" si="0"/>
        <v/>
      </c>
      <c r="C77" s="8" t="str">
        <f t="shared" si="1"/>
        <v/>
      </c>
      <c r="D77" s="8" t="str">
        <f t="shared" si="2"/>
        <v/>
      </c>
      <c r="G77" s="8">
        <v>92102</v>
      </c>
      <c r="H77" s="8">
        <v>67</v>
      </c>
      <c r="I77" s="8">
        <v>156</v>
      </c>
    </row>
    <row r="78" spans="1:9" x14ac:dyDescent="0.35">
      <c r="A78" s="8">
        <v>92093</v>
      </c>
      <c r="B78" s="8">
        <f t="shared" si="0"/>
        <v>92093</v>
      </c>
      <c r="C78" s="8">
        <f t="shared" si="1"/>
        <v>4</v>
      </c>
      <c r="D78" s="8" t="str">
        <f t="shared" si="2"/>
        <v>**</v>
      </c>
      <c r="G78" s="8">
        <v>92103</v>
      </c>
      <c r="H78" s="8">
        <v>98</v>
      </c>
      <c r="I78" s="8">
        <v>252.1</v>
      </c>
    </row>
    <row r="79" spans="1:9" x14ac:dyDescent="0.35">
      <c r="A79" s="8">
        <v>4</v>
      </c>
      <c r="B79" s="8" t="str">
        <f t="shared" si="0"/>
        <v/>
      </c>
      <c r="C79" s="8" t="str">
        <f t="shared" si="1"/>
        <v/>
      </c>
      <c r="D79" s="8" t="str">
        <f t="shared" si="2"/>
        <v/>
      </c>
      <c r="G79" s="8">
        <v>92104</v>
      </c>
      <c r="H79" s="8">
        <v>61</v>
      </c>
      <c r="I79" s="8">
        <v>117.2</v>
      </c>
    </row>
    <row r="80" spans="1:9" x14ac:dyDescent="0.35">
      <c r="A80" s="8" t="s">
        <v>118</v>
      </c>
      <c r="B80" s="8" t="str">
        <f t="shared" ref="B80:B143" si="3">IF(AND(OR(ISNUMBER($A80),LEFT($A80,7)="Unknown"),$A80&gt;90000),$A80,"")</f>
        <v/>
      </c>
      <c r="C80" s="8" t="str">
        <f t="shared" ref="C80:C143" si="4">IF(AND(OR(ISNUMBER($A80),LEFT($A80,7)="Unknown"),$A80&gt;90000),$A81,"")</f>
        <v/>
      </c>
      <c r="D80" s="8" t="str">
        <f t="shared" ref="D80:D143" si="5">IF(AND(OR(ISNUMBER($A80),LEFT($A80,7)="Unknown"),$A80&gt;90000),$A82,"")</f>
        <v/>
      </c>
      <c r="G80" s="8">
        <v>92105</v>
      </c>
      <c r="H80" s="8">
        <v>121</v>
      </c>
      <c r="I80" s="8">
        <v>177.8</v>
      </c>
    </row>
    <row r="81" spans="1:9" x14ac:dyDescent="0.35">
      <c r="A81" s="8">
        <v>91941</v>
      </c>
      <c r="B81" s="8">
        <f t="shared" si="3"/>
        <v>91941</v>
      </c>
      <c r="C81" s="8">
        <f t="shared" si="4"/>
        <v>23</v>
      </c>
      <c r="D81" s="8">
        <f t="shared" si="5"/>
        <v>67.099999999999994</v>
      </c>
      <c r="G81" s="8">
        <v>92106</v>
      </c>
      <c r="H81" s="8">
        <v>10</v>
      </c>
      <c r="I81" s="8">
        <v>45.5</v>
      </c>
    </row>
    <row r="82" spans="1:9" x14ac:dyDescent="0.35">
      <c r="A82" s="8">
        <v>23</v>
      </c>
      <c r="B82" s="8" t="str">
        <f t="shared" si="3"/>
        <v/>
      </c>
      <c r="C82" s="8" t="str">
        <f t="shared" si="4"/>
        <v/>
      </c>
      <c r="D82" s="8" t="str">
        <f t="shared" si="5"/>
        <v/>
      </c>
      <c r="G82" s="8">
        <v>92107</v>
      </c>
      <c r="H82" s="8">
        <v>10</v>
      </c>
      <c r="I82" s="8">
        <v>32.6</v>
      </c>
    </row>
    <row r="83" spans="1:9" x14ac:dyDescent="0.35">
      <c r="A83" s="8">
        <v>67.099999999999994</v>
      </c>
      <c r="B83" s="8" t="str">
        <f t="shared" si="3"/>
        <v/>
      </c>
      <c r="C83" s="8" t="str">
        <f t="shared" si="4"/>
        <v/>
      </c>
      <c r="D83" s="8" t="str">
        <f t="shared" si="5"/>
        <v/>
      </c>
      <c r="G83" s="8">
        <v>92108</v>
      </c>
      <c r="H83" s="8">
        <v>40</v>
      </c>
      <c r="I83" s="8">
        <v>145.80000000000001</v>
      </c>
    </row>
    <row r="84" spans="1:9" x14ac:dyDescent="0.35">
      <c r="A84" s="8">
        <v>92101</v>
      </c>
      <c r="B84" s="8">
        <f t="shared" si="3"/>
        <v>92101</v>
      </c>
      <c r="C84" s="8">
        <f t="shared" si="4"/>
        <v>67</v>
      </c>
      <c r="D84" s="8">
        <f t="shared" si="5"/>
        <v>114.2</v>
      </c>
      <c r="G84" s="8">
        <v>92109</v>
      </c>
      <c r="H84" s="8">
        <v>34</v>
      </c>
      <c r="I84" s="8">
        <v>63.3</v>
      </c>
    </row>
    <row r="85" spans="1:9" x14ac:dyDescent="0.35">
      <c r="A85" s="8">
        <v>67</v>
      </c>
      <c r="B85" s="8" t="str">
        <f t="shared" si="3"/>
        <v/>
      </c>
      <c r="C85" s="8" t="str">
        <f t="shared" si="4"/>
        <v/>
      </c>
      <c r="D85" s="8" t="str">
        <f t="shared" si="5"/>
        <v/>
      </c>
      <c r="G85" s="8">
        <v>92110</v>
      </c>
      <c r="H85" s="8">
        <v>36</v>
      </c>
      <c r="I85" s="8">
        <v>120.3</v>
      </c>
    </row>
    <row r="86" spans="1:9" x14ac:dyDescent="0.35">
      <c r="A86" s="8">
        <v>114.2</v>
      </c>
      <c r="B86" s="8" t="str">
        <f t="shared" si="3"/>
        <v/>
      </c>
      <c r="C86" s="8" t="str">
        <f t="shared" si="4"/>
        <v/>
      </c>
      <c r="D86" s="8" t="str">
        <f t="shared" si="5"/>
        <v/>
      </c>
      <c r="G86" s="8">
        <v>92111</v>
      </c>
      <c r="H86" s="8">
        <v>36</v>
      </c>
      <c r="I86" s="8">
        <v>74.5</v>
      </c>
    </row>
    <row r="87" spans="1:9" x14ac:dyDescent="0.35">
      <c r="A87" s="8">
        <v>91942</v>
      </c>
      <c r="B87" s="8">
        <f t="shared" si="3"/>
        <v>91942</v>
      </c>
      <c r="C87" s="8">
        <f t="shared" si="4"/>
        <v>63</v>
      </c>
      <c r="D87" s="8">
        <f t="shared" si="5"/>
        <v>156.80000000000001</v>
      </c>
      <c r="G87" s="8">
        <v>92113</v>
      </c>
      <c r="H87" s="8">
        <v>140</v>
      </c>
      <c r="I87" s="8">
        <v>277.5</v>
      </c>
    </row>
    <row r="88" spans="1:9" x14ac:dyDescent="0.35">
      <c r="A88" s="8">
        <v>63</v>
      </c>
      <c r="B88" s="8" t="str">
        <f t="shared" si="3"/>
        <v/>
      </c>
      <c r="C88" s="8" t="str">
        <f t="shared" si="4"/>
        <v/>
      </c>
      <c r="D88" s="8" t="str">
        <f t="shared" si="5"/>
        <v/>
      </c>
      <c r="G88" s="8">
        <v>92114</v>
      </c>
      <c r="H88" s="8">
        <v>125</v>
      </c>
      <c r="I88" s="8">
        <v>212.5</v>
      </c>
    </row>
    <row r="89" spans="1:9" x14ac:dyDescent="0.35">
      <c r="A89" s="8">
        <v>156.80000000000001</v>
      </c>
      <c r="B89" s="8" t="str">
        <f t="shared" si="3"/>
        <v/>
      </c>
      <c r="C89" s="8" t="str">
        <f t="shared" si="4"/>
        <v/>
      </c>
      <c r="D89" s="8" t="str">
        <f t="shared" si="5"/>
        <v/>
      </c>
      <c r="G89" s="8">
        <v>92115</v>
      </c>
      <c r="H89" s="8">
        <v>68</v>
      </c>
      <c r="I89" s="8">
        <v>109.3</v>
      </c>
    </row>
    <row r="90" spans="1:9" x14ac:dyDescent="0.35">
      <c r="A90" s="8">
        <v>92102</v>
      </c>
      <c r="B90" s="8">
        <f t="shared" si="3"/>
        <v>92102</v>
      </c>
      <c r="C90" s="8">
        <f t="shared" si="4"/>
        <v>67</v>
      </c>
      <c r="D90" s="8">
        <f t="shared" si="5"/>
        <v>156</v>
      </c>
      <c r="G90" s="8">
        <v>92116</v>
      </c>
      <c r="H90" s="8">
        <v>45</v>
      </c>
      <c r="I90" s="8">
        <v>121.8</v>
      </c>
    </row>
    <row r="91" spans="1:9" x14ac:dyDescent="0.35">
      <c r="A91" s="8">
        <v>67</v>
      </c>
      <c r="B91" s="8" t="str">
        <f t="shared" si="3"/>
        <v/>
      </c>
      <c r="C91" s="8" t="str">
        <f t="shared" si="4"/>
        <v/>
      </c>
      <c r="D91" s="8" t="str">
        <f t="shared" si="5"/>
        <v/>
      </c>
      <c r="G91" s="8">
        <v>92117</v>
      </c>
      <c r="H91" s="8">
        <v>34</v>
      </c>
      <c r="I91" s="8">
        <v>65.400000000000006</v>
      </c>
    </row>
    <row r="92" spans="1:9" x14ac:dyDescent="0.35">
      <c r="A92" s="8">
        <v>156</v>
      </c>
      <c r="B92" s="8" t="str">
        <f t="shared" si="3"/>
        <v/>
      </c>
      <c r="C92" s="8" t="str">
        <f t="shared" si="4"/>
        <v/>
      </c>
      <c r="D92" s="8" t="str">
        <f t="shared" si="5"/>
        <v/>
      </c>
      <c r="G92" s="8">
        <v>92118</v>
      </c>
      <c r="H92" s="8">
        <v>11</v>
      </c>
      <c r="I92" s="8">
        <v>61.3</v>
      </c>
    </row>
    <row r="93" spans="1:9" x14ac:dyDescent="0.35">
      <c r="A93" s="8">
        <v>91945</v>
      </c>
      <c r="B93" s="8">
        <f t="shared" si="3"/>
        <v>91945</v>
      </c>
      <c r="C93" s="8">
        <f t="shared" si="4"/>
        <v>44</v>
      </c>
      <c r="D93" s="8">
        <f t="shared" si="5"/>
        <v>164</v>
      </c>
      <c r="G93" s="8">
        <v>92119</v>
      </c>
      <c r="H93" s="8">
        <v>19</v>
      </c>
      <c r="I93" s="8">
        <v>80</v>
      </c>
    </row>
    <row r="94" spans="1:9" x14ac:dyDescent="0.35">
      <c r="A94" s="8">
        <v>44</v>
      </c>
      <c r="B94" s="8" t="str">
        <f t="shared" si="3"/>
        <v/>
      </c>
      <c r="C94" s="8" t="str">
        <f t="shared" si="4"/>
        <v/>
      </c>
      <c r="D94" s="8" t="str">
        <f t="shared" si="5"/>
        <v/>
      </c>
      <c r="G94" s="8">
        <v>92120</v>
      </c>
      <c r="H94" s="8">
        <v>25</v>
      </c>
      <c r="I94" s="8">
        <v>86.2</v>
      </c>
    </row>
    <row r="95" spans="1:9" x14ac:dyDescent="0.35">
      <c r="A95" s="8">
        <v>164</v>
      </c>
      <c r="B95" s="8" t="str">
        <f t="shared" si="3"/>
        <v/>
      </c>
      <c r="C95" s="8" t="str">
        <f t="shared" si="4"/>
        <v/>
      </c>
      <c r="D95" s="8" t="str">
        <f t="shared" si="5"/>
        <v/>
      </c>
      <c r="G95" s="8">
        <v>92121</v>
      </c>
      <c r="H95" s="8">
        <v>3</v>
      </c>
      <c r="I95" s="8" t="s">
        <v>118</v>
      </c>
    </row>
    <row r="96" spans="1:9" x14ac:dyDescent="0.35">
      <c r="A96" s="8">
        <v>92103</v>
      </c>
      <c r="B96" s="8">
        <f t="shared" si="3"/>
        <v>92103</v>
      </c>
      <c r="C96" s="8">
        <f t="shared" si="4"/>
        <v>98</v>
      </c>
      <c r="D96" s="8">
        <f t="shared" si="5"/>
        <v>252.1</v>
      </c>
      <c r="G96" s="8">
        <v>92122</v>
      </c>
      <c r="H96" s="8">
        <v>22</v>
      </c>
      <c r="I96" s="8">
        <v>45.4</v>
      </c>
    </row>
    <row r="97" spans="1:9" x14ac:dyDescent="0.35">
      <c r="A97" s="8">
        <v>98</v>
      </c>
      <c r="B97" s="8" t="str">
        <f t="shared" si="3"/>
        <v/>
      </c>
      <c r="C97" s="8" t="str">
        <f t="shared" si="4"/>
        <v/>
      </c>
      <c r="D97" s="8" t="str">
        <f t="shared" si="5"/>
        <v/>
      </c>
      <c r="G97" s="8">
        <v>92123</v>
      </c>
      <c r="H97" s="8">
        <v>29</v>
      </c>
      <c r="I97" s="8">
        <v>88.2</v>
      </c>
    </row>
    <row r="98" spans="1:9" x14ac:dyDescent="0.35">
      <c r="A98" s="8">
        <v>252.1</v>
      </c>
      <c r="B98" s="8" t="str">
        <f t="shared" si="3"/>
        <v/>
      </c>
      <c r="C98" s="8" t="str">
        <f t="shared" si="4"/>
        <v/>
      </c>
      <c r="D98" s="8" t="str">
        <f t="shared" si="5"/>
        <v/>
      </c>
      <c r="G98" s="8">
        <v>92124</v>
      </c>
      <c r="H98" s="8">
        <v>21</v>
      </c>
      <c r="I98" s="8">
        <v>67.3</v>
      </c>
    </row>
    <row r="99" spans="1:9" x14ac:dyDescent="0.35">
      <c r="A99" s="8">
        <v>91950</v>
      </c>
      <c r="B99" s="8">
        <f t="shared" si="3"/>
        <v>91950</v>
      </c>
      <c r="C99" s="8">
        <f t="shared" si="4"/>
        <v>174</v>
      </c>
      <c r="D99" s="8">
        <f t="shared" si="5"/>
        <v>296.89999999999998</v>
      </c>
      <c r="G99" s="8">
        <v>92126</v>
      </c>
      <c r="H99" s="8">
        <v>74</v>
      </c>
      <c r="I99" s="8">
        <v>96.5</v>
      </c>
    </row>
    <row r="100" spans="1:9" x14ac:dyDescent="0.35">
      <c r="A100" s="8">
        <v>174</v>
      </c>
      <c r="B100" s="8" t="str">
        <f t="shared" si="3"/>
        <v/>
      </c>
      <c r="C100" s="8" t="str">
        <f t="shared" si="4"/>
        <v/>
      </c>
      <c r="D100" s="8" t="str">
        <f t="shared" si="5"/>
        <v/>
      </c>
      <c r="G100" s="8">
        <v>92127</v>
      </c>
      <c r="H100" s="8">
        <v>42</v>
      </c>
      <c r="I100" s="8">
        <v>84.7</v>
      </c>
    </row>
    <row r="101" spans="1:9" x14ac:dyDescent="0.35">
      <c r="A101" s="8">
        <v>296.89999999999998</v>
      </c>
      <c r="B101" s="8" t="str">
        <f t="shared" si="3"/>
        <v/>
      </c>
      <c r="C101" s="8" t="str">
        <f t="shared" si="4"/>
        <v/>
      </c>
      <c r="D101" s="8" t="str">
        <f t="shared" si="5"/>
        <v/>
      </c>
      <c r="G101" s="8">
        <v>92128</v>
      </c>
      <c r="H101" s="8">
        <v>50</v>
      </c>
      <c r="I101" s="8">
        <v>98.7</v>
      </c>
    </row>
    <row r="102" spans="1:9" x14ac:dyDescent="0.35">
      <c r="A102" s="8">
        <v>92104</v>
      </c>
      <c r="B102" s="8">
        <f t="shared" si="3"/>
        <v>92104</v>
      </c>
      <c r="C102" s="8">
        <f t="shared" si="4"/>
        <v>61</v>
      </c>
      <c r="D102" s="8">
        <f t="shared" si="5"/>
        <v>117.2</v>
      </c>
      <c r="G102" s="8">
        <v>92129</v>
      </c>
      <c r="H102" s="8">
        <v>31</v>
      </c>
      <c r="I102" s="8">
        <v>59</v>
      </c>
    </row>
    <row r="103" spans="1:9" x14ac:dyDescent="0.35">
      <c r="A103" s="8">
        <v>61</v>
      </c>
      <c r="B103" s="8" t="str">
        <f t="shared" si="3"/>
        <v/>
      </c>
      <c r="C103" s="8" t="str">
        <f t="shared" si="4"/>
        <v/>
      </c>
      <c r="D103" s="8" t="str">
        <f t="shared" si="5"/>
        <v/>
      </c>
      <c r="G103" s="8">
        <v>92130</v>
      </c>
      <c r="H103" s="8">
        <v>32</v>
      </c>
      <c r="I103" s="8">
        <v>53.8</v>
      </c>
    </row>
    <row r="104" spans="1:9" x14ac:dyDescent="0.35">
      <c r="A104" s="8">
        <v>117.2</v>
      </c>
      <c r="B104" s="8" t="str">
        <f t="shared" si="3"/>
        <v/>
      </c>
      <c r="C104" s="8" t="str">
        <f t="shared" si="4"/>
        <v/>
      </c>
      <c r="D104" s="8" t="str">
        <f t="shared" si="5"/>
        <v/>
      </c>
      <c r="G104" s="8">
        <v>92131</v>
      </c>
      <c r="H104" s="8">
        <v>13</v>
      </c>
      <c r="I104" s="8">
        <v>36.200000000000003</v>
      </c>
    </row>
    <row r="105" spans="1:9" x14ac:dyDescent="0.35">
      <c r="A105" s="8">
        <v>91963</v>
      </c>
      <c r="B105" s="8">
        <f t="shared" si="3"/>
        <v>91963</v>
      </c>
      <c r="C105" s="8">
        <f t="shared" si="4"/>
        <v>2</v>
      </c>
      <c r="D105" s="8" t="str">
        <f t="shared" si="5"/>
        <v>**</v>
      </c>
      <c r="G105" s="8">
        <v>92134</v>
      </c>
      <c r="H105" s="8">
        <v>1</v>
      </c>
      <c r="I105" s="8" t="s">
        <v>118</v>
      </c>
    </row>
    <row r="106" spans="1:9" x14ac:dyDescent="0.35">
      <c r="A106" s="8">
        <v>2</v>
      </c>
      <c r="B106" s="8" t="str">
        <f t="shared" si="3"/>
        <v/>
      </c>
      <c r="C106" s="8" t="str">
        <f t="shared" si="4"/>
        <v/>
      </c>
      <c r="D106" s="8" t="str">
        <f t="shared" si="5"/>
        <v/>
      </c>
      <c r="G106" s="8">
        <v>92136</v>
      </c>
      <c r="H106" s="8">
        <v>4</v>
      </c>
      <c r="I106" s="8" t="s">
        <v>118</v>
      </c>
    </row>
    <row r="107" spans="1:9" x14ac:dyDescent="0.35">
      <c r="A107" s="8" t="s">
        <v>118</v>
      </c>
      <c r="B107" s="8" t="str">
        <f t="shared" si="3"/>
        <v/>
      </c>
      <c r="C107" s="8" t="str">
        <f t="shared" si="4"/>
        <v/>
      </c>
      <c r="D107" s="8" t="str">
        <f t="shared" si="5"/>
        <v/>
      </c>
      <c r="G107" s="8">
        <v>92139</v>
      </c>
      <c r="H107" s="8">
        <v>69</v>
      </c>
      <c r="I107" s="8">
        <v>208.4</v>
      </c>
    </row>
    <row r="108" spans="1:9" x14ac:dyDescent="0.35">
      <c r="A108" s="8">
        <v>92105</v>
      </c>
      <c r="B108" s="8">
        <f t="shared" si="3"/>
        <v>92105</v>
      </c>
      <c r="C108" s="8">
        <f t="shared" si="4"/>
        <v>121</v>
      </c>
      <c r="D108" s="8">
        <f t="shared" si="5"/>
        <v>177.8</v>
      </c>
      <c r="G108" s="8">
        <v>92140</v>
      </c>
      <c r="H108" s="8">
        <v>36</v>
      </c>
      <c r="I108" s="8" t="s">
        <v>118</v>
      </c>
    </row>
    <row r="109" spans="1:9" x14ac:dyDescent="0.35">
      <c r="A109" s="8">
        <v>121</v>
      </c>
      <c r="B109" s="8" t="str">
        <f t="shared" si="3"/>
        <v/>
      </c>
      <c r="C109" s="8" t="str">
        <f t="shared" si="4"/>
        <v/>
      </c>
      <c r="D109" s="8" t="str">
        <f t="shared" si="5"/>
        <v/>
      </c>
      <c r="G109" s="8">
        <v>92145</v>
      </c>
      <c r="H109" s="8">
        <v>1</v>
      </c>
      <c r="I109" s="8" t="s">
        <v>118</v>
      </c>
    </row>
    <row r="110" spans="1:9" x14ac:dyDescent="0.35">
      <c r="A110" s="8">
        <v>177.8</v>
      </c>
      <c r="B110" s="8" t="str">
        <f t="shared" si="3"/>
        <v/>
      </c>
      <c r="C110" s="8" t="str">
        <f t="shared" si="4"/>
        <v/>
      </c>
      <c r="D110" s="8" t="str">
        <f t="shared" si="5"/>
        <v/>
      </c>
      <c r="G110" s="8">
        <v>92154</v>
      </c>
      <c r="H110" s="8">
        <v>400</v>
      </c>
      <c r="I110" s="8">
        <v>489.9</v>
      </c>
    </row>
    <row r="111" spans="1:9" x14ac:dyDescent="0.35">
      <c r="A111" s="8">
        <v>91977</v>
      </c>
      <c r="B111" s="8">
        <f t="shared" si="3"/>
        <v>91977</v>
      </c>
      <c r="C111" s="8">
        <f t="shared" si="4"/>
        <v>106</v>
      </c>
      <c r="D111" s="8">
        <f t="shared" si="5"/>
        <v>173.6</v>
      </c>
      <c r="G111" s="8">
        <v>92173</v>
      </c>
      <c r="H111" s="8">
        <v>135</v>
      </c>
      <c r="I111" s="8">
        <v>486.6</v>
      </c>
    </row>
    <row r="112" spans="1:9" x14ac:dyDescent="0.35">
      <c r="A112" s="8">
        <v>106</v>
      </c>
      <c r="B112" s="8" t="str">
        <f t="shared" si="3"/>
        <v/>
      </c>
      <c r="C112" s="8" t="str">
        <f t="shared" si="4"/>
        <v/>
      </c>
      <c r="D112" s="8" t="str">
        <f t="shared" si="5"/>
        <v/>
      </c>
      <c r="G112" s="8" t="s">
        <v>117</v>
      </c>
      <c r="H112" s="8">
        <v>75</v>
      </c>
      <c r="I112" s="8" t="s">
        <v>118</v>
      </c>
    </row>
    <row r="113" spans="1:4" x14ac:dyDescent="0.35">
      <c r="A113" s="8">
        <v>173.6</v>
      </c>
      <c r="B113" s="8" t="str">
        <f t="shared" si="3"/>
        <v/>
      </c>
      <c r="C113" s="8" t="str">
        <f t="shared" si="4"/>
        <v/>
      </c>
      <c r="D113" s="8" t="str">
        <f t="shared" si="5"/>
        <v/>
      </c>
    </row>
    <row r="114" spans="1:4" x14ac:dyDescent="0.35">
      <c r="A114" s="8">
        <v>92106</v>
      </c>
      <c r="B114" s="8">
        <f t="shared" si="3"/>
        <v>92106</v>
      </c>
      <c r="C114" s="8">
        <f t="shared" si="4"/>
        <v>10</v>
      </c>
      <c r="D114" s="8">
        <f t="shared" si="5"/>
        <v>45.5</v>
      </c>
    </row>
    <row r="115" spans="1:4" x14ac:dyDescent="0.35">
      <c r="A115" s="8">
        <v>10</v>
      </c>
      <c r="B115" s="8" t="str">
        <f t="shared" si="3"/>
        <v/>
      </c>
      <c r="C115" s="8" t="str">
        <f t="shared" si="4"/>
        <v/>
      </c>
      <c r="D115" s="8" t="str">
        <f t="shared" si="5"/>
        <v/>
      </c>
    </row>
    <row r="116" spans="1:4" x14ac:dyDescent="0.35">
      <c r="A116" s="8">
        <v>45.5</v>
      </c>
      <c r="B116" s="8" t="str">
        <f t="shared" si="3"/>
        <v/>
      </c>
      <c r="C116" s="8" t="str">
        <f t="shared" si="4"/>
        <v/>
      </c>
      <c r="D116" s="8" t="str">
        <f t="shared" si="5"/>
        <v/>
      </c>
    </row>
    <row r="117" spans="1:4" x14ac:dyDescent="0.35">
      <c r="A117" s="8">
        <v>91978</v>
      </c>
      <c r="B117" s="8">
        <f t="shared" si="3"/>
        <v>91978</v>
      </c>
      <c r="C117" s="8">
        <f t="shared" si="4"/>
        <v>13</v>
      </c>
      <c r="D117" s="8" t="str">
        <f t="shared" si="5"/>
        <v>**</v>
      </c>
    </row>
    <row r="118" spans="1:4" x14ac:dyDescent="0.35">
      <c r="A118" s="8">
        <v>13</v>
      </c>
      <c r="B118" s="8" t="str">
        <f t="shared" si="3"/>
        <v/>
      </c>
      <c r="C118" s="8" t="str">
        <f t="shared" si="4"/>
        <v/>
      </c>
      <c r="D118" s="8" t="str">
        <f t="shared" si="5"/>
        <v/>
      </c>
    </row>
    <row r="119" spans="1:4" x14ac:dyDescent="0.35">
      <c r="A119" s="8" t="s">
        <v>118</v>
      </c>
      <c r="B119" s="8" t="str">
        <f t="shared" si="3"/>
        <v/>
      </c>
      <c r="C119" s="8" t="str">
        <f t="shared" si="4"/>
        <v/>
      </c>
      <c r="D119" s="8" t="str">
        <f t="shared" si="5"/>
        <v/>
      </c>
    </row>
    <row r="120" spans="1:4" x14ac:dyDescent="0.35">
      <c r="A120" s="8">
        <v>92107</v>
      </c>
      <c r="B120" s="8">
        <f t="shared" si="3"/>
        <v>92107</v>
      </c>
      <c r="C120" s="8">
        <f t="shared" si="4"/>
        <v>10</v>
      </c>
      <c r="D120" s="8">
        <f t="shared" si="5"/>
        <v>32.6</v>
      </c>
    </row>
    <row r="121" spans="1:4" x14ac:dyDescent="0.35">
      <c r="A121" s="8">
        <v>10</v>
      </c>
      <c r="B121" s="8" t="str">
        <f t="shared" si="3"/>
        <v/>
      </c>
      <c r="C121" s="8" t="str">
        <f t="shared" si="4"/>
        <v/>
      </c>
      <c r="D121" s="8" t="str">
        <f t="shared" si="5"/>
        <v/>
      </c>
    </row>
    <row r="122" spans="1:4" x14ac:dyDescent="0.35">
      <c r="A122" s="8">
        <v>32.6</v>
      </c>
      <c r="B122" s="8" t="str">
        <f t="shared" si="3"/>
        <v/>
      </c>
      <c r="C122" s="8" t="str">
        <f t="shared" si="4"/>
        <v/>
      </c>
      <c r="D122" s="8" t="str">
        <f t="shared" si="5"/>
        <v/>
      </c>
    </row>
    <row r="123" spans="1:4" x14ac:dyDescent="0.35">
      <c r="A123" s="8">
        <v>91980</v>
      </c>
      <c r="B123" s="8">
        <f t="shared" si="3"/>
        <v>91980</v>
      </c>
      <c r="C123" s="8">
        <f t="shared" si="4"/>
        <v>1</v>
      </c>
      <c r="D123" s="8" t="str">
        <f t="shared" si="5"/>
        <v>**</v>
      </c>
    </row>
    <row r="124" spans="1:4" x14ac:dyDescent="0.35">
      <c r="A124" s="8">
        <v>1</v>
      </c>
      <c r="B124" s="8" t="str">
        <f t="shared" si="3"/>
        <v/>
      </c>
      <c r="C124" s="8" t="str">
        <f t="shared" si="4"/>
        <v/>
      </c>
      <c r="D124" s="8" t="str">
        <f t="shared" si="5"/>
        <v/>
      </c>
    </row>
    <row r="125" spans="1:4" x14ac:dyDescent="0.35">
      <c r="A125" s="8" t="s">
        <v>118</v>
      </c>
      <c r="B125" s="8" t="str">
        <f t="shared" si="3"/>
        <v/>
      </c>
      <c r="C125" s="8" t="str">
        <f t="shared" si="4"/>
        <v/>
      </c>
      <c r="D125" s="8" t="str">
        <f t="shared" si="5"/>
        <v/>
      </c>
    </row>
    <row r="126" spans="1:4" x14ac:dyDescent="0.35">
      <c r="A126" s="8">
        <v>92108</v>
      </c>
      <c r="B126" s="8">
        <f t="shared" si="3"/>
        <v>92108</v>
      </c>
      <c r="C126" s="8">
        <f t="shared" si="4"/>
        <v>40</v>
      </c>
      <c r="D126" s="8">
        <f t="shared" si="5"/>
        <v>145.80000000000001</v>
      </c>
    </row>
    <row r="127" spans="1:4" x14ac:dyDescent="0.35">
      <c r="A127" s="8">
        <v>40</v>
      </c>
      <c r="B127" s="8" t="str">
        <f t="shared" si="3"/>
        <v/>
      </c>
      <c r="C127" s="8" t="str">
        <f t="shared" si="4"/>
        <v/>
      </c>
      <c r="D127" s="8" t="str">
        <f t="shared" si="5"/>
        <v/>
      </c>
    </row>
    <row r="128" spans="1:4" x14ac:dyDescent="0.35">
      <c r="A128" s="8">
        <v>145.80000000000001</v>
      </c>
      <c r="B128" s="8" t="str">
        <f t="shared" si="3"/>
        <v/>
      </c>
      <c r="C128" s="8" t="str">
        <f t="shared" si="4"/>
        <v/>
      </c>
      <c r="D128" s="8" t="str">
        <f t="shared" si="5"/>
        <v/>
      </c>
    </row>
    <row r="129" spans="1:4" x14ac:dyDescent="0.35">
      <c r="A129" s="8">
        <v>92003</v>
      </c>
      <c r="B129" s="8">
        <f t="shared" si="3"/>
        <v>92003</v>
      </c>
      <c r="C129" s="8">
        <f t="shared" si="4"/>
        <v>2</v>
      </c>
      <c r="D129" s="8" t="str">
        <f t="shared" si="5"/>
        <v>**</v>
      </c>
    </row>
    <row r="130" spans="1:4" x14ac:dyDescent="0.35">
      <c r="A130" s="8">
        <v>2</v>
      </c>
      <c r="B130" s="8" t="str">
        <f t="shared" si="3"/>
        <v/>
      </c>
      <c r="C130" s="8" t="str">
        <f t="shared" si="4"/>
        <v/>
      </c>
      <c r="D130" s="8" t="str">
        <f t="shared" si="5"/>
        <v/>
      </c>
    </row>
    <row r="131" spans="1:4" x14ac:dyDescent="0.35">
      <c r="A131" s="8" t="s">
        <v>118</v>
      </c>
      <c r="B131" s="8" t="str">
        <f t="shared" si="3"/>
        <v/>
      </c>
      <c r="C131" s="8" t="str">
        <f t="shared" si="4"/>
        <v/>
      </c>
      <c r="D131" s="8" t="str">
        <f t="shared" si="5"/>
        <v/>
      </c>
    </row>
    <row r="132" spans="1:4" x14ac:dyDescent="0.35">
      <c r="A132" s="8">
        <v>92109</v>
      </c>
      <c r="B132" s="8">
        <f t="shared" si="3"/>
        <v>92109</v>
      </c>
      <c r="C132" s="8">
        <f t="shared" si="4"/>
        <v>34</v>
      </c>
      <c r="D132" s="8">
        <f t="shared" si="5"/>
        <v>63.3</v>
      </c>
    </row>
    <row r="133" spans="1:4" x14ac:dyDescent="0.35">
      <c r="A133" s="8">
        <v>34</v>
      </c>
      <c r="B133" s="8" t="str">
        <f t="shared" si="3"/>
        <v/>
      </c>
      <c r="C133" s="8" t="str">
        <f t="shared" si="4"/>
        <v/>
      </c>
      <c r="D133" s="8" t="str">
        <f t="shared" si="5"/>
        <v/>
      </c>
    </row>
    <row r="134" spans="1:4" x14ac:dyDescent="0.35">
      <c r="A134" s="8">
        <v>63.3</v>
      </c>
      <c r="B134" s="8" t="str">
        <f t="shared" si="3"/>
        <v/>
      </c>
      <c r="C134" s="8" t="str">
        <f t="shared" si="4"/>
        <v/>
      </c>
      <c r="D134" s="8" t="str">
        <f t="shared" si="5"/>
        <v/>
      </c>
    </row>
    <row r="135" spans="1:4" x14ac:dyDescent="0.35">
      <c r="A135" s="8">
        <v>92004</v>
      </c>
      <c r="B135" s="8">
        <f t="shared" si="3"/>
        <v>92004</v>
      </c>
      <c r="C135" s="8">
        <f t="shared" si="4"/>
        <v>2</v>
      </c>
      <c r="D135" s="8" t="str">
        <f t="shared" si="5"/>
        <v>**</v>
      </c>
    </row>
    <row r="136" spans="1:4" x14ac:dyDescent="0.35">
      <c r="A136" s="8">
        <v>2</v>
      </c>
      <c r="B136" s="8" t="str">
        <f t="shared" si="3"/>
        <v/>
      </c>
      <c r="C136" s="8" t="str">
        <f t="shared" si="4"/>
        <v/>
      </c>
      <c r="D136" s="8" t="str">
        <f t="shared" si="5"/>
        <v/>
      </c>
    </row>
    <row r="137" spans="1:4" x14ac:dyDescent="0.35">
      <c r="A137" s="8" t="s">
        <v>118</v>
      </c>
      <c r="B137" s="8" t="str">
        <f t="shared" si="3"/>
        <v/>
      </c>
      <c r="C137" s="8" t="str">
        <f t="shared" si="4"/>
        <v/>
      </c>
      <c r="D137" s="8" t="str">
        <f t="shared" si="5"/>
        <v/>
      </c>
    </row>
    <row r="138" spans="1:4" x14ac:dyDescent="0.35">
      <c r="A138" s="8">
        <v>92110</v>
      </c>
      <c r="B138" s="8">
        <f t="shared" si="3"/>
        <v>92110</v>
      </c>
      <c r="C138" s="8">
        <f t="shared" si="4"/>
        <v>36</v>
      </c>
      <c r="D138" s="8">
        <f t="shared" si="5"/>
        <v>120.3</v>
      </c>
    </row>
    <row r="139" spans="1:4" x14ac:dyDescent="0.35">
      <c r="A139" s="8">
        <v>36</v>
      </c>
      <c r="B139" s="8" t="str">
        <f t="shared" si="3"/>
        <v/>
      </c>
      <c r="C139" s="8" t="str">
        <f t="shared" si="4"/>
        <v/>
      </c>
      <c r="D139" s="8" t="str">
        <f t="shared" si="5"/>
        <v/>
      </c>
    </row>
    <row r="140" spans="1:4" x14ac:dyDescent="0.35">
      <c r="A140" s="8">
        <v>120.3</v>
      </c>
      <c r="B140" s="8" t="str">
        <f t="shared" si="3"/>
        <v/>
      </c>
      <c r="C140" s="8" t="str">
        <f t="shared" si="4"/>
        <v/>
      </c>
      <c r="D140" s="8" t="str">
        <f t="shared" si="5"/>
        <v/>
      </c>
    </row>
    <row r="141" spans="1:4" x14ac:dyDescent="0.35">
      <c r="A141" s="8">
        <v>92007</v>
      </c>
      <c r="B141" s="8">
        <f t="shared" si="3"/>
        <v>92007</v>
      </c>
      <c r="C141" s="8">
        <f t="shared" si="4"/>
        <v>3</v>
      </c>
      <c r="D141" s="8" t="str">
        <f t="shared" si="5"/>
        <v>**</v>
      </c>
    </row>
    <row r="142" spans="1:4" x14ac:dyDescent="0.35">
      <c r="A142" s="8">
        <v>3</v>
      </c>
      <c r="B142" s="8" t="str">
        <f t="shared" si="3"/>
        <v/>
      </c>
      <c r="C142" s="8" t="str">
        <f t="shared" si="4"/>
        <v/>
      </c>
      <c r="D142" s="8" t="str">
        <f t="shared" si="5"/>
        <v/>
      </c>
    </row>
    <row r="143" spans="1:4" x14ac:dyDescent="0.35">
      <c r="A143" s="8" t="s">
        <v>118</v>
      </c>
      <c r="B143" s="8" t="str">
        <f t="shared" si="3"/>
        <v/>
      </c>
      <c r="C143" s="8" t="str">
        <f t="shared" si="4"/>
        <v/>
      </c>
      <c r="D143" s="8" t="str">
        <f t="shared" si="5"/>
        <v/>
      </c>
    </row>
    <row r="144" spans="1:4" x14ac:dyDescent="0.35">
      <c r="A144" s="8">
        <v>92111</v>
      </c>
      <c r="B144" s="8">
        <f t="shared" ref="B144:B207" si="6">IF(AND(OR(ISNUMBER($A144),LEFT($A144,7)="Unknown"),$A144&gt;90000),$A144,"")</f>
        <v>92111</v>
      </c>
      <c r="C144" s="8">
        <f t="shared" ref="C144:C207" si="7">IF(AND(OR(ISNUMBER($A144),LEFT($A144,7)="Unknown"),$A144&gt;90000),$A145,"")</f>
        <v>36</v>
      </c>
      <c r="D144" s="8">
        <f t="shared" ref="D144:D207" si="8">IF(AND(OR(ISNUMBER($A144),LEFT($A144,7)="Unknown"),$A144&gt;90000),$A146,"")</f>
        <v>74.5</v>
      </c>
    </row>
    <row r="145" spans="1:4" x14ac:dyDescent="0.35">
      <c r="A145" s="8">
        <v>36</v>
      </c>
      <c r="B145" s="8" t="str">
        <f t="shared" si="6"/>
        <v/>
      </c>
      <c r="C145" s="8" t="str">
        <f t="shared" si="7"/>
        <v/>
      </c>
      <c r="D145" s="8" t="str">
        <f t="shared" si="8"/>
        <v/>
      </c>
    </row>
    <row r="146" spans="1:4" x14ac:dyDescent="0.35">
      <c r="A146" s="8">
        <v>74.5</v>
      </c>
      <c r="B146" s="8" t="str">
        <f t="shared" si="6"/>
        <v/>
      </c>
      <c r="C146" s="8" t="str">
        <f t="shared" si="7"/>
        <v/>
      </c>
      <c r="D146" s="8" t="str">
        <f t="shared" si="8"/>
        <v/>
      </c>
    </row>
    <row r="147" spans="1:4" x14ac:dyDescent="0.35">
      <c r="A147" s="8">
        <v>92008</v>
      </c>
      <c r="B147" s="8">
        <f t="shared" si="6"/>
        <v>92008</v>
      </c>
      <c r="C147" s="8">
        <f t="shared" si="7"/>
        <v>13</v>
      </c>
      <c r="D147" s="8">
        <f t="shared" si="8"/>
        <v>44.2</v>
      </c>
    </row>
    <row r="148" spans="1:4" x14ac:dyDescent="0.35">
      <c r="A148" s="8">
        <v>13</v>
      </c>
      <c r="B148" s="8" t="str">
        <f t="shared" si="6"/>
        <v/>
      </c>
      <c r="C148" s="8" t="str">
        <f t="shared" si="7"/>
        <v/>
      </c>
      <c r="D148" s="8" t="str">
        <f t="shared" si="8"/>
        <v/>
      </c>
    </row>
    <row r="149" spans="1:4" x14ac:dyDescent="0.35">
      <c r="A149" s="8">
        <v>44.2</v>
      </c>
      <c r="B149" s="8" t="str">
        <f t="shared" si="6"/>
        <v/>
      </c>
      <c r="C149" s="8" t="str">
        <f t="shared" si="7"/>
        <v/>
      </c>
      <c r="D149" s="8" t="str">
        <f t="shared" si="8"/>
        <v/>
      </c>
    </row>
    <row r="150" spans="1:4" x14ac:dyDescent="0.35">
      <c r="A150" s="8">
        <v>92113</v>
      </c>
      <c r="B150" s="8">
        <f t="shared" si="6"/>
        <v>92113</v>
      </c>
      <c r="C150" s="8">
        <f t="shared" si="7"/>
        <v>140</v>
      </c>
      <c r="D150" s="8">
        <f t="shared" si="8"/>
        <v>277.5</v>
      </c>
    </row>
    <row r="151" spans="1:4" x14ac:dyDescent="0.35">
      <c r="A151" s="8">
        <v>140</v>
      </c>
      <c r="B151" s="8" t="str">
        <f t="shared" si="6"/>
        <v/>
      </c>
      <c r="C151" s="8" t="str">
        <f t="shared" si="7"/>
        <v/>
      </c>
      <c r="D151" s="8" t="str">
        <f t="shared" si="8"/>
        <v/>
      </c>
    </row>
    <row r="152" spans="1:4" x14ac:dyDescent="0.35">
      <c r="A152" s="8">
        <v>277.5</v>
      </c>
      <c r="B152" s="8" t="str">
        <f t="shared" si="6"/>
        <v/>
      </c>
      <c r="C152" s="8" t="str">
        <f t="shared" si="7"/>
        <v/>
      </c>
      <c r="D152" s="8" t="str">
        <f t="shared" si="8"/>
        <v/>
      </c>
    </row>
    <row r="153" spans="1:4" x14ac:dyDescent="0.35">
      <c r="A153" s="8">
        <v>92009</v>
      </c>
      <c r="B153" s="8">
        <f t="shared" si="6"/>
        <v>92009</v>
      </c>
      <c r="C153" s="8">
        <f t="shared" si="7"/>
        <v>21</v>
      </c>
      <c r="D153" s="8">
        <f t="shared" si="8"/>
        <v>48.4</v>
      </c>
    </row>
    <row r="154" spans="1:4" x14ac:dyDescent="0.35">
      <c r="A154" s="8">
        <v>21</v>
      </c>
      <c r="B154" s="8" t="str">
        <f t="shared" si="6"/>
        <v/>
      </c>
      <c r="C154" s="8" t="str">
        <f t="shared" si="7"/>
        <v/>
      </c>
      <c r="D154" s="8" t="str">
        <f t="shared" si="8"/>
        <v/>
      </c>
    </row>
    <row r="155" spans="1:4" x14ac:dyDescent="0.35">
      <c r="A155" s="8">
        <v>48.4</v>
      </c>
      <c r="B155" s="8" t="str">
        <f t="shared" si="6"/>
        <v/>
      </c>
      <c r="C155" s="8" t="str">
        <f t="shared" si="7"/>
        <v/>
      </c>
      <c r="D155" s="8" t="str">
        <f t="shared" si="8"/>
        <v/>
      </c>
    </row>
    <row r="156" spans="1:4" x14ac:dyDescent="0.35">
      <c r="A156" s="8">
        <v>92114</v>
      </c>
      <c r="B156" s="8">
        <f t="shared" si="6"/>
        <v>92114</v>
      </c>
      <c r="C156" s="8">
        <f t="shared" si="7"/>
        <v>125</v>
      </c>
      <c r="D156" s="8">
        <f t="shared" si="8"/>
        <v>212.5</v>
      </c>
    </row>
    <row r="157" spans="1:4" x14ac:dyDescent="0.35">
      <c r="A157" s="8">
        <v>125</v>
      </c>
      <c r="B157" s="8" t="str">
        <f t="shared" si="6"/>
        <v/>
      </c>
      <c r="C157" s="8" t="str">
        <f t="shared" si="7"/>
        <v/>
      </c>
      <c r="D157" s="8" t="str">
        <f t="shared" si="8"/>
        <v/>
      </c>
    </row>
    <row r="158" spans="1:4" x14ac:dyDescent="0.35">
      <c r="A158" s="8">
        <v>212.5</v>
      </c>
      <c r="B158" s="8" t="str">
        <f t="shared" si="6"/>
        <v/>
      </c>
      <c r="C158" s="8" t="str">
        <f t="shared" si="7"/>
        <v/>
      </c>
      <c r="D158" s="8" t="str">
        <f t="shared" si="8"/>
        <v/>
      </c>
    </row>
    <row r="159" spans="1:4" x14ac:dyDescent="0.35">
      <c r="A159" s="8">
        <v>92010</v>
      </c>
      <c r="B159" s="8">
        <f t="shared" si="6"/>
        <v>92010</v>
      </c>
      <c r="C159" s="8">
        <f t="shared" si="7"/>
        <v>13</v>
      </c>
      <c r="D159" s="8">
        <f t="shared" si="8"/>
        <v>79.7</v>
      </c>
    </row>
    <row r="160" spans="1:4" x14ac:dyDescent="0.35">
      <c r="A160" s="8">
        <v>13</v>
      </c>
      <c r="B160" s="8" t="str">
        <f t="shared" si="6"/>
        <v/>
      </c>
      <c r="C160" s="8" t="str">
        <f t="shared" si="7"/>
        <v/>
      </c>
      <c r="D160" s="8" t="str">
        <f t="shared" si="8"/>
        <v/>
      </c>
    </row>
    <row r="161" spans="1:4" x14ac:dyDescent="0.35">
      <c r="A161" s="8">
        <v>79.7</v>
      </c>
      <c r="B161" s="8" t="str">
        <f t="shared" si="6"/>
        <v/>
      </c>
      <c r="C161" s="8" t="str">
        <f t="shared" si="7"/>
        <v/>
      </c>
      <c r="D161" s="8" t="str">
        <f t="shared" si="8"/>
        <v/>
      </c>
    </row>
    <row r="162" spans="1:4" x14ac:dyDescent="0.35">
      <c r="A162" s="8">
        <v>92115</v>
      </c>
      <c r="B162" s="8">
        <f t="shared" si="6"/>
        <v>92115</v>
      </c>
      <c r="C162" s="8">
        <f t="shared" si="7"/>
        <v>68</v>
      </c>
      <c r="D162" s="8">
        <f t="shared" si="8"/>
        <v>109.3</v>
      </c>
    </row>
    <row r="163" spans="1:4" x14ac:dyDescent="0.35">
      <c r="A163" s="8">
        <v>68</v>
      </c>
      <c r="B163" s="8" t="str">
        <f t="shared" si="6"/>
        <v/>
      </c>
      <c r="C163" s="8" t="str">
        <f t="shared" si="7"/>
        <v/>
      </c>
      <c r="D163" s="8" t="str">
        <f t="shared" si="8"/>
        <v/>
      </c>
    </row>
    <row r="164" spans="1:4" x14ac:dyDescent="0.35">
      <c r="A164" s="8">
        <v>109.3</v>
      </c>
      <c r="B164" s="8" t="str">
        <f t="shared" si="6"/>
        <v/>
      </c>
      <c r="C164" s="8" t="str">
        <f t="shared" si="7"/>
        <v/>
      </c>
      <c r="D164" s="8" t="str">
        <f t="shared" si="8"/>
        <v/>
      </c>
    </row>
    <row r="165" spans="1:4" x14ac:dyDescent="0.35">
      <c r="A165" s="8">
        <v>92011</v>
      </c>
      <c r="B165" s="8">
        <f t="shared" si="6"/>
        <v>92011</v>
      </c>
      <c r="C165" s="8">
        <f t="shared" si="7"/>
        <v>10</v>
      </c>
      <c r="D165" s="8">
        <f t="shared" si="8"/>
        <v>41.9</v>
      </c>
    </row>
    <row r="166" spans="1:4" x14ac:dyDescent="0.35">
      <c r="A166" s="8">
        <v>10</v>
      </c>
      <c r="B166" s="8" t="str">
        <f t="shared" si="6"/>
        <v/>
      </c>
      <c r="C166" s="8" t="str">
        <f t="shared" si="7"/>
        <v/>
      </c>
      <c r="D166" s="8" t="str">
        <f t="shared" si="8"/>
        <v/>
      </c>
    </row>
    <row r="167" spans="1:4" x14ac:dyDescent="0.35">
      <c r="A167" s="8">
        <v>41.9</v>
      </c>
      <c r="B167" s="8" t="str">
        <f t="shared" si="6"/>
        <v/>
      </c>
      <c r="C167" s="8" t="str">
        <f t="shared" si="7"/>
        <v/>
      </c>
      <c r="D167" s="8" t="str">
        <f t="shared" si="8"/>
        <v/>
      </c>
    </row>
    <row r="168" spans="1:4" x14ac:dyDescent="0.35">
      <c r="A168" s="8">
        <v>92116</v>
      </c>
      <c r="B168" s="8">
        <f t="shared" si="6"/>
        <v>92116</v>
      </c>
      <c r="C168" s="8">
        <f t="shared" si="7"/>
        <v>45</v>
      </c>
      <c r="D168" s="8">
        <f t="shared" si="8"/>
        <v>121.8</v>
      </c>
    </row>
    <row r="169" spans="1:4" x14ac:dyDescent="0.35">
      <c r="A169" s="8">
        <v>45</v>
      </c>
      <c r="B169" s="8" t="str">
        <f t="shared" si="6"/>
        <v/>
      </c>
      <c r="C169" s="8" t="str">
        <f t="shared" si="7"/>
        <v/>
      </c>
      <c r="D169" s="8" t="str">
        <f t="shared" si="8"/>
        <v/>
      </c>
    </row>
    <row r="170" spans="1:4" x14ac:dyDescent="0.35">
      <c r="A170" s="8">
        <v>121.8</v>
      </c>
      <c r="B170" s="8" t="str">
        <f t="shared" si="6"/>
        <v/>
      </c>
      <c r="C170" s="8" t="str">
        <f t="shared" si="7"/>
        <v/>
      </c>
      <c r="D170" s="8" t="str">
        <f t="shared" si="8"/>
        <v/>
      </c>
    </row>
    <row r="171" spans="1:4" x14ac:dyDescent="0.35">
      <c r="A171" s="8">
        <v>92014</v>
      </c>
      <c r="B171" s="8">
        <f t="shared" si="6"/>
        <v>92014</v>
      </c>
      <c r="C171" s="8">
        <f t="shared" si="7"/>
        <v>17</v>
      </c>
      <c r="D171" s="8">
        <f t="shared" si="8"/>
        <v>123.3</v>
      </c>
    </row>
    <row r="172" spans="1:4" x14ac:dyDescent="0.35">
      <c r="A172" s="8">
        <v>17</v>
      </c>
      <c r="B172" s="8" t="str">
        <f t="shared" si="6"/>
        <v/>
      </c>
      <c r="C172" s="8" t="str">
        <f t="shared" si="7"/>
        <v/>
      </c>
      <c r="D172" s="8" t="str">
        <f t="shared" si="8"/>
        <v/>
      </c>
    </row>
    <row r="173" spans="1:4" x14ac:dyDescent="0.35">
      <c r="A173" s="8">
        <v>123.3</v>
      </c>
      <c r="B173" s="8" t="str">
        <f t="shared" si="6"/>
        <v/>
      </c>
      <c r="C173" s="8" t="str">
        <f t="shared" si="7"/>
        <v/>
      </c>
      <c r="D173" s="8" t="str">
        <f t="shared" si="8"/>
        <v/>
      </c>
    </row>
    <row r="174" spans="1:4" x14ac:dyDescent="0.35">
      <c r="A174" s="8">
        <v>92117</v>
      </c>
      <c r="B174" s="8">
        <f t="shared" si="6"/>
        <v>92117</v>
      </c>
      <c r="C174" s="8">
        <f t="shared" si="7"/>
        <v>34</v>
      </c>
      <c r="D174" s="8">
        <f t="shared" si="8"/>
        <v>65.400000000000006</v>
      </c>
    </row>
    <row r="175" spans="1:4" x14ac:dyDescent="0.35">
      <c r="A175" s="8">
        <v>34</v>
      </c>
      <c r="B175" s="8" t="str">
        <f t="shared" si="6"/>
        <v/>
      </c>
      <c r="C175" s="8" t="str">
        <f t="shared" si="7"/>
        <v/>
      </c>
      <c r="D175" s="8" t="str">
        <f t="shared" si="8"/>
        <v/>
      </c>
    </row>
    <row r="176" spans="1:4" x14ac:dyDescent="0.35">
      <c r="A176" s="8">
        <v>65.400000000000006</v>
      </c>
      <c r="B176" s="8" t="str">
        <f t="shared" si="6"/>
        <v/>
      </c>
      <c r="C176" s="8" t="str">
        <f t="shared" si="7"/>
        <v/>
      </c>
      <c r="D176" s="8" t="str">
        <f t="shared" si="8"/>
        <v/>
      </c>
    </row>
    <row r="177" spans="1:4" x14ac:dyDescent="0.35">
      <c r="A177" s="8">
        <v>92019</v>
      </c>
      <c r="B177" s="8">
        <f t="shared" si="6"/>
        <v>92019</v>
      </c>
      <c r="C177" s="8">
        <f t="shared" si="7"/>
        <v>63</v>
      </c>
      <c r="D177" s="8">
        <f t="shared" si="8"/>
        <v>142.19999999999999</v>
      </c>
    </row>
    <row r="178" spans="1:4" x14ac:dyDescent="0.35">
      <c r="A178" s="8">
        <v>63</v>
      </c>
      <c r="B178" s="8" t="str">
        <f t="shared" si="6"/>
        <v/>
      </c>
      <c r="C178" s="8" t="str">
        <f t="shared" si="7"/>
        <v/>
      </c>
      <c r="D178" s="8" t="str">
        <f t="shared" si="8"/>
        <v/>
      </c>
    </row>
    <row r="179" spans="1:4" x14ac:dyDescent="0.35">
      <c r="A179" s="8">
        <v>142.19999999999999</v>
      </c>
      <c r="B179" s="8" t="str">
        <f t="shared" si="6"/>
        <v/>
      </c>
      <c r="C179" s="8" t="str">
        <f t="shared" si="7"/>
        <v/>
      </c>
      <c r="D179" s="8" t="str">
        <f t="shared" si="8"/>
        <v/>
      </c>
    </row>
    <row r="180" spans="1:4" x14ac:dyDescent="0.35">
      <c r="A180" s="8">
        <v>92118</v>
      </c>
      <c r="B180" s="8">
        <f t="shared" si="6"/>
        <v>92118</v>
      </c>
      <c r="C180" s="8">
        <f t="shared" si="7"/>
        <v>11</v>
      </c>
      <c r="D180" s="8">
        <f t="shared" si="8"/>
        <v>61.3</v>
      </c>
    </row>
    <row r="181" spans="1:4" x14ac:dyDescent="0.35">
      <c r="A181" s="8">
        <v>11</v>
      </c>
      <c r="B181" s="8" t="str">
        <f t="shared" si="6"/>
        <v/>
      </c>
      <c r="C181" s="8" t="str">
        <f t="shared" si="7"/>
        <v/>
      </c>
      <c r="D181" s="8" t="str">
        <f t="shared" si="8"/>
        <v/>
      </c>
    </row>
    <row r="182" spans="1:4" x14ac:dyDescent="0.35">
      <c r="A182" s="8">
        <v>61.3</v>
      </c>
      <c r="B182" s="8" t="str">
        <f t="shared" si="6"/>
        <v/>
      </c>
      <c r="C182" s="8" t="str">
        <f t="shared" si="7"/>
        <v/>
      </c>
      <c r="D182" s="8" t="str">
        <f t="shared" si="8"/>
        <v/>
      </c>
    </row>
    <row r="183" spans="1:4" x14ac:dyDescent="0.35">
      <c r="A183" s="8">
        <v>92020</v>
      </c>
      <c r="B183" s="8">
        <f t="shared" si="6"/>
        <v>92020</v>
      </c>
      <c r="C183" s="8">
        <f t="shared" si="7"/>
        <v>128</v>
      </c>
      <c r="D183" s="8">
        <f t="shared" si="8"/>
        <v>206.9</v>
      </c>
    </row>
    <row r="184" spans="1:4" x14ac:dyDescent="0.35">
      <c r="A184" s="8">
        <v>128</v>
      </c>
      <c r="B184" s="8" t="str">
        <f t="shared" si="6"/>
        <v/>
      </c>
      <c r="C184" s="8" t="str">
        <f t="shared" si="7"/>
        <v/>
      </c>
      <c r="D184" s="8" t="str">
        <f t="shared" si="8"/>
        <v/>
      </c>
    </row>
    <row r="185" spans="1:4" x14ac:dyDescent="0.35">
      <c r="A185" s="8">
        <v>206.9</v>
      </c>
      <c r="B185" s="8" t="str">
        <f t="shared" si="6"/>
        <v/>
      </c>
      <c r="C185" s="8" t="str">
        <f t="shared" si="7"/>
        <v/>
      </c>
      <c r="D185" s="8" t="str">
        <f t="shared" si="8"/>
        <v/>
      </c>
    </row>
    <row r="186" spans="1:4" x14ac:dyDescent="0.35">
      <c r="A186" s="8">
        <v>92119</v>
      </c>
      <c r="B186" s="8">
        <f t="shared" si="6"/>
        <v>92119</v>
      </c>
      <c r="C186" s="8">
        <f t="shared" si="7"/>
        <v>19</v>
      </c>
      <c r="D186" s="8">
        <f t="shared" si="8"/>
        <v>80</v>
      </c>
    </row>
    <row r="187" spans="1:4" x14ac:dyDescent="0.35">
      <c r="A187" s="8">
        <v>19</v>
      </c>
      <c r="B187" s="8" t="str">
        <f t="shared" si="6"/>
        <v/>
      </c>
      <c r="C187" s="8" t="str">
        <f t="shared" si="7"/>
        <v/>
      </c>
      <c r="D187" s="8" t="str">
        <f t="shared" si="8"/>
        <v/>
      </c>
    </row>
    <row r="188" spans="1:4" x14ac:dyDescent="0.35">
      <c r="A188" s="8">
        <v>80</v>
      </c>
      <c r="B188" s="8" t="str">
        <f t="shared" si="6"/>
        <v/>
      </c>
      <c r="C188" s="8" t="str">
        <f t="shared" si="7"/>
        <v/>
      </c>
      <c r="D188" s="8" t="str">
        <f t="shared" si="8"/>
        <v/>
      </c>
    </row>
    <row r="189" spans="1:4" x14ac:dyDescent="0.35">
      <c r="A189" s="8">
        <v>92021</v>
      </c>
      <c r="B189" s="8">
        <f t="shared" si="6"/>
        <v>92021</v>
      </c>
      <c r="C189" s="8">
        <f t="shared" si="7"/>
        <v>126</v>
      </c>
      <c r="D189" s="8">
        <f t="shared" si="8"/>
        <v>185.5</v>
      </c>
    </row>
    <row r="190" spans="1:4" x14ac:dyDescent="0.35">
      <c r="A190" s="8">
        <v>126</v>
      </c>
      <c r="B190" s="8" t="str">
        <f t="shared" si="6"/>
        <v/>
      </c>
      <c r="C190" s="8" t="str">
        <f t="shared" si="7"/>
        <v/>
      </c>
      <c r="D190" s="8" t="str">
        <f t="shared" si="8"/>
        <v/>
      </c>
    </row>
    <row r="191" spans="1:4" x14ac:dyDescent="0.35">
      <c r="A191" s="8">
        <v>185.5</v>
      </c>
      <c r="B191" s="8" t="str">
        <f t="shared" si="6"/>
        <v/>
      </c>
      <c r="C191" s="8" t="str">
        <f t="shared" si="7"/>
        <v/>
      </c>
      <c r="D191" s="8" t="str">
        <f t="shared" si="8"/>
        <v/>
      </c>
    </row>
    <row r="192" spans="1:4" x14ac:dyDescent="0.35">
      <c r="A192" s="8">
        <v>92120</v>
      </c>
      <c r="B192" s="8">
        <f t="shared" si="6"/>
        <v>92120</v>
      </c>
      <c r="C192" s="8">
        <f t="shared" si="7"/>
        <v>25</v>
      </c>
      <c r="D192" s="8">
        <f t="shared" si="8"/>
        <v>86.2</v>
      </c>
    </row>
    <row r="193" spans="1:4" x14ac:dyDescent="0.35">
      <c r="A193" s="8">
        <v>25</v>
      </c>
      <c r="B193" s="8" t="str">
        <f t="shared" si="6"/>
        <v/>
      </c>
      <c r="C193" s="8" t="str">
        <f t="shared" si="7"/>
        <v/>
      </c>
      <c r="D193" s="8" t="str">
        <f t="shared" si="8"/>
        <v/>
      </c>
    </row>
    <row r="194" spans="1:4" x14ac:dyDescent="0.35">
      <c r="A194" s="8">
        <v>86.2</v>
      </c>
      <c r="B194" s="8" t="str">
        <f t="shared" si="6"/>
        <v/>
      </c>
      <c r="C194" s="8" t="str">
        <f t="shared" si="7"/>
        <v/>
      </c>
      <c r="D194" s="8" t="str">
        <f t="shared" si="8"/>
        <v/>
      </c>
    </row>
    <row r="195" spans="1:4" x14ac:dyDescent="0.35">
      <c r="A195" s="8">
        <v>92024</v>
      </c>
      <c r="B195" s="8">
        <f t="shared" si="6"/>
        <v>92024</v>
      </c>
      <c r="C195" s="8">
        <f t="shared" si="7"/>
        <v>30</v>
      </c>
      <c r="D195" s="8">
        <f t="shared" si="8"/>
        <v>53.1</v>
      </c>
    </row>
    <row r="196" spans="1:4" x14ac:dyDescent="0.35">
      <c r="A196" s="8">
        <v>30</v>
      </c>
      <c r="B196" s="8" t="str">
        <f t="shared" si="6"/>
        <v/>
      </c>
      <c r="C196" s="8" t="str">
        <f t="shared" si="7"/>
        <v/>
      </c>
      <c r="D196" s="8" t="str">
        <f t="shared" si="8"/>
        <v/>
      </c>
    </row>
    <row r="197" spans="1:4" x14ac:dyDescent="0.35">
      <c r="A197" s="8">
        <v>53.1</v>
      </c>
      <c r="B197" s="8" t="str">
        <f t="shared" si="6"/>
        <v/>
      </c>
      <c r="C197" s="8" t="str">
        <f t="shared" si="7"/>
        <v/>
      </c>
      <c r="D197" s="8" t="str">
        <f t="shared" si="8"/>
        <v/>
      </c>
    </row>
    <row r="198" spans="1:4" x14ac:dyDescent="0.35">
      <c r="A198" s="8">
        <v>92121</v>
      </c>
      <c r="B198" s="8">
        <f t="shared" si="6"/>
        <v>92121</v>
      </c>
      <c r="C198" s="8">
        <f t="shared" si="7"/>
        <v>3</v>
      </c>
      <c r="D198" s="8" t="str">
        <f t="shared" si="8"/>
        <v>**</v>
      </c>
    </row>
    <row r="199" spans="1:4" x14ac:dyDescent="0.35">
      <c r="A199" s="8">
        <v>3</v>
      </c>
      <c r="B199" s="8" t="str">
        <f t="shared" si="6"/>
        <v/>
      </c>
      <c r="C199" s="8" t="str">
        <f t="shared" si="7"/>
        <v/>
      </c>
      <c r="D199" s="8" t="str">
        <f t="shared" si="8"/>
        <v/>
      </c>
    </row>
    <row r="200" spans="1:4" x14ac:dyDescent="0.35">
      <c r="A200" s="8" t="s">
        <v>118</v>
      </c>
      <c r="B200" s="8" t="str">
        <f t="shared" si="6"/>
        <v/>
      </c>
      <c r="C200" s="8" t="str">
        <f t="shared" si="7"/>
        <v/>
      </c>
      <c r="D200" s="8" t="str">
        <f t="shared" si="8"/>
        <v/>
      </c>
    </row>
    <row r="201" spans="1:4" x14ac:dyDescent="0.35">
      <c r="A201" s="8">
        <v>92025</v>
      </c>
      <c r="B201" s="8">
        <f t="shared" si="6"/>
        <v>92025</v>
      </c>
      <c r="C201" s="8">
        <f t="shared" si="7"/>
        <v>61</v>
      </c>
      <c r="D201" s="8">
        <f t="shared" si="8"/>
        <v>118.4</v>
      </c>
    </row>
    <row r="202" spans="1:4" x14ac:dyDescent="0.35">
      <c r="A202" s="8">
        <v>61</v>
      </c>
      <c r="B202" s="8" t="str">
        <f t="shared" si="6"/>
        <v/>
      </c>
      <c r="C202" s="8" t="str">
        <f t="shared" si="7"/>
        <v/>
      </c>
      <c r="D202" s="8" t="str">
        <f t="shared" si="8"/>
        <v/>
      </c>
    </row>
    <row r="203" spans="1:4" x14ac:dyDescent="0.35">
      <c r="A203" s="8">
        <v>118.4</v>
      </c>
      <c r="B203" s="8" t="str">
        <f t="shared" si="6"/>
        <v/>
      </c>
      <c r="C203" s="8" t="str">
        <f t="shared" si="7"/>
        <v/>
      </c>
      <c r="D203" s="8" t="str">
        <f t="shared" si="8"/>
        <v/>
      </c>
    </row>
    <row r="204" spans="1:4" x14ac:dyDescent="0.35">
      <c r="A204" s="8">
        <v>92122</v>
      </c>
      <c r="B204" s="8">
        <f t="shared" si="6"/>
        <v>92122</v>
      </c>
      <c r="C204" s="8">
        <f t="shared" si="7"/>
        <v>22</v>
      </c>
      <c r="D204" s="8">
        <f t="shared" si="8"/>
        <v>45.4</v>
      </c>
    </row>
    <row r="205" spans="1:4" x14ac:dyDescent="0.35">
      <c r="A205" s="8">
        <v>22</v>
      </c>
      <c r="B205" s="8" t="str">
        <f t="shared" si="6"/>
        <v/>
      </c>
      <c r="C205" s="8" t="str">
        <f t="shared" si="7"/>
        <v/>
      </c>
      <c r="D205" s="8" t="str">
        <f t="shared" si="8"/>
        <v/>
      </c>
    </row>
    <row r="206" spans="1:4" x14ac:dyDescent="0.35">
      <c r="A206" s="8">
        <v>45.4</v>
      </c>
      <c r="B206" s="8" t="str">
        <f t="shared" si="6"/>
        <v/>
      </c>
      <c r="C206" s="8" t="str">
        <f t="shared" si="7"/>
        <v/>
      </c>
      <c r="D206" s="8" t="str">
        <f t="shared" si="8"/>
        <v/>
      </c>
    </row>
    <row r="207" spans="1:4" x14ac:dyDescent="0.35">
      <c r="A207" s="8">
        <v>92026</v>
      </c>
      <c r="B207" s="8">
        <f t="shared" si="6"/>
        <v>92026</v>
      </c>
      <c r="C207" s="8">
        <f t="shared" si="7"/>
        <v>32</v>
      </c>
      <c r="D207" s="8">
        <f t="shared" si="8"/>
        <v>57.3</v>
      </c>
    </row>
    <row r="208" spans="1:4" x14ac:dyDescent="0.35">
      <c r="A208" s="8">
        <v>32</v>
      </c>
      <c r="B208" s="8" t="str">
        <f t="shared" ref="B208:B271" si="9">IF(AND(OR(ISNUMBER($A208),LEFT($A208,7)="Unknown"),$A208&gt;90000),$A208,"")</f>
        <v/>
      </c>
      <c r="C208" s="8" t="str">
        <f t="shared" ref="C208:C271" si="10">IF(AND(OR(ISNUMBER($A208),LEFT($A208,7)="Unknown"),$A208&gt;90000),$A209,"")</f>
        <v/>
      </c>
      <c r="D208" s="8" t="str">
        <f t="shared" ref="D208:D271" si="11">IF(AND(OR(ISNUMBER($A208),LEFT($A208,7)="Unknown"),$A208&gt;90000),$A210,"")</f>
        <v/>
      </c>
    </row>
    <row r="209" spans="1:4" x14ac:dyDescent="0.35">
      <c r="A209" s="8">
        <v>57.3</v>
      </c>
      <c r="B209" s="8" t="str">
        <f t="shared" si="9"/>
        <v/>
      </c>
      <c r="C209" s="8" t="str">
        <f t="shared" si="10"/>
        <v/>
      </c>
      <c r="D209" s="8" t="str">
        <f t="shared" si="11"/>
        <v/>
      </c>
    </row>
    <row r="210" spans="1:4" x14ac:dyDescent="0.35">
      <c r="A210" s="8">
        <v>92123</v>
      </c>
      <c r="B210" s="8">
        <f t="shared" si="9"/>
        <v>92123</v>
      </c>
      <c r="C210" s="8">
        <f t="shared" si="10"/>
        <v>29</v>
      </c>
      <c r="D210" s="8">
        <f t="shared" si="11"/>
        <v>88.2</v>
      </c>
    </row>
    <row r="211" spans="1:4" x14ac:dyDescent="0.35">
      <c r="A211" s="8">
        <v>29</v>
      </c>
      <c r="B211" s="8" t="str">
        <f t="shared" si="9"/>
        <v/>
      </c>
      <c r="C211" s="8" t="str">
        <f t="shared" si="10"/>
        <v/>
      </c>
      <c r="D211" s="8" t="str">
        <f t="shared" si="11"/>
        <v/>
      </c>
    </row>
    <row r="212" spans="1:4" x14ac:dyDescent="0.35">
      <c r="A212" s="8">
        <v>88.2</v>
      </c>
      <c r="B212" s="8" t="str">
        <f t="shared" si="9"/>
        <v/>
      </c>
      <c r="C212" s="8" t="str">
        <f t="shared" si="10"/>
        <v/>
      </c>
      <c r="D212" s="8" t="str">
        <f t="shared" si="11"/>
        <v/>
      </c>
    </row>
    <row r="213" spans="1:4" x14ac:dyDescent="0.35">
      <c r="A213" s="8">
        <v>92027</v>
      </c>
      <c r="B213" s="8">
        <f t="shared" si="9"/>
        <v>92027</v>
      </c>
      <c r="C213" s="8">
        <f t="shared" si="10"/>
        <v>42</v>
      </c>
      <c r="D213" s="8">
        <f t="shared" si="11"/>
        <v>78.3</v>
      </c>
    </row>
    <row r="214" spans="1:4" x14ac:dyDescent="0.35">
      <c r="A214" s="8">
        <v>42</v>
      </c>
      <c r="B214" s="8" t="str">
        <f t="shared" si="9"/>
        <v/>
      </c>
      <c r="C214" s="8" t="str">
        <f t="shared" si="10"/>
        <v/>
      </c>
      <c r="D214" s="8" t="str">
        <f t="shared" si="11"/>
        <v/>
      </c>
    </row>
    <row r="215" spans="1:4" x14ac:dyDescent="0.35">
      <c r="A215" s="8">
        <v>78.3</v>
      </c>
      <c r="B215" s="8" t="str">
        <f t="shared" si="9"/>
        <v/>
      </c>
      <c r="C215" s="8" t="str">
        <f t="shared" si="10"/>
        <v/>
      </c>
      <c r="D215" s="8" t="str">
        <f t="shared" si="11"/>
        <v/>
      </c>
    </row>
    <row r="216" spans="1:4" x14ac:dyDescent="0.35">
      <c r="A216" s="8">
        <v>92124</v>
      </c>
      <c r="B216" s="8">
        <f t="shared" si="9"/>
        <v>92124</v>
      </c>
      <c r="C216" s="8">
        <f t="shared" si="10"/>
        <v>21</v>
      </c>
      <c r="D216" s="8">
        <f t="shared" si="11"/>
        <v>67.3</v>
      </c>
    </row>
    <row r="217" spans="1:4" x14ac:dyDescent="0.35">
      <c r="A217" s="8">
        <v>21</v>
      </c>
      <c r="B217" s="8" t="str">
        <f t="shared" si="9"/>
        <v/>
      </c>
      <c r="C217" s="8" t="str">
        <f t="shared" si="10"/>
        <v/>
      </c>
      <c r="D217" s="8" t="str">
        <f t="shared" si="11"/>
        <v/>
      </c>
    </row>
    <row r="218" spans="1:4" x14ac:dyDescent="0.35">
      <c r="A218" s="8">
        <v>67.3</v>
      </c>
      <c r="B218" s="8" t="str">
        <f t="shared" si="9"/>
        <v/>
      </c>
      <c r="C218" s="8" t="str">
        <f t="shared" si="10"/>
        <v/>
      </c>
      <c r="D218" s="8" t="str">
        <f t="shared" si="11"/>
        <v/>
      </c>
    </row>
    <row r="219" spans="1:4" x14ac:dyDescent="0.35">
      <c r="A219" s="8">
        <v>92028</v>
      </c>
      <c r="B219" s="8">
        <f t="shared" si="9"/>
        <v>92028</v>
      </c>
      <c r="C219" s="8">
        <f t="shared" si="10"/>
        <v>12</v>
      </c>
      <c r="D219" s="8">
        <f t="shared" si="11"/>
        <v>24.9</v>
      </c>
    </row>
    <row r="220" spans="1:4" x14ac:dyDescent="0.35">
      <c r="A220" s="8">
        <v>12</v>
      </c>
      <c r="B220" s="8" t="str">
        <f t="shared" si="9"/>
        <v/>
      </c>
      <c r="C220" s="8" t="str">
        <f t="shared" si="10"/>
        <v/>
      </c>
      <c r="D220" s="8" t="str">
        <f t="shared" si="11"/>
        <v/>
      </c>
    </row>
    <row r="221" spans="1:4" x14ac:dyDescent="0.35">
      <c r="A221" s="8">
        <v>24.9</v>
      </c>
      <c r="B221" s="8" t="str">
        <f t="shared" si="9"/>
        <v/>
      </c>
      <c r="C221" s="8" t="str">
        <f t="shared" si="10"/>
        <v/>
      </c>
      <c r="D221" s="8" t="str">
        <f t="shared" si="11"/>
        <v/>
      </c>
    </row>
    <row r="222" spans="1:4" x14ac:dyDescent="0.35">
      <c r="A222" s="8">
        <v>92126</v>
      </c>
      <c r="B222" s="8">
        <f t="shared" si="9"/>
        <v>92126</v>
      </c>
      <c r="C222" s="8">
        <f t="shared" si="10"/>
        <v>74</v>
      </c>
      <c r="D222" s="8">
        <f t="shared" si="11"/>
        <v>96.5</v>
      </c>
    </row>
    <row r="223" spans="1:4" x14ac:dyDescent="0.35">
      <c r="A223" s="8">
        <v>74</v>
      </c>
      <c r="B223" s="8" t="str">
        <f t="shared" si="9"/>
        <v/>
      </c>
      <c r="C223" s="8" t="str">
        <f t="shared" si="10"/>
        <v/>
      </c>
      <c r="D223" s="8" t="str">
        <f t="shared" si="11"/>
        <v/>
      </c>
    </row>
    <row r="224" spans="1:4" x14ac:dyDescent="0.35">
      <c r="A224" s="8">
        <v>96.5</v>
      </c>
      <c r="B224" s="8" t="str">
        <f t="shared" si="9"/>
        <v/>
      </c>
      <c r="C224" s="8" t="str">
        <f t="shared" si="10"/>
        <v/>
      </c>
      <c r="D224" s="8" t="str">
        <f t="shared" si="11"/>
        <v/>
      </c>
    </row>
    <row r="225" spans="1:4" x14ac:dyDescent="0.35">
      <c r="A225" s="8">
        <v>92029</v>
      </c>
      <c r="B225" s="8">
        <f t="shared" si="9"/>
        <v>92029</v>
      </c>
      <c r="C225" s="8">
        <f t="shared" si="10"/>
        <v>14</v>
      </c>
      <c r="D225" s="8">
        <f t="shared" si="11"/>
        <v>68.400000000000006</v>
      </c>
    </row>
    <row r="226" spans="1:4" x14ac:dyDescent="0.35">
      <c r="A226" s="8">
        <v>14</v>
      </c>
      <c r="B226" s="8" t="str">
        <f t="shared" si="9"/>
        <v/>
      </c>
      <c r="C226" s="8" t="str">
        <f t="shared" si="10"/>
        <v/>
      </c>
      <c r="D226" s="8" t="str">
        <f t="shared" si="11"/>
        <v/>
      </c>
    </row>
    <row r="227" spans="1:4" x14ac:dyDescent="0.35">
      <c r="A227" s="8">
        <v>68.400000000000006</v>
      </c>
      <c r="B227" s="8" t="str">
        <f t="shared" si="9"/>
        <v/>
      </c>
      <c r="C227" s="8" t="str">
        <f t="shared" si="10"/>
        <v/>
      </c>
      <c r="D227" s="8" t="str">
        <f t="shared" si="11"/>
        <v/>
      </c>
    </row>
    <row r="228" spans="1:4" x14ac:dyDescent="0.35">
      <c r="A228" s="8">
        <v>92127</v>
      </c>
      <c r="B228" s="8">
        <f t="shared" si="9"/>
        <v>92127</v>
      </c>
      <c r="C228" s="8">
        <f t="shared" si="10"/>
        <v>42</v>
      </c>
      <c r="D228" s="8">
        <f t="shared" si="11"/>
        <v>84.7</v>
      </c>
    </row>
    <row r="229" spans="1:4" x14ac:dyDescent="0.35">
      <c r="A229" s="8">
        <v>42</v>
      </c>
      <c r="B229" s="8" t="str">
        <f t="shared" si="9"/>
        <v/>
      </c>
      <c r="C229" s="8" t="str">
        <f t="shared" si="10"/>
        <v/>
      </c>
      <c r="D229" s="8" t="str">
        <f t="shared" si="11"/>
        <v/>
      </c>
    </row>
    <row r="230" spans="1:4" x14ac:dyDescent="0.35">
      <c r="A230" s="8">
        <v>84.7</v>
      </c>
      <c r="B230" s="8" t="str">
        <f t="shared" si="9"/>
        <v/>
      </c>
      <c r="C230" s="8" t="str">
        <f t="shared" si="10"/>
        <v/>
      </c>
      <c r="D230" s="8" t="str">
        <f t="shared" si="11"/>
        <v/>
      </c>
    </row>
    <row r="231" spans="1:4" x14ac:dyDescent="0.35">
      <c r="A231" s="8">
        <v>92036</v>
      </c>
      <c r="B231" s="8">
        <f t="shared" si="9"/>
        <v>92036</v>
      </c>
      <c r="C231" s="8">
        <f t="shared" si="10"/>
        <v>2</v>
      </c>
      <c r="D231" s="8" t="str">
        <f t="shared" si="11"/>
        <v>**</v>
      </c>
    </row>
    <row r="232" spans="1:4" x14ac:dyDescent="0.35">
      <c r="A232" s="8">
        <v>2</v>
      </c>
      <c r="B232" s="8" t="str">
        <f t="shared" si="9"/>
        <v/>
      </c>
      <c r="C232" s="8" t="str">
        <f t="shared" si="10"/>
        <v/>
      </c>
      <c r="D232" s="8" t="str">
        <f t="shared" si="11"/>
        <v/>
      </c>
    </row>
    <row r="233" spans="1:4" x14ac:dyDescent="0.35">
      <c r="A233" s="8" t="s">
        <v>118</v>
      </c>
      <c r="B233" s="8" t="str">
        <f t="shared" si="9"/>
        <v/>
      </c>
      <c r="C233" s="8" t="str">
        <f t="shared" si="10"/>
        <v/>
      </c>
      <c r="D233" s="8" t="str">
        <f t="shared" si="11"/>
        <v/>
      </c>
    </row>
    <row r="234" spans="1:4" x14ac:dyDescent="0.35">
      <c r="A234" s="8">
        <v>92128</v>
      </c>
      <c r="B234" s="8">
        <f t="shared" si="9"/>
        <v>92128</v>
      </c>
      <c r="C234" s="8">
        <f t="shared" si="10"/>
        <v>50</v>
      </c>
      <c r="D234" s="8">
        <f t="shared" si="11"/>
        <v>98.7</v>
      </c>
    </row>
    <row r="235" spans="1:4" x14ac:dyDescent="0.35">
      <c r="A235" s="8">
        <v>50</v>
      </c>
      <c r="B235" s="8" t="str">
        <f t="shared" si="9"/>
        <v/>
      </c>
      <c r="C235" s="8" t="str">
        <f t="shared" si="10"/>
        <v/>
      </c>
      <c r="D235" s="8" t="str">
        <f t="shared" si="11"/>
        <v/>
      </c>
    </row>
    <row r="236" spans="1:4" x14ac:dyDescent="0.35">
      <c r="A236" s="8">
        <v>98.7</v>
      </c>
      <c r="B236" s="8" t="str">
        <f t="shared" si="9"/>
        <v/>
      </c>
      <c r="C236" s="8" t="str">
        <f t="shared" si="10"/>
        <v/>
      </c>
      <c r="D236" s="8" t="str">
        <f t="shared" si="11"/>
        <v/>
      </c>
    </row>
    <row r="237" spans="1:4" x14ac:dyDescent="0.35">
      <c r="A237" s="8">
        <v>92037</v>
      </c>
      <c r="B237" s="8">
        <f t="shared" si="9"/>
        <v>92037</v>
      </c>
      <c r="C237" s="8">
        <f t="shared" si="10"/>
        <v>33</v>
      </c>
      <c r="D237" s="8">
        <f t="shared" si="11"/>
        <v>77.5</v>
      </c>
    </row>
    <row r="238" spans="1:4" x14ac:dyDescent="0.35">
      <c r="A238" s="8">
        <v>33</v>
      </c>
      <c r="B238" s="8" t="str">
        <f t="shared" si="9"/>
        <v/>
      </c>
      <c r="C238" s="8" t="str">
        <f t="shared" si="10"/>
        <v/>
      </c>
      <c r="D238" s="8" t="str">
        <f t="shared" si="11"/>
        <v/>
      </c>
    </row>
    <row r="239" spans="1:4" x14ac:dyDescent="0.35">
      <c r="A239" s="8">
        <v>77.5</v>
      </c>
      <c r="B239" s="8" t="str">
        <f t="shared" si="9"/>
        <v/>
      </c>
      <c r="C239" s="8" t="str">
        <f t="shared" si="10"/>
        <v/>
      </c>
      <c r="D239" s="8" t="str">
        <f t="shared" si="11"/>
        <v/>
      </c>
    </row>
    <row r="240" spans="1:4" x14ac:dyDescent="0.35">
      <c r="A240" s="8">
        <v>92129</v>
      </c>
      <c r="B240" s="8">
        <f t="shared" si="9"/>
        <v>92129</v>
      </c>
      <c r="C240" s="8">
        <f t="shared" si="10"/>
        <v>31</v>
      </c>
      <c r="D240" s="8">
        <f t="shared" si="11"/>
        <v>59</v>
      </c>
    </row>
    <row r="241" spans="1:4" x14ac:dyDescent="0.35">
      <c r="A241" s="8">
        <v>31</v>
      </c>
      <c r="B241" s="8" t="str">
        <f t="shared" si="9"/>
        <v/>
      </c>
      <c r="C241" s="8" t="str">
        <f t="shared" si="10"/>
        <v/>
      </c>
      <c r="D241" s="8" t="str">
        <f t="shared" si="11"/>
        <v/>
      </c>
    </row>
    <row r="242" spans="1:4" x14ac:dyDescent="0.35">
      <c r="A242" s="8">
        <v>59</v>
      </c>
      <c r="B242" s="8" t="str">
        <f t="shared" si="9"/>
        <v/>
      </c>
      <c r="C242" s="8" t="str">
        <f t="shared" si="10"/>
        <v/>
      </c>
      <c r="D242" s="8" t="str">
        <f t="shared" si="11"/>
        <v/>
      </c>
    </row>
    <row r="243" spans="1:4" x14ac:dyDescent="0.35">
      <c r="A243" s="8">
        <v>92040</v>
      </c>
      <c r="B243" s="8">
        <f t="shared" si="9"/>
        <v>92040</v>
      </c>
      <c r="C243" s="8">
        <f t="shared" si="10"/>
        <v>34</v>
      </c>
      <c r="D243" s="8">
        <f t="shared" si="11"/>
        <v>77.3</v>
      </c>
    </row>
    <row r="244" spans="1:4" x14ac:dyDescent="0.35">
      <c r="A244" s="8">
        <v>34</v>
      </c>
      <c r="B244" s="8" t="str">
        <f t="shared" si="9"/>
        <v/>
      </c>
      <c r="C244" s="8" t="str">
        <f t="shared" si="10"/>
        <v/>
      </c>
      <c r="D244" s="8" t="str">
        <f t="shared" si="11"/>
        <v/>
      </c>
    </row>
    <row r="245" spans="1:4" x14ac:dyDescent="0.35">
      <c r="A245" s="8">
        <v>77.3</v>
      </c>
      <c r="B245" s="8" t="str">
        <f t="shared" si="9"/>
        <v/>
      </c>
      <c r="C245" s="8" t="str">
        <f t="shared" si="10"/>
        <v/>
      </c>
      <c r="D245" s="8" t="str">
        <f t="shared" si="11"/>
        <v/>
      </c>
    </row>
    <row r="246" spans="1:4" x14ac:dyDescent="0.35">
      <c r="A246" s="8">
        <v>92130</v>
      </c>
      <c r="B246" s="8">
        <f t="shared" si="9"/>
        <v>92130</v>
      </c>
      <c r="C246" s="8">
        <f t="shared" si="10"/>
        <v>32</v>
      </c>
      <c r="D246" s="8">
        <f t="shared" si="11"/>
        <v>53.8</v>
      </c>
    </row>
    <row r="247" spans="1:4" x14ac:dyDescent="0.35">
      <c r="A247" s="8">
        <v>32</v>
      </c>
      <c r="B247" s="8" t="str">
        <f t="shared" si="9"/>
        <v/>
      </c>
      <c r="C247" s="8" t="str">
        <f t="shared" si="10"/>
        <v/>
      </c>
      <c r="D247" s="8" t="str">
        <f t="shared" si="11"/>
        <v/>
      </c>
    </row>
    <row r="248" spans="1:4" x14ac:dyDescent="0.35">
      <c r="A248" s="8">
        <v>53.8</v>
      </c>
      <c r="B248" s="8" t="str">
        <f t="shared" si="9"/>
        <v/>
      </c>
      <c r="C248" s="8" t="str">
        <f t="shared" si="10"/>
        <v/>
      </c>
      <c r="D248" s="8" t="str">
        <f t="shared" si="11"/>
        <v/>
      </c>
    </row>
    <row r="249" spans="1:4" x14ac:dyDescent="0.35">
      <c r="A249" s="8">
        <v>92054</v>
      </c>
      <c r="B249" s="8">
        <f t="shared" si="9"/>
        <v>92054</v>
      </c>
      <c r="C249" s="8">
        <f t="shared" si="10"/>
        <v>25</v>
      </c>
      <c r="D249" s="8">
        <f t="shared" si="11"/>
        <v>59.6</v>
      </c>
    </row>
    <row r="250" spans="1:4" x14ac:dyDescent="0.35">
      <c r="A250" s="8">
        <v>25</v>
      </c>
      <c r="B250" s="8" t="str">
        <f t="shared" si="9"/>
        <v/>
      </c>
      <c r="C250" s="8" t="str">
        <f t="shared" si="10"/>
        <v/>
      </c>
      <c r="D250" s="8" t="str">
        <f t="shared" si="11"/>
        <v/>
      </c>
    </row>
    <row r="251" spans="1:4" x14ac:dyDescent="0.35">
      <c r="A251" s="8">
        <v>59.6</v>
      </c>
      <c r="B251" s="8" t="str">
        <f t="shared" si="9"/>
        <v/>
      </c>
      <c r="C251" s="8" t="str">
        <f t="shared" si="10"/>
        <v/>
      </c>
      <c r="D251" s="8" t="str">
        <f t="shared" si="11"/>
        <v/>
      </c>
    </row>
    <row r="252" spans="1:4" x14ac:dyDescent="0.35">
      <c r="A252" s="8">
        <v>92131</v>
      </c>
      <c r="B252" s="8">
        <f t="shared" si="9"/>
        <v>92131</v>
      </c>
      <c r="C252" s="8">
        <f t="shared" si="10"/>
        <v>13</v>
      </c>
      <c r="D252" s="8">
        <f t="shared" si="11"/>
        <v>36.200000000000003</v>
      </c>
    </row>
    <row r="253" spans="1:4" x14ac:dyDescent="0.35">
      <c r="A253" s="8">
        <v>13</v>
      </c>
      <c r="B253" s="8" t="str">
        <f t="shared" si="9"/>
        <v/>
      </c>
      <c r="C253" s="8" t="str">
        <f t="shared" si="10"/>
        <v/>
      </c>
      <c r="D253" s="8" t="str">
        <f t="shared" si="11"/>
        <v/>
      </c>
    </row>
    <row r="254" spans="1:4" x14ac:dyDescent="0.35">
      <c r="A254" s="8">
        <v>36.200000000000003</v>
      </c>
      <c r="B254" s="8" t="str">
        <f t="shared" si="9"/>
        <v/>
      </c>
      <c r="C254" s="8" t="str">
        <f t="shared" si="10"/>
        <v/>
      </c>
      <c r="D254" s="8" t="str">
        <f t="shared" si="11"/>
        <v/>
      </c>
    </row>
    <row r="255" spans="1:4" x14ac:dyDescent="0.35">
      <c r="A255" s="8">
        <v>92055</v>
      </c>
      <c r="B255" s="8">
        <f t="shared" si="9"/>
        <v>92055</v>
      </c>
      <c r="C255" s="8">
        <f t="shared" si="10"/>
        <v>1</v>
      </c>
      <c r="D255" s="8" t="str">
        <f t="shared" si="11"/>
        <v>**</v>
      </c>
    </row>
    <row r="256" spans="1:4" x14ac:dyDescent="0.35">
      <c r="A256" s="8">
        <v>1</v>
      </c>
      <c r="B256" s="8" t="str">
        <f t="shared" si="9"/>
        <v/>
      </c>
      <c r="C256" s="8" t="str">
        <f t="shared" si="10"/>
        <v/>
      </c>
      <c r="D256" s="8" t="str">
        <f t="shared" si="11"/>
        <v/>
      </c>
    </row>
    <row r="257" spans="1:4" x14ac:dyDescent="0.35">
      <c r="A257" s="8" t="s">
        <v>118</v>
      </c>
      <c r="B257" s="8" t="str">
        <f t="shared" si="9"/>
        <v/>
      </c>
      <c r="C257" s="8" t="str">
        <f t="shared" si="10"/>
        <v/>
      </c>
      <c r="D257" s="8" t="str">
        <f t="shared" si="11"/>
        <v/>
      </c>
    </row>
    <row r="258" spans="1:4" x14ac:dyDescent="0.35">
      <c r="A258" s="8">
        <v>92134</v>
      </c>
      <c r="B258" s="8">
        <f t="shared" si="9"/>
        <v>92134</v>
      </c>
      <c r="C258" s="8">
        <f t="shared" si="10"/>
        <v>1</v>
      </c>
      <c r="D258" s="8" t="str">
        <f t="shared" si="11"/>
        <v>**</v>
      </c>
    </row>
    <row r="259" spans="1:4" x14ac:dyDescent="0.35">
      <c r="A259" s="8">
        <v>1</v>
      </c>
      <c r="B259" s="8" t="str">
        <f t="shared" si="9"/>
        <v/>
      </c>
      <c r="C259" s="8" t="str">
        <f t="shared" si="10"/>
        <v/>
      </c>
      <c r="D259" s="8" t="str">
        <f t="shared" si="11"/>
        <v/>
      </c>
    </row>
    <row r="260" spans="1:4" x14ac:dyDescent="0.35">
      <c r="A260" s="8" t="s">
        <v>118</v>
      </c>
      <c r="B260" s="8" t="str">
        <f t="shared" si="9"/>
        <v/>
      </c>
      <c r="C260" s="8" t="str">
        <f t="shared" si="10"/>
        <v/>
      </c>
      <c r="D260" s="8" t="str">
        <f t="shared" si="11"/>
        <v/>
      </c>
    </row>
    <row r="261" spans="1:4" x14ac:dyDescent="0.35">
      <c r="A261" s="8">
        <v>92056</v>
      </c>
      <c r="B261" s="8">
        <f t="shared" si="9"/>
        <v>92056</v>
      </c>
      <c r="C261" s="8">
        <f t="shared" si="10"/>
        <v>20</v>
      </c>
      <c r="D261" s="8">
        <f t="shared" si="11"/>
        <v>36.799999999999997</v>
      </c>
    </row>
    <row r="262" spans="1:4" x14ac:dyDescent="0.35">
      <c r="A262" s="8">
        <v>20</v>
      </c>
      <c r="B262" s="8" t="str">
        <f t="shared" si="9"/>
        <v/>
      </c>
      <c r="C262" s="8" t="str">
        <f t="shared" si="10"/>
        <v/>
      </c>
      <c r="D262" s="8" t="str">
        <f t="shared" si="11"/>
        <v/>
      </c>
    </row>
    <row r="263" spans="1:4" x14ac:dyDescent="0.35">
      <c r="A263" s="8">
        <v>36.799999999999997</v>
      </c>
      <c r="B263" s="8" t="str">
        <f t="shared" si="9"/>
        <v/>
      </c>
      <c r="C263" s="8" t="str">
        <f t="shared" si="10"/>
        <v/>
      </c>
      <c r="D263" s="8" t="str">
        <f t="shared" si="11"/>
        <v/>
      </c>
    </row>
    <row r="264" spans="1:4" x14ac:dyDescent="0.35">
      <c r="A264" s="8">
        <v>92136</v>
      </c>
      <c r="B264" s="8">
        <f t="shared" si="9"/>
        <v>92136</v>
      </c>
      <c r="C264" s="8">
        <f t="shared" si="10"/>
        <v>4</v>
      </c>
      <c r="D264" s="8" t="str">
        <f t="shared" si="11"/>
        <v>**</v>
      </c>
    </row>
    <row r="265" spans="1:4" x14ac:dyDescent="0.35">
      <c r="A265" s="8">
        <v>4</v>
      </c>
      <c r="B265" s="8" t="str">
        <f t="shared" si="9"/>
        <v/>
      </c>
      <c r="C265" s="8" t="str">
        <f t="shared" si="10"/>
        <v/>
      </c>
      <c r="D265" s="8" t="str">
        <f t="shared" si="11"/>
        <v/>
      </c>
    </row>
    <row r="266" spans="1:4" x14ac:dyDescent="0.35">
      <c r="A266" s="8" t="s">
        <v>118</v>
      </c>
      <c r="B266" s="8" t="str">
        <f t="shared" si="9"/>
        <v/>
      </c>
      <c r="C266" s="8" t="str">
        <f t="shared" si="10"/>
        <v/>
      </c>
      <c r="D266" s="8" t="str">
        <f t="shared" si="11"/>
        <v/>
      </c>
    </row>
    <row r="267" spans="1:4" x14ac:dyDescent="0.35">
      <c r="A267" s="8">
        <v>92057</v>
      </c>
      <c r="B267" s="8">
        <f t="shared" si="9"/>
        <v>92057</v>
      </c>
      <c r="C267" s="8">
        <f t="shared" si="10"/>
        <v>33</v>
      </c>
      <c r="D267" s="8">
        <f t="shared" si="11"/>
        <v>58.7</v>
      </c>
    </row>
    <row r="268" spans="1:4" x14ac:dyDescent="0.35">
      <c r="A268" s="8">
        <v>33</v>
      </c>
      <c r="B268" s="8" t="str">
        <f t="shared" si="9"/>
        <v/>
      </c>
      <c r="C268" s="8" t="str">
        <f t="shared" si="10"/>
        <v/>
      </c>
      <c r="D268" s="8" t="str">
        <f t="shared" si="11"/>
        <v/>
      </c>
    </row>
    <row r="269" spans="1:4" x14ac:dyDescent="0.35">
      <c r="A269" s="8">
        <v>58.7</v>
      </c>
      <c r="B269" s="8" t="str">
        <f t="shared" si="9"/>
        <v/>
      </c>
      <c r="C269" s="8" t="str">
        <f t="shared" si="10"/>
        <v/>
      </c>
      <c r="D269" s="8" t="str">
        <f t="shared" si="11"/>
        <v/>
      </c>
    </row>
    <row r="270" spans="1:4" x14ac:dyDescent="0.35">
      <c r="A270" s="8">
        <v>92139</v>
      </c>
      <c r="B270" s="8">
        <f t="shared" si="9"/>
        <v>92139</v>
      </c>
      <c r="C270" s="8">
        <f t="shared" si="10"/>
        <v>69</v>
      </c>
      <c r="D270" s="8">
        <f t="shared" si="11"/>
        <v>208.4</v>
      </c>
    </row>
    <row r="271" spans="1:4" x14ac:dyDescent="0.35">
      <c r="A271" s="8">
        <v>69</v>
      </c>
      <c r="B271" s="8" t="str">
        <f t="shared" si="9"/>
        <v/>
      </c>
      <c r="C271" s="8" t="str">
        <f t="shared" si="10"/>
        <v/>
      </c>
      <c r="D271" s="8" t="str">
        <f t="shared" si="11"/>
        <v/>
      </c>
    </row>
    <row r="272" spans="1:4" x14ac:dyDescent="0.35">
      <c r="A272" s="8">
        <v>208.4</v>
      </c>
      <c r="B272" s="8" t="str">
        <f t="shared" ref="B272:B314" si="12">IF(AND(OR(ISNUMBER($A272),LEFT($A272,7)="Unknown"),$A272&gt;90000),$A272,"")</f>
        <v/>
      </c>
      <c r="C272" s="8" t="str">
        <f t="shared" ref="C272:C314" si="13">IF(AND(OR(ISNUMBER($A272),LEFT($A272,7)="Unknown"),$A272&gt;90000),$A273,"")</f>
        <v/>
      </c>
      <c r="D272" s="8" t="str">
        <f t="shared" ref="D272:D314" si="14">IF(AND(OR(ISNUMBER($A272),LEFT($A272,7)="Unknown"),$A272&gt;90000),$A274,"")</f>
        <v/>
      </c>
    </row>
    <row r="273" spans="1:4" x14ac:dyDescent="0.35">
      <c r="A273" s="8">
        <v>92058</v>
      </c>
      <c r="B273" s="8">
        <f t="shared" si="12"/>
        <v>92058</v>
      </c>
      <c r="C273" s="8">
        <f t="shared" si="13"/>
        <v>17</v>
      </c>
      <c r="D273" s="8">
        <f t="shared" si="14"/>
        <v>69.3</v>
      </c>
    </row>
    <row r="274" spans="1:4" x14ac:dyDescent="0.35">
      <c r="A274" s="8">
        <v>17</v>
      </c>
      <c r="B274" s="8" t="str">
        <f t="shared" si="12"/>
        <v/>
      </c>
      <c r="C274" s="8" t="str">
        <f t="shared" si="13"/>
        <v/>
      </c>
      <c r="D274" s="8" t="str">
        <f t="shared" si="14"/>
        <v/>
      </c>
    </row>
    <row r="275" spans="1:4" x14ac:dyDescent="0.35">
      <c r="A275" s="8">
        <v>69.3</v>
      </c>
      <c r="B275" s="8" t="str">
        <f t="shared" si="12"/>
        <v/>
      </c>
      <c r="C275" s="8" t="str">
        <f t="shared" si="13"/>
        <v/>
      </c>
      <c r="D275" s="8" t="str">
        <f t="shared" si="14"/>
        <v/>
      </c>
    </row>
    <row r="276" spans="1:4" x14ac:dyDescent="0.35">
      <c r="A276" s="8">
        <v>92140</v>
      </c>
      <c r="B276" s="8">
        <f t="shared" si="12"/>
        <v>92140</v>
      </c>
      <c r="C276" s="8">
        <f t="shared" si="13"/>
        <v>36</v>
      </c>
      <c r="D276" s="8" t="str">
        <f t="shared" si="14"/>
        <v>**</v>
      </c>
    </row>
    <row r="277" spans="1:4" x14ac:dyDescent="0.35">
      <c r="A277" s="8">
        <v>36</v>
      </c>
      <c r="B277" s="8" t="str">
        <f t="shared" si="12"/>
        <v/>
      </c>
      <c r="C277" s="8" t="str">
        <f t="shared" si="13"/>
        <v/>
      </c>
      <c r="D277" s="8" t="str">
        <f t="shared" si="14"/>
        <v/>
      </c>
    </row>
    <row r="278" spans="1:4" x14ac:dyDescent="0.35">
      <c r="A278" s="8" t="s">
        <v>118</v>
      </c>
      <c r="B278" s="8" t="str">
        <f t="shared" si="12"/>
        <v/>
      </c>
      <c r="C278" s="8" t="str">
        <f t="shared" si="13"/>
        <v/>
      </c>
      <c r="D278" s="8" t="str">
        <f t="shared" si="14"/>
        <v/>
      </c>
    </row>
    <row r="279" spans="1:4" x14ac:dyDescent="0.35">
      <c r="A279" s="8">
        <v>92059</v>
      </c>
      <c r="B279" s="8">
        <f t="shared" si="12"/>
        <v>92059</v>
      </c>
      <c r="C279" s="8">
        <f t="shared" si="13"/>
        <v>2</v>
      </c>
      <c r="D279" s="8" t="str">
        <f t="shared" si="14"/>
        <v>**</v>
      </c>
    </row>
    <row r="280" spans="1:4" x14ac:dyDescent="0.35">
      <c r="A280" s="8">
        <v>2</v>
      </c>
      <c r="B280" s="8" t="str">
        <f t="shared" si="12"/>
        <v/>
      </c>
      <c r="C280" s="8" t="str">
        <f t="shared" si="13"/>
        <v/>
      </c>
      <c r="D280" s="8" t="str">
        <f t="shared" si="14"/>
        <v/>
      </c>
    </row>
    <row r="281" spans="1:4" x14ac:dyDescent="0.35">
      <c r="A281" s="8" t="s">
        <v>118</v>
      </c>
      <c r="B281" s="8" t="str">
        <f t="shared" si="12"/>
        <v/>
      </c>
      <c r="C281" s="8" t="str">
        <f t="shared" si="13"/>
        <v/>
      </c>
      <c r="D281" s="8" t="str">
        <f t="shared" si="14"/>
        <v/>
      </c>
    </row>
    <row r="282" spans="1:4" x14ac:dyDescent="0.35">
      <c r="A282" s="8">
        <v>92145</v>
      </c>
      <c r="B282" s="8">
        <f t="shared" si="12"/>
        <v>92145</v>
      </c>
      <c r="C282" s="8">
        <f t="shared" si="13"/>
        <v>1</v>
      </c>
      <c r="D282" s="8" t="str">
        <f t="shared" si="14"/>
        <v>**</v>
      </c>
    </row>
    <row r="283" spans="1:4" x14ac:dyDescent="0.35">
      <c r="A283" s="8">
        <v>1</v>
      </c>
      <c r="B283" s="8" t="str">
        <f t="shared" si="12"/>
        <v/>
      </c>
      <c r="C283" s="8" t="str">
        <f t="shared" si="13"/>
        <v/>
      </c>
      <c r="D283" s="8" t="str">
        <f t="shared" si="14"/>
        <v/>
      </c>
    </row>
    <row r="284" spans="1:4" x14ac:dyDescent="0.35">
      <c r="A284" s="8" t="s">
        <v>118</v>
      </c>
      <c r="B284" s="8" t="str">
        <f t="shared" si="12"/>
        <v/>
      </c>
      <c r="C284" s="8" t="str">
        <f t="shared" si="13"/>
        <v/>
      </c>
      <c r="D284" s="8" t="str">
        <f t="shared" si="14"/>
        <v/>
      </c>
    </row>
    <row r="285" spans="1:4" x14ac:dyDescent="0.35">
      <c r="A285" s="8">
        <v>92061</v>
      </c>
      <c r="B285" s="8">
        <f t="shared" si="12"/>
        <v>92061</v>
      </c>
      <c r="C285" s="8">
        <f t="shared" si="13"/>
        <v>1</v>
      </c>
      <c r="D285" s="8" t="str">
        <f t="shared" si="14"/>
        <v>**</v>
      </c>
    </row>
    <row r="286" spans="1:4" x14ac:dyDescent="0.35">
      <c r="A286" s="8">
        <v>1</v>
      </c>
      <c r="B286" s="8" t="str">
        <f t="shared" si="12"/>
        <v/>
      </c>
      <c r="C286" s="8" t="str">
        <f t="shared" si="13"/>
        <v/>
      </c>
      <c r="D286" s="8" t="str">
        <f t="shared" si="14"/>
        <v/>
      </c>
    </row>
    <row r="287" spans="1:4" x14ac:dyDescent="0.35">
      <c r="A287" s="8" t="s">
        <v>118</v>
      </c>
      <c r="B287" s="8" t="str">
        <f t="shared" si="12"/>
        <v/>
      </c>
      <c r="C287" s="8" t="str">
        <f t="shared" si="13"/>
        <v/>
      </c>
      <c r="D287" s="8" t="str">
        <f t="shared" si="14"/>
        <v/>
      </c>
    </row>
    <row r="288" spans="1:4" x14ac:dyDescent="0.35">
      <c r="A288" s="8">
        <v>92154</v>
      </c>
      <c r="B288" s="8">
        <f t="shared" si="12"/>
        <v>92154</v>
      </c>
      <c r="C288" s="8">
        <f t="shared" si="13"/>
        <v>400</v>
      </c>
      <c r="D288" s="8">
        <f t="shared" si="14"/>
        <v>489.9</v>
      </c>
    </row>
    <row r="289" spans="1:4" x14ac:dyDescent="0.35">
      <c r="A289" s="8">
        <v>400</v>
      </c>
      <c r="B289" s="8" t="str">
        <f t="shared" si="12"/>
        <v/>
      </c>
      <c r="C289" s="8" t="str">
        <f t="shared" si="13"/>
        <v/>
      </c>
      <c r="D289" s="8" t="str">
        <f t="shared" si="14"/>
        <v/>
      </c>
    </row>
    <row r="290" spans="1:4" x14ac:dyDescent="0.35">
      <c r="A290" s="8">
        <v>489.9</v>
      </c>
      <c r="B290" s="8" t="str">
        <f t="shared" si="12"/>
        <v/>
      </c>
      <c r="C290" s="8" t="str">
        <f t="shared" si="13"/>
        <v/>
      </c>
      <c r="D290" s="8" t="str">
        <f t="shared" si="14"/>
        <v/>
      </c>
    </row>
    <row r="291" spans="1:4" x14ac:dyDescent="0.35">
      <c r="A291" s="8">
        <v>92064</v>
      </c>
      <c r="B291" s="8">
        <f t="shared" si="12"/>
        <v>92064</v>
      </c>
      <c r="C291" s="8">
        <f t="shared" si="13"/>
        <v>33</v>
      </c>
      <c r="D291" s="8">
        <f t="shared" si="14"/>
        <v>65.599999999999994</v>
      </c>
    </row>
    <row r="292" spans="1:4" x14ac:dyDescent="0.35">
      <c r="A292" s="8">
        <v>33</v>
      </c>
      <c r="B292" s="8" t="str">
        <f t="shared" si="12"/>
        <v/>
      </c>
      <c r="C292" s="8" t="str">
        <f t="shared" si="13"/>
        <v/>
      </c>
      <c r="D292" s="8" t="str">
        <f t="shared" si="14"/>
        <v/>
      </c>
    </row>
    <row r="293" spans="1:4" x14ac:dyDescent="0.35">
      <c r="A293" s="8">
        <v>65.599999999999994</v>
      </c>
      <c r="B293" s="8" t="str">
        <f t="shared" si="12"/>
        <v/>
      </c>
      <c r="C293" s="8" t="str">
        <f t="shared" si="13"/>
        <v/>
      </c>
      <c r="D293" s="8" t="str">
        <f t="shared" si="14"/>
        <v/>
      </c>
    </row>
    <row r="294" spans="1:4" x14ac:dyDescent="0.35">
      <c r="A294" s="8">
        <v>92173</v>
      </c>
      <c r="B294" s="8">
        <f t="shared" si="12"/>
        <v>92173</v>
      </c>
      <c r="C294" s="8">
        <f t="shared" si="13"/>
        <v>135</v>
      </c>
      <c r="D294" s="8">
        <f t="shared" si="14"/>
        <v>486.6</v>
      </c>
    </row>
    <row r="295" spans="1:4" x14ac:dyDescent="0.35">
      <c r="A295" s="8">
        <v>135</v>
      </c>
      <c r="B295" s="8" t="str">
        <f t="shared" si="12"/>
        <v/>
      </c>
      <c r="C295" s="8" t="str">
        <f t="shared" si="13"/>
        <v/>
      </c>
      <c r="D295" s="8" t="str">
        <f t="shared" si="14"/>
        <v/>
      </c>
    </row>
    <row r="296" spans="1:4" x14ac:dyDescent="0.35">
      <c r="A296" s="8">
        <v>486.6</v>
      </c>
      <c r="B296" s="8" t="str">
        <f t="shared" si="12"/>
        <v/>
      </c>
      <c r="C296" s="8" t="str">
        <f t="shared" si="13"/>
        <v/>
      </c>
      <c r="D296" s="8" t="str">
        <f t="shared" si="14"/>
        <v/>
      </c>
    </row>
    <row r="297" spans="1:4" x14ac:dyDescent="0.35">
      <c r="A297" s="8">
        <v>92065</v>
      </c>
      <c r="B297" s="8">
        <f t="shared" si="12"/>
        <v>92065</v>
      </c>
      <c r="C297" s="8">
        <f t="shared" si="13"/>
        <v>19</v>
      </c>
      <c r="D297" s="8">
        <f t="shared" si="14"/>
        <v>53.3</v>
      </c>
    </row>
    <row r="298" spans="1:4" x14ac:dyDescent="0.35">
      <c r="A298" s="8">
        <v>19</v>
      </c>
      <c r="B298" s="8" t="str">
        <f t="shared" si="12"/>
        <v/>
      </c>
      <c r="C298" s="8" t="str">
        <f t="shared" si="13"/>
        <v/>
      </c>
      <c r="D298" s="8" t="str">
        <f t="shared" si="14"/>
        <v/>
      </c>
    </row>
    <row r="299" spans="1:4" x14ac:dyDescent="0.35">
      <c r="A299" s="8">
        <v>53.3</v>
      </c>
      <c r="B299" s="8" t="str">
        <f t="shared" si="12"/>
        <v/>
      </c>
      <c r="C299" s="8" t="str">
        <f t="shared" si="13"/>
        <v/>
      </c>
      <c r="D299" s="8" t="str">
        <f t="shared" si="14"/>
        <v/>
      </c>
    </row>
    <row r="300" spans="1:4" x14ac:dyDescent="0.35">
      <c r="A300" s="8" t="s">
        <v>117</v>
      </c>
      <c r="B300" s="8" t="str">
        <f t="shared" si="12"/>
        <v>Unknown***</v>
      </c>
      <c r="C300" s="8">
        <f t="shared" si="13"/>
        <v>75</v>
      </c>
      <c r="D300" s="8" t="str">
        <f t="shared" si="14"/>
        <v>**</v>
      </c>
    </row>
    <row r="301" spans="1:4" x14ac:dyDescent="0.35">
      <c r="A301" s="8">
        <v>75</v>
      </c>
      <c r="B301" s="8" t="str">
        <f t="shared" si="12"/>
        <v/>
      </c>
      <c r="C301" s="8" t="str">
        <f t="shared" si="13"/>
        <v/>
      </c>
      <c r="D301" s="8" t="str">
        <f t="shared" si="14"/>
        <v/>
      </c>
    </row>
    <row r="302" spans="1:4" x14ac:dyDescent="0.35">
      <c r="A302" s="8" t="s">
        <v>118</v>
      </c>
      <c r="B302" s="8" t="str">
        <f t="shared" si="12"/>
        <v/>
      </c>
      <c r="C302" s="8" t="str">
        <f t="shared" si="13"/>
        <v/>
      </c>
      <c r="D302" s="8" t="str">
        <f t="shared" si="14"/>
        <v/>
      </c>
    </row>
    <row r="303" spans="1:4" x14ac:dyDescent="0.35">
      <c r="A303" s="8">
        <v>92066</v>
      </c>
      <c r="B303" s="8">
        <f t="shared" si="12"/>
        <v>92066</v>
      </c>
      <c r="C303" s="8">
        <f t="shared" si="13"/>
        <v>2</v>
      </c>
      <c r="D303" s="8" t="str">
        <f t="shared" si="14"/>
        <v>**</v>
      </c>
    </row>
    <row r="304" spans="1:4" x14ac:dyDescent="0.35">
      <c r="A304" s="8">
        <v>2</v>
      </c>
      <c r="B304" s="8" t="str">
        <f t="shared" si="12"/>
        <v/>
      </c>
      <c r="C304" s="8" t="str">
        <f t="shared" si="13"/>
        <v/>
      </c>
      <c r="D304" s="8" t="str">
        <f t="shared" si="14"/>
        <v/>
      </c>
    </row>
    <row r="305" spans="1:4" x14ac:dyDescent="0.35">
      <c r="A305" s="8" t="s">
        <v>118</v>
      </c>
      <c r="B305" s="8" t="str">
        <f t="shared" si="12"/>
        <v/>
      </c>
      <c r="C305" s="8" t="str">
        <f t="shared" si="13"/>
        <v/>
      </c>
      <c r="D305" s="8" t="str">
        <f t="shared" si="14"/>
        <v/>
      </c>
    </row>
    <row r="306" spans="1:4" x14ac:dyDescent="0.35">
      <c r="A306" s="8" t="s">
        <v>129</v>
      </c>
      <c r="B306" s="8" t="str">
        <f t="shared" si="12"/>
        <v/>
      </c>
      <c r="C306" s="8" t="str">
        <f t="shared" si="13"/>
        <v/>
      </c>
      <c r="D306" s="8" t="str">
        <f t="shared" si="14"/>
        <v/>
      </c>
    </row>
    <row r="307" spans="1:4" x14ac:dyDescent="0.35">
      <c r="A307" s="8" t="s">
        <v>130</v>
      </c>
      <c r="B307" s="8" t="str">
        <f t="shared" si="12"/>
        <v/>
      </c>
      <c r="C307" s="8" t="str">
        <f t="shared" si="13"/>
        <v/>
      </c>
      <c r="D307" s="8" t="str">
        <f t="shared" si="14"/>
        <v/>
      </c>
    </row>
    <row r="308" spans="1:4" x14ac:dyDescent="0.35">
      <c r="A308" s="8" t="s">
        <v>67</v>
      </c>
      <c r="B308" s="8" t="str">
        <f t="shared" si="12"/>
        <v/>
      </c>
      <c r="C308" s="8" t="str">
        <f t="shared" si="13"/>
        <v/>
      </c>
      <c r="D308" s="8" t="str">
        <f t="shared" si="14"/>
        <v/>
      </c>
    </row>
    <row r="309" spans="1:4" x14ac:dyDescent="0.35">
      <c r="A309" s="8" t="s">
        <v>131</v>
      </c>
      <c r="B309" s="8" t="str">
        <f t="shared" si="12"/>
        <v/>
      </c>
      <c r="C309" s="8" t="str">
        <f t="shared" si="13"/>
        <v/>
      </c>
      <c r="D309" s="8" t="str">
        <f t="shared" si="14"/>
        <v/>
      </c>
    </row>
    <row r="310" spans="1:4" x14ac:dyDescent="0.35">
      <c r="A310" s="8">
        <v>4160</v>
      </c>
      <c r="B310" s="8" t="str">
        <f t="shared" si="12"/>
        <v/>
      </c>
      <c r="C310" s="8" t="str">
        <f t="shared" si="13"/>
        <v/>
      </c>
      <c r="D310" s="8" t="str">
        <f t="shared" si="14"/>
        <v/>
      </c>
    </row>
    <row r="311" spans="1:4" x14ac:dyDescent="0.35">
      <c r="A311" s="8">
        <v>124.6</v>
      </c>
      <c r="B311" s="8" t="str">
        <f t="shared" si="12"/>
        <v/>
      </c>
      <c r="C311" s="8" t="str">
        <f t="shared" si="13"/>
        <v/>
      </c>
      <c r="D311" s="8" t="str">
        <f t="shared" si="14"/>
        <v/>
      </c>
    </row>
    <row r="312" spans="1:4" x14ac:dyDescent="0.35">
      <c r="A312" s="8">
        <v>92067</v>
      </c>
      <c r="B312" s="8">
        <f t="shared" si="12"/>
        <v>92067</v>
      </c>
      <c r="C312" s="8">
        <f t="shared" si="13"/>
        <v>11</v>
      </c>
      <c r="D312" s="8" t="str">
        <f t="shared" si="14"/>
        <v>**</v>
      </c>
    </row>
    <row r="313" spans="1:4" x14ac:dyDescent="0.35">
      <c r="A313" s="8">
        <v>11</v>
      </c>
      <c r="B313" s="8" t="str">
        <f t="shared" si="12"/>
        <v/>
      </c>
      <c r="C313" s="8" t="str">
        <f t="shared" si="13"/>
        <v/>
      </c>
      <c r="D313" s="8" t="str">
        <f t="shared" si="14"/>
        <v/>
      </c>
    </row>
    <row r="314" spans="1:4" x14ac:dyDescent="0.35">
      <c r="A314" s="8" t="s">
        <v>118</v>
      </c>
      <c r="B314" s="8" t="str">
        <f t="shared" si="12"/>
        <v/>
      </c>
      <c r="C314" s="8" t="str">
        <f t="shared" si="13"/>
        <v/>
      </c>
      <c r="D314" s="8" t="str">
        <f t="shared" si="14"/>
        <v/>
      </c>
    </row>
  </sheetData>
  <sortState xmlns:xlrd2="http://schemas.microsoft.com/office/spreadsheetml/2017/richdata2" ref="G15:I112">
    <sortCondition ref="G15:G112"/>
  </sortState>
  <printOptions horizontalCentered="1"/>
  <pageMargins left="0.25" right="0.25" top="0.75" bottom="0.75" header="0.3" footer="0.3"/>
  <pageSetup fitToHeight="100" orientation="portrait" r:id="rId1"/>
  <headerFooter scaleWithDoc="0">
    <oddHeader>&amp;R&amp;A</oddHeader>
    <oddFooter>&amp;L&amp;F {&amp;D &amp;T}&amp;R&amp;P/&amp;N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COVER</vt:lpstr>
      <vt:lpstr>Notes</vt:lpstr>
      <vt:lpstr>ReportedData</vt:lpstr>
      <vt:lpstr>ReportedTests</vt:lpstr>
      <vt:lpstr>Deaths</vt:lpstr>
      <vt:lpstr>Sheet1</vt:lpstr>
      <vt:lpstr>CasesByCity</vt:lpstr>
      <vt:lpstr>CasesByZIP</vt:lpstr>
      <vt:lpstr>preProcess_CasesByZIP</vt:lpstr>
      <vt:lpstr>SortOrder</vt:lpstr>
      <vt:lpstr>COVER!Print_Area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C. Vanderbilt</dc:creator>
  <cp:lastModifiedBy>Matthew Vanderbilt</cp:lastModifiedBy>
  <dcterms:created xsi:type="dcterms:W3CDTF">2019-05-31T16:07:59Z</dcterms:created>
  <dcterms:modified xsi:type="dcterms:W3CDTF">2020-05-06T15:04:51Z</dcterms:modified>
</cp:coreProperties>
</file>