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P:\02.personal\wb463998\TWN series\"/>
    </mc:Choice>
  </mc:AlternateContent>
  <xr:revisionPtr revIDLastSave="0" documentId="13_ncr:1_{D0E5B1A5-4986-4811-89A3-ABD2D4D3EF42}" xr6:coauthVersionLast="41" xr6:coauthVersionMax="41" xr10:uidLastSave="{00000000-0000-0000-0000-000000000000}"/>
  <bookViews>
    <workbookView xWindow="-110" yWindow="-110" windowWidth="19420" windowHeight="10420" xr2:uid="{E13790AF-0DF7-498E-AFE1-BBE86F57AE9D}"/>
  </bookViews>
  <sheets>
    <sheet name="Official poverty" sheetId="3" r:id="rId1"/>
    <sheet name="Poverty" sheetId="1" r:id="rId2"/>
    <sheet name="Growth"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4" i="2" l="1"/>
  <c r="H25" i="2"/>
  <c r="H26" i="2"/>
  <c r="H27" i="2"/>
  <c r="H28" i="2"/>
  <c r="H29" i="2"/>
  <c r="H30" i="2"/>
  <c r="H31" i="2"/>
  <c r="H32" i="2"/>
  <c r="H33" i="2"/>
  <c r="H23" i="2"/>
  <c r="F24" i="2"/>
  <c r="F25" i="2"/>
  <c r="F26" i="2"/>
  <c r="F27" i="2"/>
  <c r="F28" i="2"/>
  <c r="F29" i="2"/>
  <c r="F30" i="2"/>
  <c r="F31" i="2"/>
  <c r="F32" i="2"/>
  <c r="F33" i="2"/>
  <c r="F23" i="2"/>
  <c r="H13" i="2"/>
  <c r="H14" i="2"/>
  <c r="H15" i="2"/>
  <c r="H16" i="2"/>
  <c r="H17" i="2"/>
  <c r="H18" i="2"/>
  <c r="H19" i="2"/>
  <c r="H20" i="2"/>
  <c r="H21" i="2"/>
  <c r="H12" i="2"/>
  <c r="F13" i="2"/>
  <c r="F14" i="2"/>
  <c r="F15" i="2"/>
  <c r="F16" i="2"/>
  <c r="F17" i="2"/>
  <c r="F18" i="2"/>
  <c r="F19" i="2"/>
  <c r="F20" i="2"/>
  <c r="F21" i="2"/>
  <c r="F12" i="2"/>
  <c r="H9" i="2"/>
  <c r="H10" i="2"/>
  <c r="H8" i="2"/>
  <c r="F9" i="2"/>
  <c r="F10" i="2"/>
  <c r="F8" i="2"/>
  <c r="H6" i="2"/>
  <c r="H5" i="2"/>
  <c r="F6" i="2"/>
  <c r="F5" i="2"/>
  <c r="M12" i="3" l="1"/>
  <c r="M10" i="3"/>
  <c r="M8" i="3"/>
</calcChain>
</file>

<file path=xl/sharedStrings.xml><?xml version="1.0" encoding="utf-8"?>
<sst xmlns="http://schemas.openxmlformats.org/spreadsheetml/2006/main" count="160" uniqueCount="79">
  <si>
    <t>DATASET(S)</t>
  </si>
  <si>
    <t>GINI</t>
  </si>
  <si>
    <t>JP13</t>
  </si>
  <si>
    <t>JP10</t>
  </si>
  <si>
    <t>JP08</t>
  </si>
  <si>
    <t>KR12</t>
  </si>
  <si>
    <t>KR10</t>
  </si>
  <si>
    <t>KR08</t>
  </si>
  <si>
    <t>KR06</t>
  </si>
  <si>
    <t>TW16</t>
  </si>
  <si>
    <t>TW13</t>
  </si>
  <si>
    <t>TW10</t>
  </si>
  <si>
    <t>TW07</t>
  </si>
  <si>
    <t>TW05</t>
  </si>
  <si>
    <t>TW00</t>
  </si>
  <si>
    <t>TW97</t>
  </si>
  <si>
    <t>TW95</t>
  </si>
  <si>
    <t>TW91</t>
  </si>
  <si>
    <t>TW86</t>
  </si>
  <si>
    <t>TW81</t>
  </si>
  <si>
    <t>Japan</t>
  </si>
  <si>
    <t>Korea</t>
  </si>
  <si>
    <t>Taiwan</t>
  </si>
  <si>
    <t>Pov $1.9</t>
  </si>
  <si>
    <t>Pov $3.2</t>
  </si>
  <si>
    <t>Pov $5.5</t>
  </si>
  <si>
    <t>COUNTRY</t>
  </si>
  <si>
    <t>YEAR</t>
  </si>
  <si>
    <t>CPIs used: WEO</t>
  </si>
  <si>
    <t>Poor (40% of median income)</t>
  </si>
  <si>
    <t>Poor (50% of median income)</t>
  </si>
  <si>
    <t>Poor (60% of median income)</t>
  </si>
  <si>
    <t>GDP (constant 2010 US$)</t>
  </si>
  <si>
    <t>Source: WDI</t>
  </si>
  <si>
    <t xml:space="preserve">Poverty </t>
  </si>
  <si>
    <t>Relative poverty</t>
  </si>
  <si>
    <t>Monetary poverty (WB estimates)</t>
  </si>
  <si>
    <t>Growth</t>
  </si>
  <si>
    <t>Malaysia</t>
  </si>
  <si>
    <t>Source for JPN, KOR &amp; TWN - LIS</t>
  </si>
  <si>
    <t>Source for MYS: PovcalNet</t>
  </si>
  <si>
    <t>Monthly mean pc income (2011 PPP)</t>
  </si>
  <si>
    <t>Source for JPN, KOR &amp; TWN: LIS</t>
  </si>
  <si>
    <t>Taiwan province</t>
  </si>
  <si>
    <t>Kaohsiung City</t>
  </si>
  <si>
    <t>New Taipei City</t>
  </si>
  <si>
    <t>Tainan City</t>
  </si>
  <si>
    <t>Taichung City</t>
  </si>
  <si>
    <t>Taoyuan</t>
  </si>
  <si>
    <t>Official definition of "low-income"</t>
  </si>
  <si>
    <t>(monthly per capita)</t>
  </si>
  <si>
    <t>City/County</t>
  </si>
  <si>
    <t>Sources:</t>
  </si>
  <si>
    <t>http://focustaiwan.tw/news/asoc/201910270008.aspx</t>
  </si>
  <si>
    <t>https://eng.stat.gov.tw/ct.asp?xItem=41151&amp;CtNode=6411&amp;mp=5</t>
  </si>
  <si>
    <t>NT$11,135</t>
  </si>
  <si>
    <t>NT$11,648</t>
  </si>
  <si>
    <t>In Taiwan, the poverty line is currently defined as 60 percent of the average national monthly expenditure over the previous year, with some restrictions relating to ownership of personal assets and real estate. The poverty line can be adjusted at any time when changes in the cost of living reach 5 percent, according to a ministry official</t>
  </si>
  <si>
    <t>https://www.mohw.gov.tw/dl-44682-2644622d-3e42-495a-bbdc-ebb6e6d55092.html</t>
  </si>
  <si>
    <t>2017 Taiwan Health and Welfare Report</t>
  </si>
  <si>
    <t>National Statistics Office</t>
  </si>
  <si>
    <t>Oct 2019 News on raise of poverty lines</t>
  </si>
  <si>
    <t>2011 Social Assistance Act (baseline NT$ 10,244)</t>
  </si>
  <si>
    <t>https://borgenproject.org/taiwan-poverty-rate/</t>
  </si>
  <si>
    <t>http://www.cdway.com.tw/gov/mhw2/book107/book1e/#p=127</t>
  </si>
  <si>
    <t>2018 Taiwan Health and Welfare Report</t>
  </si>
  <si>
    <t>Source: Various (mainly from Table 10-1) of the 2018 Taiwan Health &amp; Welfare Report</t>
  </si>
  <si>
    <t>-</t>
  </si>
  <si>
    <t>Fujian province (Kinmen and Lienchiang)</t>
  </si>
  <si>
    <t>Annual pc income</t>
  </si>
  <si>
    <t>Monthly pc income</t>
  </si>
  <si>
    <t>Population</t>
  </si>
  <si>
    <t>Share (%)</t>
  </si>
  <si>
    <t>Population below 60% of the 2015 PL</t>
  </si>
  <si>
    <t>Population below 60% of the 2016 PL</t>
  </si>
  <si>
    <t>2016 TW - LIS (using baseline line)</t>
  </si>
  <si>
    <t>Annualized growth rate (%)</t>
  </si>
  <si>
    <t>Taipei City</t>
  </si>
  <si>
    <t>region_c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</si>
</sst>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NT$-404]* #,##0.00_-;\-[$NT$-404]* #,##0.00_-;_-[$NT$-404]* &quot;-&quot;??_-;_-@_-"/>
  </numFmts>
  <fonts count="22"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b/>
      <sz val="16"/>
      <color rgb="FF002060"/>
      <name val="Calibri"/>
      <family val="2"/>
      <scheme val="minor"/>
    </font>
    <font>
      <sz val="10"/>
      <color rgb="FFFF0000"/>
      <name val="Calibri"/>
      <family val="2"/>
      <scheme val="minor"/>
    </font>
    <font>
      <sz val="9"/>
      <color rgb="FFFF0000"/>
      <name val="Calibri"/>
      <family val="2"/>
      <scheme val="minor"/>
    </font>
    <font>
      <sz val="8"/>
      <color rgb="FF000000"/>
      <name val="Arial"/>
      <family val="2"/>
    </font>
    <font>
      <sz val="11"/>
      <color rgb="FF002060"/>
      <name val="Calibri"/>
      <family val="2"/>
      <scheme val="minor"/>
    </font>
    <font>
      <b/>
      <sz val="14"/>
      <color rgb="FF002060"/>
      <name val="Calibri"/>
      <family val="2"/>
      <scheme val="minor"/>
    </font>
    <font>
      <u/>
      <sz val="11"/>
      <color theme="10"/>
      <name val="Calibri"/>
      <family val="2"/>
      <scheme val="minor"/>
    </font>
    <font>
      <sz val="10"/>
      <color theme="1"/>
      <name val="Calibri"/>
      <family val="2"/>
      <scheme val="minor"/>
    </font>
    <font>
      <sz val="9"/>
      <color theme="1"/>
      <name val="Calibri"/>
      <family val="2"/>
      <scheme val="minor"/>
    </font>
    <font>
      <b/>
      <i/>
      <sz val="9"/>
      <color theme="1"/>
      <name val="Calibri"/>
      <family val="2"/>
      <scheme val="minor"/>
    </font>
    <font>
      <sz val="8"/>
      <color theme="1"/>
      <name val="Calibri"/>
      <family val="2"/>
      <scheme val="minor"/>
    </font>
    <font>
      <u/>
      <sz val="10"/>
      <color theme="10"/>
      <name val="Calibri"/>
      <family val="2"/>
      <scheme val="minor"/>
    </font>
    <font>
      <sz val="10"/>
      <name val="Calibri"/>
      <family val="2"/>
      <scheme val="minor"/>
    </font>
    <font>
      <sz val="8"/>
      <name val="Arial"/>
      <family val="2"/>
    </font>
    <font>
      <sz val="8"/>
      <name val="Calibri"/>
      <family val="2"/>
      <scheme val="minor"/>
    </font>
    <font>
      <b/>
      <sz val="9"/>
      <color theme="1"/>
      <name val="Calibri"/>
      <family val="2"/>
      <scheme val="minor"/>
    </font>
    <font>
      <sz val="8"/>
      <color theme="1"/>
      <name val="Arial"/>
      <family val="2"/>
    </font>
  </fonts>
  <fills count="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2" tint="-9.9978637043366805E-2"/>
        <bgColor indexed="64"/>
      </patternFill>
    </fill>
  </fills>
  <borders count="1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11" fillId="0" borderId="0" applyNumberFormat="0" applyFill="0" applyBorder="0" applyAlignment="0" applyProtection="0"/>
  </cellStyleXfs>
  <cellXfs count="69">
    <xf numFmtId="0" fontId="0" fillId="0" borderId="0" xfId="0"/>
    <xf numFmtId="0" fontId="0" fillId="2" borderId="0" xfId="0" applyFill="1"/>
    <xf numFmtId="0" fontId="0" fillId="2" borderId="0" xfId="0" applyFill="1" applyAlignment="1">
      <alignment horizontal="center"/>
    </xf>
    <xf numFmtId="0" fontId="0" fillId="2" borderId="0" xfId="0" applyFill="1" applyBorder="1"/>
    <xf numFmtId="0" fontId="0" fillId="2" borderId="0" xfId="0" applyFill="1" applyBorder="1" applyAlignment="1">
      <alignment horizontal="center"/>
    </xf>
    <xf numFmtId="0" fontId="0" fillId="2" borderId="1" xfId="0" applyFill="1" applyBorder="1"/>
    <xf numFmtId="0" fontId="0" fillId="2" borderId="1" xfId="0" applyFill="1" applyBorder="1" applyAlignment="1">
      <alignment horizontal="center"/>
    </xf>
    <xf numFmtId="10" fontId="0" fillId="2" borderId="0" xfId="1" applyNumberFormat="1" applyFont="1" applyFill="1" applyAlignment="1">
      <alignment horizontal="center"/>
    </xf>
    <xf numFmtId="10" fontId="2" fillId="2" borderId="0" xfId="1" applyNumberFormat="1" applyFont="1" applyFill="1" applyAlignment="1">
      <alignment horizontal="center"/>
    </xf>
    <xf numFmtId="10" fontId="0" fillId="2" borderId="1" xfId="1" applyNumberFormat="1" applyFont="1" applyFill="1" applyBorder="1" applyAlignment="1">
      <alignment horizontal="center"/>
    </xf>
    <xf numFmtId="0" fontId="0" fillId="2" borderId="0" xfId="0" applyFill="1" applyAlignment="1">
      <alignment vertical="center"/>
    </xf>
    <xf numFmtId="0" fontId="3" fillId="3" borderId="2" xfId="0" applyFont="1" applyFill="1" applyBorder="1" applyAlignment="1">
      <alignment vertical="center"/>
    </xf>
    <xf numFmtId="0" fontId="3" fillId="3" borderId="2" xfId="0" applyFont="1" applyFill="1" applyBorder="1" applyAlignment="1">
      <alignment horizontal="center" vertical="center" wrapText="1"/>
    </xf>
    <xf numFmtId="9" fontId="0" fillId="2" borderId="0" xfId="1" applyFont="1" applyFill="1" applyBorder="1" applyAlignment="1">
      <alignment horizontal="center"/>
    </xf>
    <xf numFmtId="0" fontId="3" fillId="4" borderId="2" xfId="0" applyFont="1" applyFill="1" applyBorder="1" applyAlignment="1">
      <alignment vertical="center"/>
    </xf>
    <xf numFmtId="0" fontId="3" fillId="4" borderId="2" xfId="0" applyFont="1" applyFill="1" applyBorder="1" applyAlignment="1">
      <alignment horizontal="center" vertical="center" wrapText="1"/>
    </xf>
    <xf numFmtId="0" fontId="3" fillId="4" borderId="2" xfId="0" applyFont="1" applyFill="1" applyBorder="1" applyAlignment="1">
      <alignment horizontal="center" vertical="center"/>
    </xf>
    <xf numFmtId="0" fontId="5" fillId="2" borderId="0" xfId="0" applyFont="1" applyFill="1"/>
    <xf numFmtId="0" fontId="0" fillId="2" borderId="3" xfId="0" applyFill="1" applyBorder="1"/>
    <xf numFmtId="0" fontId="0" fillId="2" borderId="3" xfId="0" applyFill="1" applyBorder="1" applyAlignment="1">
      <alignment horizontal="center"/>
    </xf>
    <xf numFmtId="164" fontId="0" fillId="2" borderId="0" xfId="1" applyNumberFormat="1" applyFont="1" applyFill="1" applyBorder="1" applyAlignment="1">
      <alignment horizontal="center"/>
    </xf>
    <xf numFmtId="164" fontId="0" fillId="2" borderId="1" xfId="1" applyNumberFormat="1" applyFont="1" applyFill="1" applyBorder="1" applyAlignment="1">
      <alignment horizontal="center"/>
    </xf>
    <xf numFmtId="164" fontId="0" fillId="2" borderId="3" xfId="1" applyNumberFormat="1" applyFont="1" applyFill="1" applyBorder="1" applyAlignment="1">
      <alignment horizontal="center"/>
    </xf>
    <xf numFmtId="0" fontId="6" fillId="2" borderId="0" xfId="0" applyFont="1" applyFill="1"/>
    <xf numFmtId="0" fontId="2" fillId="2" borderId="0" xfId="0" applyFont="1" applyFill="1" applyAlignment="1">
      <alignment horizontal="center"/>
    </xf>
    <xf numFmtId="0" fontId="7" fillId="2" borderId="0" xfId="0" applyFont="1" applyFill="1"/>
    <xf numFmtId="2" fontId="0" fillId="2" borderId="0" xfId="0" applyNumberFormat="1" applyFill="1" applyBorder="1"/>
    <xf numFmtId="2" fontId="0" fillId="2" borderId="1" xfId="0" applyNumberFormat="1" applyFill="1" applyBorder="1"/>
    <xf numFmtId="2" fontId="0" fillId="2" borderId="0" xfId="0" applyNumberFormat="1" applyFill="1"/>
    <xf numFmtId="2" fontId="0" fillId="2" borderId="3" xfId="0" applyNumberFormat="1" applyFill="1" applyBorder="1"/>
    <xf numFmtId="0" fontId="6" fillId="2" borderId="0" xfId="0" applyFont="1" applyFill="1" applyAlignment="1">
      <alignment horizontal="left"/>
    </xf>
    <xf numFmtId="165" fontId="8" fillId="2" borderId="0" xfId="0" applyNumberFormat="1" applyFont="1" applyFill="1"/>
    <xf numFmtId="0" fontId="9" fillId="2" borderId="0" xfId="0" applyFont="1" applyFill="1"/>
    <xf numFmtId="0" fontId="10" fillId="2" borderId="0" xfId="0" applyFont="1" applyFill="1"/>
    <xf numFmtId="0" fontId="0" fillId="3" borderId="2" xfId="0" applyFill="1" applyBorder="1"/>
    <xf numFmtId="0" fontId="0" fillId="3" borderId="2" xfId="0" applyFill="1" applyBorder="1" applyAlignment="1">
      <alignment horizontal="center"/>
    </xf>
    <xf numFmtId="0" fontId="11" fillId="0" borderId="0" xfId="3"/>
    <xf numFmtId="0" fontId="11" fillId="0" borderId="0" xfId="3" applyAlignment="1">
      <alignment vertical="center"/>
    </xf>
    <xf numFmtId="0" fontId="3" fillId="2" borderId="0" xfId="0" applyFont="1" applyFill="1"/>
    <xf numFmtId="0" fontId="12" fillId="2" borderId="0" xfId="0" applyFont="1" applyFill="1"/>
    <xf numFmtId="0" fontId="15" fillId="2" borderId="0" xfId="0" applyFont="1" applyFill="1"/>
    <xf numFmtId="165" fontId="8" fillId="2" borderId="1" xfId="0" applyNumberFormat="1" applyFont="1" applyFill="1" applyBorder="1"/>
    <xf numFmtId="0" fontId="14" fillId="2" borderId="0" xfId="0" applyFont="1" applyFill="1" applyAlignment="1">
      <alignment vertical="center" wrapText="1"/>
    </xf>
    <xf numFmtId="0" fontId="16" fillId="0" borderId="0" xfId="3" applyFont="1"/>
    <xf numFmtId="0" fontId="16" fillId="0" borderId="0" xfId="3" applyFont="1" applyAlignment="1">
      <alignment vertical="center"/>
    </xf>
    <xf numFmtId="0" fontId="17" fillId="2" borderId="0" xfId="0" applyFont="1" applyFill="1"/>
    <xf numFmtId="165" fontId="8" fillId="2" borderId="0" xfId="0" applyNumberFormat="1" applyFont="1" applyFill="1" applyBorder="1"/>
    <xf numFmtId="165" fontId="8" fillId="2" borderId="1" xfId="0" applyNumberFormat="1" applyFont="1" applyFill="1" applyBorder="1" applyAlignment="1">
      <alignment horizontal="center"/>
    </xf>
    <xf numFmtId="165" fontId="18" fillId="2" borderId="0" xfId="0" applyNumberFormat="1" applyFont="1" applyFill="1"/>
    <xf numFmtId="0" fontId="19" fillId="2" borderId="0" xfId="0" applyFont="1" applyFill="1" applyAlignment="1">
      <alignment vertical="center"/>
    </xf>
    <xf numFmtId="0" fontId="9" fillId="2" borderId="0" xfId="0" applyFont="1" applyFill="1" applyAlignment="1">
      <alignment vertical="center"/>
    </xf>
    <xf numFmtId="0" fontId="13" fillId="2" borderId="0" xfId="0" applyFont="1" applyFill="1" applyAlignment="1">
      <alignment vertical="center"/>
    </xf>
    <xf numFmtId="0" fontId="0" fillId="2" borderId="0" xfId="0" applyFont="1" applyFill="1"/>
    <xf numFmtId="0" fontId="20" fillId="2" borderId="0" xfId="0" applyFont="1" applyFill="1" applyAlignment="1">
      <alignment vertical="center" wrapText="1"/>
    </xf>
    <xf numFmtId="0" fontId="20" fillId="6" borderId="4" xfId="0" applyFont="1" applyFill="1" applyBorder="1" applyAlignment="1">
      <alignment vertical="center" wrapText="1"/>
    </xf>
    <xf numFmtId="0" fontId="13" fillId="6" borderId="6" xfId="0" applyFont="1" applyFill="1" applyBorder="1" applyAlignment="1">
      <alignment vertical="center"/>
    </xf>
    <xf numFmtId="43" fontId="21" fillId="6" borderId="7" xfId="2" applyFont="1" applyFill="1" applyBorder="1"/>
    <xf numFmtId="165" fontId="8" fillId="6" borderId="7" xfId="0" applyNumberFormat="1" applyFont="1" applyFill="1" applyBorder="1"/>
    <xf numFmtId="164" fontId="21" fillId="6" borderId="7" xfId="1" applyNumberFormat="1" applyFont="1" applyFill="1" applyBorder="1"/>
    <xf numFmtId="0" fontId="13" fillId="6" borderId="8" xfId="0" applyFont="1" applyFill="1" applyBorder="1" applyAlignment="1">
      <alignment vertical="center"/>
    </xf>
    <xf numFmtId="164" fontId="21" fillId="6" borderId="9" xfId="1" applyNumberFormat="1" applyFont="1" applyFill="1" applyBorder="1"/>
    <xf numFmtId="9" fontId="14" fillId="6" borderId="5" xfId="1" applyFont="1" applyFill="1" applyBorder="1" applyAlignment="1">
      <alignment vertical="center" wrapText="1"/>
    </xf>
    <xf numFmtId="164" fontId="14" fillId="2" borderId="0" xfId="1" applyNumberFormat="1" applyFont="1" applyFill="1" applyAlignment="1">
      <alignment vertical="center" wrapText="1"/>
    </xf>
    <xf numFmtId="0" fontId="13" fillId="5" borderId="0" xfId="0" applyFont="1" applyFill="1" applyAlignment="1">
      <alignment horizontal="center" wrapText="1"/>
    </xf>
    <xf numFmtId="0" fontId="4" fillId="2" borderId="1" xfId="0" applyFont="1" applyFill="1" applyBorder="1" applyAlignment="1">
      <alignment horizontal="center"/>
    </xf>
    <xf numFmtId="0" fontId="9" fillId="8" borderId="2" xfId="0" applyFont="1" applyFill="1" applyBorder="1" applyAlignment="1">
      <alignment horizontal="center"/>
    </xf>
    <xf numFmtId="0" fontId="9" fillId="2" borderId="0" xfId="0" applyFont="1" applyFill="1" applyAlignment="1">
      <alignment horizontal="center"/>
    </xf>
    <xf numFmtId="0" fontId="9" fillId="7" borderId="0" xfId="0" applyFont="1" applyFill="1" applyAlignment="1">
      <alignment horizontal="center"/>
    </xf>
    <xf numFmtId="0" fontId="9" fillId="2" borderId="1" xfId="0" applyFont="1" applyFill="1" applyBorder="1" applyAlignment="1">
      <alignment horizontal="center"/>
    </xf>
  </cellXfs>
  <cellStyles count="4">
    <cellStyle name="Comma" xfId="2" builtinId="3"/>
    <cellStyle name="Hyperlink" xfId="3"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Taiwan</a:t>
            </a:r>
            <a:r>
              <a:rPr lang="en-US" baseline="0"/>
              <a:t> - relative poverty (LIS)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727570669834282"/>
          <c:y val="0.30058860396154585"/>
          <c:w val="0.79734188724739063"/>
          <c:h val="0.56089128904690733"/>
        </c:manualLayout>
      </c:layout>
      <c:lineChart>
        <c:grouping val="standard"/>
        <c:varyColors val="0"/>
        <c:ser>
          <c:idx val="0"/>
          <c:order val="0"/>
          <c:tx>
            <c:strRef>
              <c:f>Poverty!$F$3</c:f>
              <c:strCache>
                <c:ptCount val="1"/>
                <c:pt idx="0">
                  <c:v>Poor (40% of median income)</c:v>
                </c:pt>
              </c:strCache>
            </c:strRef>
          </c:tx>
          <c:spPr>
            <a:ln w="28575" cap="rnd">
              <a:solidFill>
                <a:schemeClr val="accent1"/>
              </a:solidFill>
              <a:round/>
            </a:ln>
            <a:effectLst/>
          </c:spPr>
          <c:marker>
            <c:symbol val="none"/>
          </c:marker>
          <c:cat>
            <c:numRef>
              <c:f>Poverty!$C$11:$C$21</c:f>
              <c:numCache>
                <c:formatCode>General</c:formatCode>
                <c:ptCount val="11"/>
                <c:pt idx="0">
                  <c:v>1981</c:v>
                </c:pt>
                <c:pt idx="1">
                  <c:v>1986</c:v>
                </c:pt>
                <c:pt idx="2">
                  <c:v>1991</c:v>
                </c:pt>
                <c:pt idx="3">
                  <c:v>1995</c:v>
                </c:pt>
                <c:pt idx="4">
                  <c:v>1997</c:v>
                </c:pt>
                <c:pt idx="5">
                  <c:v>2000</c:v>
                </c:pt>
                <c:pt idx="6">
                  <c:v>2005</c:v>
                </c:pt>
                <c:pt idx="7">
                  <c:v>2007</c:v>
                </c:pt>
                <c:pt idx="8">
                  <c:v>2010</c:v>
                </c:pt>
                <c:pt idx="9">
                  <c:v>2013</c:v>
                </c:pt>
                <c:pt idx="10">
                  <c:v>2016</c:v>
                </c:pt>
              </c:numCache>
            </c:numRef>
          </c:cat>
          <c:val>
            <c:numRef>
              <c:f>Poverty!$F$11:$F$21</c:f>
              <c:numCache>
                <c:formatCode>General</c:formatCode>
                <c:ptCount val="11"/>
                <c:pt idx="0">
                  <c:v>1.8109999999999999</c:v>
                </c:pt>
                <c:pt idx="1">
                  <c:v>1.82</c:v>
                </c:pt>
                <c:pt idx="2">
                  <c:v>2.29</c:v>
                </c:pt>
                <c:pt idx="3">
                  <c:v>4.8449999999999998</c:v>
                </c:pt>
                <c:pt idx="4">
                  <c:v>3.7530000000000001</c:v>
                </c:pt>
                <c:pt idx="5">
                  <c:v>4.1130000000000004</c:v>
                </c:pt>
                <c:pt idx="6">
                  <c:v>4.9909999999999997</c:v>
                </c:pt>
                <c:pt idx="7">
                  <c:v>5.3869999999999996</c:v>
                </c:pt>
                <c:pt idx="8">
                  <c:v>6.8410000000000002</c:v>
                </c:pt>
                <c:pt idx="9">
                  <c:v>6.077</c:v>
                </c:pt>
                <c:pt idx="10">
                  <c:v>5.2859999999999996</c:v>
                </c:pt>
              </c:numCache>
            </c:numRef>
          </c:val>
          <c:smooth val="0"/>
          <c:extLst>
            <c:ext xmlns:c16="http://schemas.microsoft.com/office/drawing/2014/chart" uri="{C3380CC4-5D6E-409C-BE32-E72D297353CC}">
              <c16:uniqueId val="{00000000-BDF5-42BD-9271-04A5FD88CDD3}"/>
            </c:ext>
          </c:extLst>
        </c:ser>
        <c:ser>
          <c:idx val="1"/>
          <c:order val="1"/>
          <c:tx>
            <c:strRef>
              <c:f>Poverty!$G$3</c:f>
              <c:strCache>
                <c:ptCount val="1"/>
                <c:pt idx="0">
                  <c:v>Poor (50% of median income)</c:v>
                </c:pt>
              </c:strCache>
            </c:strRef>
          </c:tx>
          <c:spPr>
            <a:ln w="28575" cap="rnd">
              <a:solidFill>
                <a:schemeClr val="accent2"/>
              </a:solidFill>
              <a:round/>
            </a:ln>
            <a:effectLst/>
          </c:spPr>
          <c:marker>
            <c:symbol val="none"/>
          </c:marker>
          <c:cat>
            <c:numRef>
              <c:f>Poverty!$C$11:$C$21</c:f>
              <c:numCache>
                <c:formatCode>General</c:formatCode>
                <c:ptCount val="11"/>
                <c:pt idx="0">
                  <c:v>1981</c:v>
                </c:pt>
                <c:pt idx="1">
                  <c:v>1986</c:v>
                </c:pt>
                <c:pt idx="2">
                  <c:v>1991</c:v>
                </c:pt>
                <c:pt idx="3">
                  <c:v>1995</c:v>
                </c:pt>
                <c:pt idx="4">
                  <c:v>1997</c:v>
                </c:pt>
                <c:pt idx="5">
                  <c:v>2000</c:v>
                </c:pt>
                <c:pt idx="6">
                  <c:v>2005</c:v>
                </c:pt>
                <c:pt idx="7">
                  <c:v>2007</c:v>
                </c:pt>
                <c:pt idx="8">
                  <c:v>2010</c:v>
                </c:pt>
                <c:pt idx="9">
                  <c:v>2013</c:v>
                </c:pt>
                <c:pt idx="10">
                  <c:v>2016</c:v>
                </c:pt>
              </c:numCache>
            </c:numRef>
          </c:cat>
          <c:val>
            <c:numRef>
              <c:f>Poverty!$G$11:$G$21</c:f>
              <c:numCache>
                <c:formatCode>General</c:formatCode>
                <c:ptCount val="11"/>
                <c:pt idx="0">
                  <c:v>5.4480000000000004</c:v>
                </c:pt>
                <c:pt idx="1">
                  <c:v>5.1950000000000003</c:v>
                </c:pt>
                <c:pt idx="2">
                  <c:v>6.4569999999999999</c:v>
                </c:pt>
                <c:pt idx="3">
                  <c:v>8.5570000000000004</c:v>
                </c:pt>
                <c:pt idx="4">
                  <c:v>8.2080000000000002</c:v>
                </c:pt>
                <c:pt idx="5">
                  <c:v>8.43</c:v>
                </c:pt>
                <c:pt idx="6">
                  <c:v>9.5449999999999999</c:v>
                </c:pt>
                <c:pt idx="7">
                  <c:v>10.186</c:v>
                </c:pt>
                <c:pt idx="8">
                  <c:v>11.795999999999999</c:v>
                </c:pt>
                <c:pt idx="9">
                  <c:v>10.723000000000001</c:v>
                </c:pt>
                <c:pt idx="10">
                  <c:v>9.9580000000000002</c:v>
                </c:pt>
              </c:numCache>
            </c:numRef>
          </c:val>
          <c:smooth val="0"/>
          <c:extLst>
            <c:ext xmlns:c16="http://schemas.microsoft.com/office/drawing/2014/chart" uri="{C3380CC4-5D6E-409C-BE32-E72D297353CC}">
              <c16:uniqueId val="{00000000-25A4-4AE7-BB6B-5E3497014545}"/>
            </c:ext>
          </c:extLst>
        </c:ser>
        <c:ser>
          <c:idx val="2"/>
          <c:order val="2"/>
          <c:tx>
            <c:strRef>
              <c:f>Poverty!$H$3</c:f>
              <c:strCache>
                <c:ptCount val="1"/>
                <c:pt idx="0">
                  <c:v>Poor (60% of median income)</c:v>
                </c:pt>
              </c:strCache>
            </c:strRef>
          </c:tx>
          <c:spPr>
            <a:ln w="28575" cap="rnd">
              <a:solidFill>
                <a:schemeClr val="accent3"/>
              </a:solidFill>
              <a:round/>
            </a:ln>
            <a:effectLst/>
          </c:spPr>
          <c:marker>
            <c:symbol val="none"/>
          </c:marker>
          <c:cat>
            <c:numRef>
              <c:f>Poverty!$C$11:$C$21</c:f>
              <c:numCache>
                <c:formatCode>General</c:formatCode>
                <c:ptCount val="11"/>
                <c:pt idx="0">
                  <c:v>1981</c:v>
                </c:pt>
                <c:pt idx="1">
                  <c:v>1986</c:v>
                </c:pt>
                <c:pt idx="2">
                  <c:v>1991</c:v>
                </c:pt>
                <c:pt idx="3">
                  <c:v>1995</c:v>
                </c:pt>
                <c:pt idx="4">
                  <c:v>1997</c:v>
                </c:pt>
                <c:pt idx="5">
                  <c:v>2000</c:v>
                </c:pt>
                <c:pt idx="6">
                  <c:v>2005</c:v>
                </c:pt>
                <c:pt idx="7">
                  <c:v>2007</c:v>
                </c:pt>
                <c:pt idx="8">
                  <c:v>2010</c:v>
                </c:pt>
                <c:pt idx="9">
                  <c:v>2013</c:v>
                </c:pt>
                <c:pt idx="10">
                  <c:v>2016</c:v>
                </c:pt>
              </c:numCache>
            </c:numRef>
          </c:cat>
          <c:val>
            <c:numRef>
              <c:f>Poverty!$H$11:$H$21</c:f>
              <c:numCache>
                <c:formatCode>General</c:formatCode>
                <c:ptCount val="11"/>
                <c:pt idx="0">
                  <c:v>11.787000000000001</c:v>
                </c:pt>
                <c:pt idx="1">
                  <c:v>11.275</c:v>
                </c:pt>
                <c:pt idx="2">
                  <c:v>12.512</c:v>
                </c:pt>
                <c:pt idx="3">
                  <c:v>14.853</c:v>
                </c:pt>
                <c:pt idx="4">
                  <c:v>14.757999999999999</c:v>
                </c:pt>
                <c:pt idx="5">
                  <c:v>15.013</c:v>
                </c:pt>
                <c:pt idx="6">
                  <c:v>15.79</c:v>
                </c:pt>
                <c:pt idx="7">
                  <c:v>16.547000000000001</c:v>
                </c:pt>
                <c:pt idx="8">
                  <c:v>18.547000000000001</c:v>
                </c:pt>
                <c:pt idx="9">
                  <c:v>16.823</c:v>
                </c:pt>
                <c:pt idx="10">
                  <c:v>15.954000000000001</c:v>
                </c:pt>
              </c:numCache>
            </c:numRef>
          </c:val>
          <c:smooth val="0"/>
          <c:extLst>
            <c:ext xmlns:c16="http://schemas.microsoft.com/office/drawing/2014/chart" uri="{C3380CC4-5D6E-409C-BE32-E72D297353CC}">
              <c16:uniqueId val="{00000001-25A4-4AE7-BB6B-5E3497014545}"/>
            </c:ext>
          </c:extLst>
        </c:ser>
        <c:dLbls>
          <c:showLegendKey val="0"/>
          <c:showVal val="0"/>
          <c:showCatName val="0"/>
          <c:showSerName val="0"/>
          <c:showPercent val="0"/>
          <c:showBubbleSize val="0"/>
        </c:dLbls>
        <c:smooth val="0"/>
        <c:axId val="1127988079"/>
        <c:axId val="903678127"/>
      </c:lineChart>
      <c:catAx>
        <c:axId val="112798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678127"/>
        <c:crosses val="autoZero"/>
        <c:auto val="1"/>
        <c:lblAlgn val="ctr"/>
        <c:lblOffset val="100"/>
        <c:noMultiLvlLbl val="0"/>
      </c:catAx>
      <c:valAx>
        <c:axId val="903678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988079"/>
        <c:crosses val="autoZero"/>
        <c:crossBetween val="between"/>
      </c:valAx>
      <c:spPr>
        <a:noFill/>
        <a:ln>
          <a:noFill/>
        </a:ln>
        <a:effectLst/>
      </c:spPr>
    </c:plotArea>
    <c:legend>
      <c:legendPos val="t"/>
      <c:layout>
        <c:manualLayout>
          <c:xMode val="edge"/>
          <c:yMode val="edge"/>
          <c:x val="7.3978101912473504E-2"/>
          <c:y val="0.16836549842290191"/>
          <c:w val="0.92602189808752655"/>
          <c:h val="0.15908668825993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Taiwan</a:t>
            </a:r>
            <a:r>
              <a:rPr lang="en-US" baseline="0"/>
              <a:t> - monetary poverty (WB)</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104388311291129"/>
          <c:y val="0.24728114324765502"/>
          <c:w val="0.83280989883716294"/>
          <c:h val="0.61920370737950159"/>
        </c:manualLayout>
      </c:layout>
      <c:lineChart>
        <c:grouping val="standard"/>
        <c:varyColors val="0"/>
        <c:ser>
          <c:idx val="0"/>
          <c:order val="0"/>
          <c:tx>
            <c:strRef>
              <c:f>Poverty!$J$3</c:f>
              <c:strCache>
                <c:ptCount val="1"/>
                <c:pt idx="0">
                  <c:v>Pov $1.9</c:v>
                </c:pt>
              </c:strCache>
            </c:strRef>
          </c:tx>
          <c:spPr>
            <a:ln w="28575" cap="rnd">
              <a:solidFill>
                <a:schemeClr val="accent1"/>
              </a:solidFill>
              <a:round/>
            </a:ln>
            <a:effectLst/>
          </c:spPr>
          <c:marker>
            <c:symbol val="none"/>
          </c:marker>
          <c:cat>
            <c:numRef>
              <c:f>Poverty!$C$11:$C$21</c:f>
              <c:numCache>
                <c:formatCode>General</c:formatCode>
                <c:ptCount val="11"/>
                <c:pt idx="0">
                  <c:v>1981</c:v>
                </c:pt>
                <c:pt idx="1">
                  <c:v>1986</c:v>
                </c:pt>
                <c:pt idx="2">
                  <c:v>1991</c:v>
                </c:pt>
                <c:pt idx="3">
                  <c:v>1995</c:v>
                </c:pt>
                <c:pt idx="4">
                  <c:v>1997</c:v>
                </c:pt>
                <c:pt idx="5">
                  <c:v>2000</c:v>
                </c:pt>
                <c:pt idx="6">
                  <c:v>2005</c:v>
                </c:pt>
                <c:pt idx="7">
                  <c:v>2007</c:v>
                </c:pt>
                <c:pt idx="8">
                  <c:v>2010</c:v>
                </c:pt>
                <c:pt idx="9">
                  <c:v>2013</c:v>
                </c:pt>
                <c:pt idx="10">
                  <c:v>2016</c:v>
                </c:pt>
              </c:numCache>
            </c:numRef>
          </c:cat>
          <c:val>
            <c:numRef>
              <c:f>Poverty!$J$11:$J$21</c:f>
              <c:numCache>
                <c:formatCode>0.00%</c:formatCode>
                <c:ptCount val="11"/>
                <c:pt idx="0">
                  <c:v>3.9970000000000001E-4</c:v>
                </c:pt>
                <c:pt idx="1">
                  <c:v>5.1889999999999998E-4</c:v>
                </c:pt>
                <c:pt idx="2">
                  <c:v>2.051E-4</c:v>
                </c:pt>
                <c:pt idx="3">
                  <c:v>3.6427E-3</c:v>
                </c:pt>
                <c:pt idx="4">
                  <c:v>2.9799999999999998E-4</c:v>
                </c:pt>
                <c:pt idx="5">
                  <c:v>1.1129999999999999E-4</c:v>
                </c:pt>
                <c:pt idx="6">
                  <c:v>1.1790000000000001E-4</c:v>
                </c:pt>
                <c:pt idx="7">
                  <c:v>2.04E-4</c:v>
                </c:pt>
                <c:pt idx="8">
                  <c:v>1.0468999999999999E-3</c:v>
                </c:pt>
                <c:pt idx="9">
                  <c:v>9.4079999999999999E-4</c:v>
                </c:pt>
                <c:pt idx="10">
                  <c:v>5.0920000000000002E-4</c:v>
                </c:pt>
              </c:numCache>
            </c:numRef>
          </c:val>
          <c:smooth val="0"/>
          <c:extLst>
            <c:ext xmlns:c16="http://schemas.microsoft.com/office/drawing/2014/chart" uri="{C3380CC4-5D6E-409C-BE32-E72D297353CC}">
              <c16:uniqueId val="{00000000-4ADD-4323-B914-DE9AA9901865}"/>
            </c:ext>
          </c:extLst>
        </c:ser>
        <c:ser>
          <c:idx val="1"/>
          <c:order val="1"/>
          <c:tx>
            <c:strRef>
              <c:f>Poverty!$K$3</c:f>
              <c:strCache>
                <c:ptCount val="1"/>
                <c:pt idx="0">
                  <c:v>Pov $3.2</c:v>
                </c:pt>
              </c:strCache>
            </c:strRef>
          </c:tx>
          <c:spPr>
            <a:ln w="28575" cap="rnd">
              <a:solidFill>
                <a:schemeClr val="accent2"/>
              </a:solidFill>
              <a:round/>
            </a:ln>
            <a:effectLst/>
          </c:spPr>
          <c:marker>
            <c:symbol val="none"/>
          </c:marker>
          <c:cat>
            <c:numRef>
              <c:f>Poverty!$C$11:$C$21</c:f>
              <c:numCache>
                <c:formatCode>General</c:formatCode>
                <c:ptCount val="11"/>
                <c:pt idx="0">
                  <c:v>1981</c:v>
                </c:pt>
                <c:pt idx="1">
                  <c:v>1986</c:v>
                </c:pt>
                <c:pt idx="2">
                  <c:v>1991</c:v>
                </c:pt>
                <c:pt idx="3">
                  <c:v>1995</c:v>
                </c:pt>
                <c:pt idx="4">
                  <c:v>1997</c:v>
                </c:pt>
                <c:pt idx="5">
                  <c:v>2000</c:v>
                </c:pt>
                <c:pt idx="6">
                  <c:v>2005</c:v>
                </c:pt>
                <c:pt idx="7">
                  <c:v>2007</c:v>
                </c:pt>
                <c:pt idx="8">
                  <c:v>2010</c:v>
                </c:pt>
                <c:pt idx="9">
                  <c:v>2013</c:v>
                </c:pt>
                <c:pt idx="10">
                  <c:v>2016</c:v>
                </c:pt>
              </c:numCache>
            </c:numRef>
          </c:cat>
          <c:val>
            <c:numRef>
              <c:f>Poverty!$K$11:$K$21</c:f>
              <c:numCache>
                <c:formatCode>0.00%</c:formatCode>
                <c:ptCount val="11"/>
                <c:pt idx="0">
                  <c:v>1.6115999999999999E-3</c:v>
                </c:pt>
                <c:pt idx="1">
                  <c:v>1.0326999999999999E-3</c:v>
                </c:pt>
                <c:pt idx="2">
                  <c:v>2.1440000000000001E-4</c:v>
                </c:pt>
                <c:pt idx="3">
                  <c:v>5.2953000000000002E-3</c:v>
                </c:pt>
                <c:pt idx="4">
                  <c:v>4.3169999999999997E-3</c:v>
                </c:pt>
                <c:pt idx="5">
                  <c:v>5.287E-4</c:v>
                </c:pt>
                <c:pt idx="6">
                  <c:v>6.6410000000000004E-4</c:v>
                </c:pt>
                <c:pt idx="7">
                  <c:v>4.9370000000000002E-4</c:v>
                </c:pt>
                <c:pt idx="8">
                  <c:v>2.2122000000000001E-3</c:v>
                </c:pt>
                <c:pt idx="9">
                  <c:v>1.8062E-3</c:v>
                </c:pt>
                <c:pt idx="10">
                  <c:v>1.1424E-3</c:v>
                </c:pt>
              </c:numCache>
            </c:numRef>
          </c:val>
          <c:smooth val="0"/>
          <c:extLst>
            <c:ext xmlns:c16="http://schemas.microsoft.com/office/drawing/2014/chart" uri="{C3380CC4-5D6E-409C-BE32-E72D297353CC}">
              <c16:uniqueId val="{00000001-4ADD-4323-B914-DE9AA9901865}"/>
            </c:ext>
          </c:extLst>
        </c:ser>
        <c:ser>
          <c:idx val="2"/>
          <c:order val="2"/>
          <c:tx>
            <c:strRef>
              <c:f>Poverty!$L$3</c:f>
              <c:strCache>
                <c:ptCount val="1"/>
                <c:pt idx="0">
                  <c:v>Pov $5.5</c:v>
                </c:pt>
              </c:strCache>
            </c:strRef>
          </c:tx>
          <c:spPr>
            <a:ln w="28575" cap="rnd">
              <a:solidFill>
                <a:schemeClr val="accent3"/>
              </a:solidFill>
              <a:round/>
            </a:ln>
            <a:effectLst/>
          </c:spPr>
          <c:marker>
            <c:symbol val="none"/>
          </c:marker>
          <c:cat>
            <c:numRef>
              <c:f>Poverty!$C$11:$C$21</c:f>
              <c:numCache>
                <c:formatCode>General</c:formatCode>
                <c:ptCount val="11"/>
                <c:pt idx="0">
                  <c:v>1981</c:v>
                </c:pt>
                <c:pt idx="1">
                  <c:v>1986</c:v>
                </c:pt>
                <c:pt idx="2">
                  <c:v>1991</c:v>
                </c:pt>
                <c:pt idx="3">
                  <c:v>1995</c:v>
                </c:pt>
                <c:pt idx="4">
                  <c:v>1997</c:v>
                </c:pt>
                <c:pt idx="5">
                  <c:v>2000</c:v>
                </c:pt>
                <c:pt idx="6">
                  <c:v>2005</c:v>
                </c:pt>
                <c:pt idx="7">
                  <c:v>2007</c:v>
                </c:pt>
                <c:pt idx="8">
                  <c:v>2010</c:v>
                </c:pt>
                <c:pt idx="9">
                  <c:v>2013</c:v>
                </c:pt>
                <c:pt idx="10">
                  <c:v>2016</c:v>
                </c:pt>
              </c:numCache>
            </c:numRef>
          </c:cat>
          <c:val>
            <c:numRef>
              <c:f>Poverty!$L$11:$L$21</c:f>
              <c:numCache>
                <c:formatCode>0.00%</c:formatCode>
                <c:ptCount val="11"/>
                <c:pt idx="0">
                  <c:v>2.5241099999999999E-2</c:v>
                </c:pt>
                <c:pt idx="1">
                  <c:v>6.2729999999999999E-3</c:v>
                </c:pt>
                <c:pt idx="2">
                  <c:v>6.3610000000000001E-4</c:v>
                </c:pt>
                <c:pt idx="3">
                  <c:v>8.3570999999999993E-3</c:v>
                </c:pt>
                <c:pt idx="4">
                  <c:v>8.2859999999999997E-4</c:v>
                </c:pt>
                <c:pt idx="5">
                  <c:v>1.0918E-3</c:v>
                </c:pt>
                <c:pt idx="6">
                  <c:v>1.4943000000000001E-3</c:v>
                </c:pt>
                <c:pt idx="7">
                  <c:v>2.1535E-3</c:v>
                </c:pt>
                <c:pt idx="8">
                  <c:v>4.6791000000000003E-3</c:v>
                </c:pt>
                <c:pt idx="9">
                  <c:v>3.6811000000000001E-3</c:v>
                </c:pt>
                <c:pt idx="10">
                  <c:v>2.0677999999999998E-3</c:v>
                </c:pt>
              </c:numCache>
            </c:numRef>
          </c:val>
          <c:smooth val="0"/>
          <c:extLst>
            <c:ext xmlns:c16="http://schemas.microsoft.com/office/drawing/2014/chart" uri="{C3380CC4-5D6E-409C-BE32-E72D297353CC}">
              <c16:uniqueId val="{00000002-4ADD-4323-B914-DE9AA9901865}"/>
            </c:ext>
          </c:extLst>
        </c:ser>
        <c:dLbls>
          <c:showLegendKey val="0"/>
          <c:showVal val="0"/>
          <c:showCatName val="0"/>
          <c:showSerName val="0"/>
          <c:showPercent val="0"/>
          <c:showBubbleSize val="0"/>
        </c:dLbls>
        <c:smooth val="0"/>
        <c:axId val="1127988079"/>
        <c:axId val="903678127"/>
      </c:lineChart>
      <c:catAx>
        <c:axId val="112798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678127"/>
        <c:crosses val="autoZero"/>
        <c:auto val="1"/>
        <c:lblAlgn val="ctr"/>
        <c:lblOffset val="100"/>
        <c:noMultiLvlLbl val="0"/>
      </c:catAx>
      <c:valAx>
        <c:axId val="903678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0"/>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988079"/>
        <c:crosses val="autoZero"/>
        <c:crossBetween val="between"/>
      </c:valAx>
      <c:spPr>
        <a:noFill/>
        <a:ln>
          <a:noFill/>
        </a:ln>
        <a:effectLst/>
      </c:spPr>
    </c:plotArea>
    <c:legend>
      <c:legendPos val="t"/>
      <c:layout>
        <c:manualLayout>
          <c:xMode val="edge"/>
          <c:yMode val="edge"/>
          <c:x val="0.17205134056671681"/>
          <c:y val="0.1559135984077048"/>
          <c:w val="0.65589731886656633"/>
          <c:h val="9.712293791517004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Taiwan income vs GDP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Growth!$E$3</c:f>
              <c:strCache>
                <c:ptCount val="1"/>
                <c:pt idx="0">
                  <c:v>Monthly mean pc income (2011 PPP)</c:v>
                </c:pt>
              </c:strCache>
            </c:strRef>
          </c:tx>
          <c:spPr>
            <a:ln w="28575" cap="rnd">
              <a:solidFill>
                <a:schemeClr val="accent1"/>
              </a:solidFill>
              <a:round/>
            </a:ln>
            <a:effectLst/>
          </c:spPr>
          <c:marker>
            <c:symbol val="none"/>
          </c:marker>
          <c:cat>
            <c:numRef>
              <c:f>Growth!$C$12:$C$21</c:f>
              <c:numCache>
                <c:formatCode>General</c:formatCode>
                <c:ptCount val="10"/>
                <c:pt idx="0">
                  <c:v>1986</c:v>
                </c:pt>
                <c:pt idx="1">
                  <c:v>1991</c:v>
                </c:pt>
                <c:pt idx="2">
                  <c:v>1995</c:v>
                </c:pt>
                <c:pt idx="3">
                  <c:v>1997</c:v>
                </c:pt>
                <c:pt idx="4">
                  <c:v>2000</c:v>
                </c:pt>
                <c:pt idx="5">
                  <c:v>2005</c:v>
                </c:pt>
                <c:pt idx="6">
                  <c:v>2007</c:v>
                </c:pt>
                <c:pt idx="7">
                  <c:v>2010</c:v>
                </c:pt>
                <c:pt idx="8">
                  <c:v>2013</c:v>
                </c:pt>
                <c:pt idx="9">
                  <c:v>2016</c:v>
                </c:pt>
              </c:numCache>
            </c:numRef>
          </c:cat>
          <c:val>
            <c:numRef>
              <c:f>Growth!$F$12:$F$21</c:f>
              <c:numCache>
                <c:formatCode>0.0%</c:formatCode>
                <c:ptCount val="10"/>
                <c:pt idx="0">
                  <c:v>5.9015539451640064E-2</c:v>
                </c:pt>
                <c:pt idx="1">
                  <c:v>0.10642638781089597</c:v>
                </c:pt>
                <c:pt idx="2">
                  <c:v>3.9184479985992837E-2</c:v>
                </c:pt>
                <c:pt idx="3">
                  <c:v>2.8894328053303386E-2</c:v>
                </c:pt>
                <c:pt idx="4">
                  <c:v>1.9785017909837777E-2</c:v>
                </c:pt>
                <c:pt idx="5">
                  <c:v>3.8972487961386193E-4</c:v>
                </c:pt>
                <c:pt idx="6">
                  <c:v>-2.7598932160960543E-2</c:v>
                </c:pt>
                <c:pt idx="7">
                  <c:v>-2.4150611151655954E-2</c:v>
                </c:pt>
                <c:pt idx="8">
                  <c:v>5.5577835249029928E-3</c:v>
                </c:pt>
                <c:pt idx="9">
                  <c:v>2.3768581488413876E-2</c:v>
                </c:pt>
              </c:numCache>
            </c:numRef>
          </c:val>
          <c:smooth val="0"/>
          <c:extLst>
            <c:ext xmlns:c16="http://schemas.microsoft.com/office/drawing/2014/chart" uri="{C3380CC4-5D6E-409C-BE32-E72D297353CC}">
              <c16:uniqueId val="{00000000-4284-4E8F-AC6D-48DAB0F6B835}"/>
            </c:ext>
          </c:extLst>
        </c:ser>
        <c:ser>
          <c:idx val="1"/>
          <c:order val="1"/>
          <c:tx>
            <c:strRef>
              <c:f>Growth!$G$3</c:f>
              <c:strCache>
                <c:ptCount val="1"/>
                <c:pt idx="0">
                  <c:v>GDP (constant 2010 US$)</c:v>
                </c:pt>
              </c:strCache>
            </c:strRef>
          </c:tx>
          <c:spPr>
            <a:ln w="28575" cap="rnd">
              <a:solidFill>
                <a:schemeClr val="accent2"/>
              </a:solidFill>
              <a:round/>
            </a:ln>
            <a:effectLst/>
          </c:spPr>
          <c:marker>
            <c:symbol val="none"/>
          </c:marker>
          <c:cat>
            <c:numRef>
              <c:f>Growth!$C$12:$C$21</c:f>
              <c:numCache>
                <c:formatCode>General</c:formatCode>
                <c:ptCount val="10"/>
                <c:pt idx="0">
                  <c:v>1986</c:v>
                </c:pt>
                <c:pt idx="1">
                  <c:v>1991</c:v>
                </c:pt>
                <c:pt idx="2">
                  <c:v>1995</c:v>
                </c:pt>
                <c:pt idx="3">
                  <c:v>1997</c:v>
                </c:pt>
                <c:pt idx="4">
                  <c:v>2000</c:v>
                </c:pt>
                <c:pt idx="5">
                  <c:v>2005</c:v>
                </c:pt>
                <c:pt idx="6">
                  <c:v>2007</c:v>
                </c:pt>
                <c:pt idx="7">
                  <c:v>2010</c:v>
                </c:pt>
                <c:pt idx="8">
                  <c:v>2013</c:v>
                </c:pt>
                <c:pt idx="9">
                  <c:v>2016</c:v>
                </c:pt>
              </c:numCache>
            </c:numRef>
          </c:cat>
          <c:val>
            <c:numRef>
              <c:f>Growth!$H$12:$H$21</c:f>
              <c:numCache>
                <c:formatCode>0.0%</c:formatCode>
                <c:ptCount val="10"/>
                <c:pt idx="0">
                  <c:v>8.0070999005117605E-2</c:v>
                </c:pt>
                <c:pt idx="1">
                  <c:v>8.6713771505960935E-2</c:v>
                </c:pt>
                <c:pt idx="2">
                  <c:v>7.270478978285233E-2</c:v>
                </c:pt>
                <c:pt idx="3">
                  <c:v>6.14418514149353E-2</c:v>
                </c:pt>
                <c:pt idx="4">
                  <c:v>5.7769172783872724E-2</c:v>
                </c:pt>
                <c:pt idx="5">
                  <c:v>4.033666103803335E-2</c:v>
                </c:pt>
                <c:pt idx="6">
                  <c:v>6.069253708222222E-2</c:v>
                </c:pt>
                <c:pt idx="7">
                  <c:v>3.1230008285205946E-2</c:v>
                </c:pt>
                <c:pt idx="8">
                  <c:v>2.6872219222315863E-2</c:v>
                </c:pt>
                <c:pt idx="9">
                  <c:v>2.1038270991368124E-2</c:v>
                </c:pt>
              </c:numCache>
            </c:numRef>
          </c:val>
          <c:smooth val="0"/>
          <c:extLst>
            <c:ext xmlns:c16="http://schemas.microsoft.com/office/drawing/2014/chart" uri="{C3380CC4-5D6E-409C-BE32-E72D297353CC}">
              <c16:uniqueId val="{00000001-4284-4E8F-AC6D-48DAB0F6B835}"/>
            </c:ext>
          </c:extLst>
        </c:ser>
        <c:dLbls>
          <c:showLegendKey val="0"/>
          <c:showVal val="0"/>
          <c:showCatName val="0"/>
          <c:showSerName val="0"/>
          <c:showPercent val="0"/>
          <c:showBubbleSize val="0"/>
        </c:dLbls>
        <c:smooth val="0"/>
        <c:axId val="1650829247"/>
        <c:axId val="1920984143"/>
      </c:lineChart>
      <c:catAx>
        <c:axId val="1650829247"/>
        <c:scaling>
          <c:orientation val="minMax"/>
        </c:scaling>
        <c:delete val="0"/>
        <c:axPos val="b"/>
        <c:numFmt formatCode="General" sourceLinked="1"/>
        <c:majorTickMark val="out"/>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984143"/>
        <c:crossesAt val="0"/>
        <c:auto val="1"/>
        <c:lblAlgn val="ctr"/>
        <c:lblOffset val="100"/>
        <c:noMultiLvlLbl val="0"/>
      </c:catAx>
      <c:valAx>
        <c:axId val="1920984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Annualized</a:t>
                </a:r>
                <a:r>
                  <a:rPr lang="en-US" baseline="0"/>
                  <a:t> growth rate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8292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Malaysia income vs GDP growth</a:t>
            </a:r>
          </a:p>
        </c:rich>
      </c:tx>
      <c:layout>
        <c:manualLayout>
          <c:xMode val="edge"/>
          <c:yMode val="edge"/>
          <c:x val="0.25666666666666665"/>
          <c:y val="2.831857880870948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Growth!$E$3</c:f>
              <c:strCache>
                <c:ptCount val="1"/>
                <c:pt idx="0">
                  <c:v>Monthly mean pc income (2011 PPP)</c:v>
                </c:pt>
              </c:strCache>
            </c:strRef>
          </c:tx>
          <c:spPr>
            <a:ln w="28575" cap="rnd">
              <a:solidFill>
                <a:schemeClr val="accent1"/>
              </a:solidFill>
              <a:round/>
            </a:ln>
            <a:effectLst/>
          </c:spPr>
          <c:marker>
            <c:symbol val="none"/>
          </c:marker>
          <c:cat>
            <c:numRef>
              <c:f>Growth!$C$23:$C$33</c:f>
              <c:numCache>
                <c:formatCode>General</c:formatCode>
                <c:ptCount val="11"/>
                <c:pt idx="0">
                  <c:v>1987</c:v>
                </c:pt>
                <c:pt idx="1">
                  <c:v>1989</c:v>
                </c:pt>
                <c:pt idx="2">
                  <c:v>1992</c:v>
                </c:pt>
                <c:pt idx="3">
                  <c:v>1995</c:v>
                </c:pt>
                <c:pt idx="4">
                  <c:v>1997</c:v>
                </c:pt>
                <c:pt idx="5">
                  <c:v>2004</c:v>
                </c:pt>
                <c:pt idx="6">
                  <c:v>2007</c:v>
                </c:pt>
                <c:pt idx="7">
                  <c:v>2008</c:v>
                </c:pt>
                <c:pt idx="8">
                  <c:v>2011</c:v>
                </c:pt>
                <c:pt idx="9">
                  <c:v>2013</c:v>
                </c:pt>
                <c:pt idx="10">
                  <c:v>2015</c:v>
                </c:pt>
              </c:numCache>
            </c:numRef>
          </c:cat>
          <c:val>
            <c:numRef>
              <c:f>Growth!$F$23:$F$33</c:f>
              <c:numCache>
                <c:formatCode>0.0%</c:formatCode>
                <c:ptCount val="11"/>
                <c:pt idx="0">
                  <c:v>-1.3820429061143114E-2</c:v>
                </c:pt>
                <c:pt idx="1">
                  <c:v>-8.1859881155913472E-3</c:v>
                </c:pt>
                <c:pt idx="2">
                  <c:v>3.5366201784637674E-2</c:v>
                </c:pt>
                <c:pt idx="3">
                  <c:v>1.3296900880187978E-2</c:v>
                </c:pt>
                <c:pt idx="4">
                  <c:v>0.11642911566841785</c:v>
                </c:pt>
                <c:pt idx="5">
                  <c:v>3.1595395419457661E-2</c:v>
                </c:pt>
                <c:pt idx="6">
                  <c:v>-2.7844921472639395E-2</c:v>
                </c:pt>
                <c:pt idx="7">
                  <c:v>-7.9914353704830465E-2</c:v>
                </c:pt>
                <c:pt idx="8">
                  <c:v>6.9920519977269224E-2</c:v>
                </c:pt>
                <c:pt idx="9">
                  <c:v>6.7750037520772688E-2</c:v>
                </c:pt>
                <c:pt idx="10">
                  <c:v>6.1391013534406014E-2</c:v>
                </c:pt>
              </c:numCache>
            </c:numRef>
          </c:val>
          <c:smooth val="0"/>
          <c:extLst>
            <c:ext xmlns:c16="http://schemas.microsoft.com/office/drawing/2014/chart" uri="{C3380CC4-5D6E-409C-BE32-E72D297353CC}">
              <c16:uniqueId val="{00000000-40C7-4A9A-BA66-17DA3E6FA33B}"/>
            </c:ext>
          </c:extLst>
        </c:ser>
        <c:ser>
          <c:idx val="1"/>
          <c:order val="1"/>
          <c:tx>
            <c:strRef>
              <c:f>Growth!$G$3</c:f>
              <c:strCache>
                <c:ptCount val="1"/>
                <c:pt idx="0">
                  <c:v>GDP (constant 2010 US$)</c:v>
                </c:pt>
              </c:strCache>
            </c:strRef>
          </c:tx>
          <c:spPr>
            <a:ln w="28575" cap="rnd">
              <a:solidFill>
                <a:schemeClr val="accent2"/>
              </a:solidFill>
              <a:round/>
            </a:ln>
            <a:effectLst/>
          </c:spPr>
          <c:marker>
            <c:symbol val="none"/>
          </c:marker>
          <c:cat>
            <c:numRef>
              <c:f>Growth!$C$23:$C$33</c:f>
              <c:numCache>
                <c:formatCode>General</c:formatCode>
                <c:ptCount val="11"/>
                <c:pt idx="0">
                  <c:v>1987</c:v>
                </c:pt>
                <c:pt idx="1">
                  <c:v>1989</c:v>
                </c:pt>
                <c:pt idx="2">
                  <c:v>1992</c:v>
                </c:pt>
                <c:pt idx="3">
                  <c:v>1995</c:v>
                </c:pt>
                <c:pt idx="4">
                  <c:v>1997</c:v>
                </c:pt>
                <c:pt idx="5">
                  <c:v>2004</c:v>
                </c:pt>
                <c:pt idx="6">
                  <c:v>2007</c:v>
                </c:pt>
                <c:pt idx="7">
                  <c:v>2008</c:v>
                </c:pt>
                <c:pt idx="8">
                  <c:v>2011</c:v>
                </c:pt>
                <c:pt idx="9">
                  <c:v>2013</c:v>
                </c:pt>
                <c:pt idx="10">
                  <c:v>2015</c:v>
                </c:pt>
              </c:numCache>
            </c:numRef>
          </c:cat>
          <c:val>
            <c:numRef>
              <c:f>Growth!$H$23:$H$33</c:f>
              <c:numCache>
                <c:formatCode>0.0%</c:formatCode>
                <c:ptCount val="11"/>
                <c:pt idx="0">
                  <c:v>1.7701725816997582E-2</c:v>
                </c:pt>
                <c:pt idx="1">
                  <c:v>9.4977800143984936E-2</c:v>
                </c:pt>
                <c:pt idx="2">
                  <c:v>9.1459947853543833E-2</c:v>
                </c:pt>
                <c:pt idx="3">
                  <c:v>9.6449248177777669E-2</c:v>
                </c:pt>
                <c:pt idx="4">
                  <c:v>8.6544589467696609E-2</c:v>
                </c:pt>
                <c:pt idx="5">
                  <c:v>3.6001497584691622E-2</c:v>
                </c:pt>
                <c:pt idx="6">
                  <c:v>5.7377994568082791E-2</c:v>
                </c:pt>
                <c:pt idx="7">
                  <c:v>4.8317698870014913E-2</c:v>
                </c:pt>
                <c:pt idx="8">
                  <c:v>3.6640556644453204E-2</c:v>
                </c:pt>
                <c:pt idx="9">
                  <c:v>5.0828651420161908E-2</c:v>
                </c:pt>
                <c:pt idx="10">
                  <c:v>5.54812687261379E-2</c:v>
                </c:pt>
              </c:numCache>
            </c:numRef>
          </c:val>
          <c:smooth val="0"/>
          <c:extLst>
            <c:ext xmlns:c16="http://schemas.microsoft.com/office/drawing/2014/chart" uri="{C3380CC4-5D6E-409C-BE32-E72D297353CC}">
              <c16:uniqueId val="{00000001-40C7-4A9A-BA66-17DA3E6FA33B}"/>
            </c:ext>
          </c:extLst>
        </c:ser>
        <c:dLbls>
          <c:showLegendKey val="0"/>
          <c:showVal val="0"/>
          <c:showCatName val="0"/>
          <c:showSerName val="0"/>
          <c:showPercent val="0"/>
          <c:showBubbleSize val="0"/>
        </c:dLbls>
        <c:smooth val="0"/>
        <c:axId val="1650829247"/>
        <c:axId val="1920984143"/>
      </c:lineChart>
      <c:catAx>
        <c:axId val="1650829247"/>
        <c:scaling>
          <c:orientation val="minMax"/>
        </c:scaling>
        <c:delete val="0"/>
        <c:axPos val="b"/>
        <c:numFmt formatCode="General" sourceLinked="1"/>
        <c:majorTickMark val="out"/>
        <c:minorTickMark val="none"/>
        <c:tickLblPos val="low"/>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0984143"/>
        <c:crossesAt val="0"/>
        <c:auto val="1"/>
        <c:lblAlgn val="ctr"/>
        <c:lblOffset val="100"/>
        <c:noMultiLvlLbl val="0"/>
      </c:catAx>
      <c:valAx>
        <c:axId val="1920984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Annualized</a:t>
                </a:r>
                <a:r>
                  <a:rPr lang="en-US" baseline="0"/>
                  <a:t> growth rate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829247"/>
        <c:crosses val="autoZero"/>
        <c:crossBetween val="between"/>
        <c:majorUnit val="4.0000000000000008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12</xdr:col>
      <xdr:colOff>512585</xdr:colOff>
      <xdr:row>0</xdr:row>
      <xdr:rowOff>63853</xdr:rowOff>
    </xdr:from>
    <xdr:to>
      <xdr:col>19</xdr:col>
      <xdr:colOff>182562</xdr:colOff>
      <xdr:row>9</xdr:row>
      <xdr:rowOff>87312</xdr:rowOff>
    </xdr:to>
    <xdr:graphicFrame macro="">
      <xdr:nvGraphicFramePr>
        <xdr:cNvPr id="2" name="Chart 1">
          <a:extLst>
            <a:ext uri="{FF2B5EF4-FFF2-40B4-BE49-F238E27FC236}">
              <a16:creationId xmlns:a16="http://schemas.microsoft.com/office/drawing/2014/main" id="{898BB65D-8337-4A52-9676-B7C357EE2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40391</xdr:colOff>
      <xdr:row>9</xdr:row>
      <xdr:rowOff>111125</xdr:rowOff>
    </xdr:from>
    <xdr:to>
      <xdr:col>19</xdr:col>
      <xdr:colOff>571500</xdr:colOff>
      <xdr:row>21</xdr:row>
      <xdr:rowOff>127000</xdr:rowOff>
    </xdr:to>
    <xdr:graphicFrame macro="">
      <xdr:nvGraphicFramePr>
        <xdr:cNvPr id="3" name="Chart 2">
          <a:extLst>
            <a:ext uri="{FF2B5EF4-FFF2-40B4-BE49-F238E27FC236}">
              <a16:creationId xmlns:a16="http://schemas.microsoft.com/office/drawing/2014/main" id="{2C7B4EB7-DB0E-4978-8F96-AB8F17789D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134937</xdr:colOff>
      <xdr:row>6</xdr:row>
      <xdr:rowOff>47625</xdr:rowOff>
    </xdr:from>
    <xdr:to>
      <xdr:col>15</xdr:col>
      <xdr:colOff>428625</xdr:colOff>
      <xdr:row>21</xdr:row>
      <xdr:rowOff>0</xdr:rowOff>
    </xdr:to>
    <xdr:graphicFrame macro="">
      <xdr:nvGraphicFramePr>
        <xdr:cNvPr id="2" name="Chart 1">
          <a:extLst>
            <a:ext uri="{FF2B5EF4-FFF2-40B4-BE49-F238E27FC236}">
              <a16:creationId xmlns:a16="http://schemas.microsoft.com/office/drawing/2014/main" id="{6CEA68EC-F527-4892-9CB2-CBAF5337B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127000</xdr:colOff>
      <xdr:row>20</xdr:row>
      <xdr:rowOff>103188</xdr:rowOff>
    </xdr:from>
    <xdr:to>
      <xdr:col>15</xdr:col>
      <xdr:colOff>420688</xdr:colOff>
      <xdr:row>35</xdr:row>
      <xdr:rowOff>55563</xdr:rowOff>
    </xdr:to>
    <xdr:graphicFrame macro="">
      <xdr:nvGraphicFramePr>
        <xdr:cNvPr id="3" name="Chart 2">
          <a:extLst>
            <a:ext uri="{FF2B5EF4-FFF2-40B4-BE49-F238E27FC236}">
              <a16:creationId xmlns:a16="http://schemas.microsoft.com/office/drawing/2014/main" id="{6CF70A8E-EBAD-46B0-A59B-89A94CD11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borgenproject.org/taiwan-poverty-rate/" TargetMode="External"/><Relationship Id="rId2" Type="http://schemas.openxmlformats.org/officeDocument/2006/relationships/hyperlink" Target="https://eng.stat.gov.tw/ct.asp?xItem=41151&amp;CtNode=6411&amp;mp=5" TargetMode="External"/><Relationship Id="rId1" Type="http://schemas.openxmlformats.org/officeDocument/2006/relationships/hyperlink" Target="http://focustaiwan.tw/news/asoc/201910270008.aspx" TargetMode="External"/><Relationship Id="rId5" Type="http://schemas.openxmlformats.org/officeDocument/2006/relationships/printerSettings" Target="../printerSettings/printerSettings1.bin"/><Relationship Id="rId4" Type="http://schemas.openxmlformats.org/officeDocument/2006/relationships/hyperlink" Target="http://www.cdway.com.tw/gov/mhw2/book107/book1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34807-0E9A-468E-827B-814DED6DC178}">
  <dimension ref="A1:P21"/>
  <sheetViews>
    <sheetView tabSelected="1" zoomScaleNormal="100" workbookViewId="0">
      <selection activeCell="B19" sqref="B19"/>
    </sheetView>
  </sheetViews>
  <sheetFormatPr defaultRowHeight="14.5" x14ac:dyDescent="0.35"/>
  <cols>
    <col min="1" max="1" width="8.7265625" style="1"/>
    <col min="2" max="2" width="15.81640625" style="1" customWidth="1"/>
    <col min="3" max="3" width="12.36328125" style="1" customWidth="1"/>
    <col min="4" max="4" width="10.81640625" style="1" bestFit="1" customWidth="1"/>
    <col min="5" max="6" width="10.81640625" style="1" customWidth="1"/>
    <col min="7" max="7" width="10.81640625" style="1" bestFit="1" customWidth="1"/>
    <col min="8" max="8" width="10.81640625" style="1" customWidth="1"/>
    <col min="9" max="10" width="10.81640625" style="1" bestFit="1" customWidth="1"/>
    <col min="11" max="11" width="8.7265625" style="1"/>
    <col min="12" max="12" width="26.26953125" style="52" customWidth="1"/>
    <col min="13" max="13" width="13.453125" style="1" bestFit="1" customWidth="1"/>
    <col min="14" max="16384" width="8.7265625" style="1"/>
  </cols>
  <sheetData>
    <row r="1" spans="1:16" ht="18.5" customHeight="1" x14ac:dyDescent="0.45">
      <c r="B1" s="33" t="s">
        <v>49</v>
      </c>
      <c r="E1" s="63" t="s">
        <v>57</v>
      </c>
      <c r="F1" s="63"/>
      <c r="G1" s="63"/>
      <c r="H1" s="63"/>
      <c r="I1" s="63"/>
      <c r="J1" s="63"/>
    </row>
    <row r="2" spans="1:16" ht="16.5" customHeight="1" x14ac:dyDescent="0.45">
      <c r="B2" s="50" t="s">
        <v>50</v>
      </c>
      <c r="C2" s="33"/>
      <c r="E2" s="63"/>
      <c r="F2" s="63"/>
      <c r="G2" s="63"/>
      <c r="H2" s="63"/>
      <c r="I2" s="63"/>
      <c r="J2" s="63"/>
      <c r="K2" s="42"/>
      <c r="L2" s="53"/>
      <c r="M2" s="42"/>
      <c r="N2" s="42"/>
      <c r="O2" s="42"/>
      <c r="P2" s="42"/>
    </row>
    <row r="3" spans="1:16" x14ac:dyDescent="0.35">
      <c r="B3" s="49" t="s">
        <v>62</v>
      </c>
      <c r="C3" s="32"/>
      <c r="E3" s="63"/>
      <c r="F3" s="63"/>
      <c r="G3" s="63"/>
      <c r="H3" s="63"/>
      <c r="I3" s="63"/>
      <c r="J3" s="63"/>
      <c r="K3" s="42"/>
      <c r="L3" s="53"/>
      <c r="M3" s="42"/>
      <c r="N3" s="42"/>
      <c r="O3" s="42"/>
      <c r="P3" s="42"/>
    </row>
    <row r="4" spans="1:16" ht="15" thickBot="1" x14ac:dyDescent="0.4">
      <c r="C4" s="40"/>
      <c r="K4" s="42"/>
      <c r="L4" s="53"/>
      <c r="M4" s="62"/>
      <c r="N4" s="42"/>
      <c r="O4" s="42"/>
      <c r="P4" s="42"/>
    </row>
    <row r="5" spans="1:16" x14ac:dyDescent="0.35">
      <c r="A5" s="65" t="s">
        <v>78</v>
      </c>
      <c r="B5" s="34" t="s">
        <v>51</v>
      </c>
      <c r="C5" s="34">
        <v>2013</v>
      </c>
      <c r="D5" s="35">
        <v>2014</v>
      </c>
      <c r="E5" s="35">
        <v>2015</v>
      </c>
      <c r="F5" s="35">
        <v>2016</v>
      </c>
      <c r="G5" s="35">
        <v>2017</v>
      </c>
      <c r="H5" s="35">
        <v>2018</v>
      </c>
      <c r="I5" s="35">
        <v>2019</v>
      </c>
      <c r="J5" s="35">
        <v>2020</v>
      </c>
      <c r="K5" s="42"/>
      <c r="L5" s="54" t="s">
        <v>75</v>
      </c>
      <c r="M5" s="61"/>
      <c r="N5" s="42"/>
      <c r="O5" s="42"/>
      <c r="P5" s="42"/>
    </row>
    <row r="6" spans="1:16" x14ac:dyDescent="0.35">
      <c r="A6" s="66"/>
      <c r="B6" s="1" t="s">
        <v>43</v>
      </c>
      <c r="C6" s="48">
        <v>10244</v>
      </c>
      <c r="D6" s="31">
        <v>10869</v>
      </c>
      <c r="E6" s="31">
        <v>10869</v>
      </c>
      <c r="F6" s="31">
        <v>11448</v>
      </c>
      <c r="G6" s="31">
        <v>11448</v>
      </c>
      <c r="H6" s="31"/>
      <c r="I6" s="31"/>
      <c r="J6" s="31"/>
      <c r="K6" s="42"/>
      <c r="L6" s="55" t="s">
        <v>71</v>
      </c>
      <c r="M6" s="56">
        <v>25962024.899999999</v>
      </c>
      <c r="N6" s="42"/>
      <c r="O6" s="42"/>
      <c r="P6" s="42"/>
    </row>
    <row r="7" spans="1:16" x14ac:dyDescent="0.35">
      <c r="A7" s="66">
        <v>1</v>
      </c>
      <c r="B7" s="1" t="s">
        <v>77</v>
      </c>
      <c r="C7" s="31">
        <v>14794</v>
      </c>
      <c r="D7" s="31">
        <v>14794</v>
      </c>
      <c r="E7" s="31">
        <v>14794</v>
      </c>
      <c r="F7" s="31">
        <v>15162</v>
      </c>
      <c r="G7" s="31">
        <v>15544</v>
      </c>
      <c r="H7" s="31"/>
      <c r="I7" s="31">
        <v>16580</v>
      </c>
      <c r="J7" s="31">
        <v>17005</v>
      </c>
      <c r="L7" s="55" t="s">
        <v>69</v>
      </c>
      <c r="M7" s="57">
        <v>275712.59999999998</v>
      </c>
    </row>
    <row r="8" spans="1:16" x14ac:dyDescent="0.35">
      <c r="A8" s="66">
        <v>64</v>
      </c>
      <c r="B8" s="1" t="s">
        <v>44</v>
      </c>
      <c r="C8" s="31">
        <v>11890</v>
      </c>
      <c r="D8" s="31">
        <v>11890</v>
      </c>
      <c r="E8" s="31">
        <v>12485</v>
      </c>
      <c r="F8" s="31">
        <v>12485</v>
      </c>
      <c r="G8" s="31">
        <v>12941</v>
      </c>
      <c r="H8" s="31"/>
      <c r="I8" s="31"/>
      <c r="J8" s="31"/>
      <c r="L8" s="55" t="s">
        <v>70</v>
      </c>
      <c r="M8" s="57">
        <f>M7/12</f>
        <v>22976.05</v>
      </c>
    </row>
    <row r="9" spans="1:16" x14ac:dyDescent="0.35">
      <c r="A9" s="66">
        <v>65</v>
      </c>
      <c r="B9" s="1" t="s">
        <v>45</v>
      </c>
      <c r="C9" s="31">
        <v>11832</v>
      </c>
      <c r="D9" s="31">
        <v>12439</v>
      </c>
      <c r="E9" s="31">
        <v>12840</v>
      </c>
      <c r="F9" s="31">
        <v>12840</v>
      </c>
      <c r="G9" s="31">
        <v>13700</v>
      </c>
      <c r="H9" s="31"/>
      <c r="I9" s="31">
        <v>14666</v>
      </c>
      <c r="J9" s="31">
        <v>15500</v>
      </c>
      <c r="L9" s="55" t="s">
        <v>73</v>
      </c>
      <c r="M9" s="56">
        <v>638778.80500000005</v>
      </c>
    </row>
    <row r="10" spans="1:16" x14ac:dyDescent="0.35">
      <c r="A10" s="66">
        <v>19</v>
      </c>
      <c r="B10" s="1" t="s">
        <v>47</v>
      </c>
      <c r="C10" s="31">
        <v>11066</v>
      </c>
      <c r="D10" s="31">
        <v>11860</v>
      </c>
      <c r="E10" s="31">
        <v>11860</v>
      </c>
      <c r="F10" s="31">
        <v>13084</v>
      </c>
      <c r="G10" s="31">
        <v>13084</v>
      </c>
      <c r="H10" s="31"/>
      <c r="I10" s="31">
        <v>13813</v>
      </c>
      <c r="J10" s="31">
        <v>14596</v>
      </c>
      <c r="L10" s="55" t="s">
        <v>72</v>
      </c>
      <c r="M10" s="58">
        <f>M9/M6</f>
        <v>2.4604352220615893E-2</v>
      </c>
    </row>
    <row r="11" spans="1:16" x14ac:dyDescent="0.35">
      <c r="A11" s="66">
        <v>21</v>
      </c>
      <c r="B11" s="3" t="s">
        <v>46</v>
      </c>
      <c r="C11" s="46">
        <v>10244</v>
      </c>
      <c r="D11" s="46">
        <v>10869</v>
      </c>
      <c r="E11" s="46">
        <v>10869</v>
      </c>
      <c r="F11" s="46">
        <v>11448</v>
      </c>
      <c r="G11" s="46">
        <v>11448</v>
      </c>
      <c r="H11" s="46"/>
      <c r="I11" s="46"/>
      <c r="J11" s="46"/>
      <c r="L11" s="55" t="s">
        <v>74</v>
      </c>
      <c r="M11" s="56">
        <v>757775.10199999996</v>
      </c>
    </row>
    <row r="12" spans="1:16" ht="15" thickBot="1" x14ac:dyDescent="0.4">
      <c r="A12" s="67"/>
      <c r="B12" s="3" t="s">
        <v>68</v>
      </c>
      <c r="C12" s="46">
        <v>8798</v>
      </c>
      <c r="D12" s="46">
        <v>9769</v>
      </c>
      <c r="E12" s="46">
        <v>9769</v>
      </c>
      <c r="F12" s="46">
        <v>10290</v>
      </c>
      <c r="G12" s="46">
        <v>10290</v>
      </c>
      <c r="H12" s="46"/>
      <c r="I12" s="46" t="s">
        <v>55</v>
      </c>
      <c r="J12" s="46" t="s">
        <v>56</v>
      </c>
      <c r="L12" s="59" t="s">
        <v>72</v>
      </c>
      <c r="M12" s="60">
        <f>M11/M6</f>
        <v>2.9187827410180167E-2</v>
      </c>
    </row>
    <row r="13" spans="1:16" x14ac:dyDescent="0.35">
      <c r="A13" s="68">
        <v>3</v>
      </c>
      <c r="B13" s="5" t="s">
        <v>48</v>
      </c>
      <c r="C13" s="47" t="s">
        <v>67</v>
      </c>
      <c r="D13" s="47" t="s">
        <v>67</v>
      </c>
      <c r="E13" s="41">
        <v>12281</v>
      </c>
      <c r="F13" s="41">
        <v>13692</v>
      </c>
      <c r="G13" s="41">
        <v>13692</v>
      </c>
      <c r="H13" s="41"/>
      <c r="I13" s="41">
        <v>14578</v>
      </c>
      <c r="J13" s="41">
        <v>15281</v>
      </c>
      <c r="L13" s="51"/>
    </row>
    <row r="14" spans="1:16" x14ac:dyDescent="0.35">
      <c r="B14" s="40" t="s">
        <v>66</v>
      </c>
      <c r="C14" s="31"/>
      <c r="D14" s="31"/>
      <c r="E14" s="31"/>
      <c r="F14" s="31"/>
      <c r="G14" s="31"/>
      <c r="H14" s="31"/>
      <c r="I14" s="31"/>
      <c r="J14" s="31"/>
    </row>
    <row r="17" spans="1:7" x14ac:dyDescent="0.35">
      <c r="A17" s="38" t="s">
        <v>52</v>
      </c>
      <c r="B17" s="43" t="s">
        <v>64</v>
      </c>
      <c r="G17" s="45" t="s">
        <v>65</v>
      </c>
    </row>
    <row r="18" spans="1:7" x14ac:dyDescent="0.35">
      <c r="B18" s="43" t="s">
        <v>53</v>
      </c>
      <c r="C18" s="36"/>
      <c r="G18" s="45" t="s">
        <v>61</v>
      </c>
    </row>
    <row r="19" spans="1:7" x14ac:dyDescent="0.35">
      <c r="B19" s="44" t="s">
        <v>54</v>
      </c>
      <c r="C19" s="37"/>
      <c r="G19" s="45" t="s">
        <v>60</v>
      </c>
    </row>
    <row r="20" spans="1:7" x14ac:dyDescent="0.35">
      <c r="B20" s="39" t="s">
        <v>58</v>
      </c>
      <c r="G20" s="45" t="s">
        <v>59</v>
      </c>
    </row>
    <row r="21" spans="1:7" x14ac:dyDescent="0.35">
      <c r="B21" s="43" t="s">
        <v>63</v>
      </c>
      <c r="C21" s="36"/>
    </row>
  </sheetData>
  <mergeCells count="1">
    <mergeCell ref="E1:J3"/>
  </mergeCells>
  <hyperlinks>
    <hyperlink ref="B18" r:id="rId1" xr:uid="{15E59CD6-39C6-4685-81BD-76BA759889B1}"/>
    <hyperlink ref="B19" r:id="rId2" xr:uid="{D5CFB2CB-557A-48D9-8671-6B0D1A59DAD5}"/>
    <hyperlink ref="B21" r:id="rId3" xr:uid="{B5D910BB-E3DA-4F51-A6B0-8E1B427FE694}"/>
    <hyperlink ref="B17" r:id="rId4" location="p=127" display="p=127" xr:uid="{8589AF63-2B71-4511-913A-953F73BEAC67}"/>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6453F-8CB3-4B3F-97E1-440C7640CFEE}">
  <sheetPr>
    <tabColor rgb="FFFF0000"/>
  </sheetPr>
  <dimension ref="B1:L35"/>
  <sheetViews>
    <sheetView zoomScale="80" zoomScaleNormal="80" workbookViewId="0">
      <selection activeCell="P31" sqref="P31"/>
    </sheetView>
  </sheetViews>
  <sheetFormatPr defaultRowHeight="14.5" x14ac:dyDescent="0.35"/>
  <cols>
    <col min="1" max="2" width="8.7265625" style="1"/>
    <col min="3" max="3" width="8.7265625" style="2"/>
    <col min="4" max="5" width="8.7265625" style="1"/>
    <col min="6" max="8" width="9.81640625" style="1" bestFit="1" customWidth="1"/>
    <col min="9" max="9" width="3.1796875" style="1" customWidth="1"/>
    <col min="10" max="10" width="10.54296875" style="1" customWidth="1"/>
    <col min="11" max="11" width="8.81640625" style="1" bestFit="1" customWidth="1"/>
    <col min="12" max="12" width="9.54296875" style="1" customWidth="1"/>
    <col min="13" max="16384" width="8.7265625" style="1"/>
  </cols>
  <sheetData>
    <row r="1" spans="2:12" ht="21" x14ac:dyDescent="0.5">
      <c r="B1" s="17" t="s">
        <v>34</v>
      </c>
    </row>
    <row r="2" spans="2:12" x14ac:dyDescent="0.35">
      <c r="F2" s="64" t="s">
        <v>35</v>
      </c>
      <c r="G2" s="64"/>
      <c r="H2" s="64"/>
      <c r="J2" s="64" t="s">
        <v>36</v>
      </c>
      <c r="K2" s="64"/>
      <c r="L2" s="64"/>
    </row>
    <row r="3" spans="2:12" ht="43.5" x14ac:dyDescent="0.35">
      <c r="B3" s="14" t="s">
        <v>26</v>
      </c>
      <c r="C3" s="16" t="s">
        <v>27</v>
      </c>
      <c r="D3" s="14" t="s">
        <v>0</v>
      </c>
      <c r="E3" s="14" t="s">
        <v>1</v>
      </c>
      <c r="F3" s="12" t="s">
        <v>29</v>
      </c>
      <c r="G3" s="12" t="s">
        <v>30</v>
      </c>
      <c r="H3" s="12" t="s">
        <v>31</v>
      </c>
      <c r="I3" s="10"/>
      <c r="J3" s="11" t="s">
        <v>23</v>
      </c>
      <c r="K3" s="11" t="s">
        <v>24</v>
      </c>
      <c r="L3" s="11" t="s">
        <v>25</v>
      </c>
    </row>
    <row r="4" spans="2:12" x14ac:dyDescent="0.35">
      <c r="B4" s="3" t="s">
        <v>20</v>
      </c>
      <c r="C4" s="4">
        <v>2008</v>
      </c>
      <c r="D4" s="3" t="s">
        <v>4</v>
      </c>
      <c r="E4" s="3">
        <v>0.32800000000000001</v>
      </c>
      <c r="F4" s="3">
        <v>8.6210000000000004</v>
      </c>
      <c r="G4" s="3">
        <v>15.319000000000001</v>
      </c>
      <c r="H4" s="3">
        <v>21.175999999999998</v>
      </c>
      <c r="I4" s="3"/>
      <c r="J4" s="7">
        <v>3.5810999999999998E-3</v>
      </c>
      <c r="K4" s="7">
        <v>8.8350000000000008E-3</v>
      </c>
      <c r="L4" s="7">
        <v>1.4299900000000001E-2</v>
      </c>
    </row>
    <row r="5" spans="2:12" x14ac:dyDescent="0.35">
      <c r="B5" s="3" t="s">
        <v>20</v>
      </c>
      <c r="C5" s="4">
        <v>2010</v>
      </c>
      <c r="D5" s="3" t="s">
        <v>3</v>
      </c>
      <c r="E5" s="3">
        <v>0.308</v>
      </c>
      <c r="F5" s="3">
        <v>5.1929999999999996</v>
      </c>
      <c r="G5" s="3">
        <v>11.241</v>
      </c>
      <c r="H5" s="3">
        <v>17.065999999999999</v>
      </c>
      <c r="I5" s="3"/>
      <c r="J5" s="7">
        <v>1.1597000000000001E-3</v>
      </c>
      <c r="K5" s="7">
        <v>1.8534000000000001E-3</v>
      </c>
      <c r="L5" s="7">
        <v>4.8298000000000004E-3</v>
      </c>
    </row>
    <row r="6" spans="2:12" x14ac:dyDescent="0.35">
      <c r="B6" s="5" t="s">
        <v>20</v>
      </c>
      <c r="C6" s="6">
        <v>2013</v>
      </c>
      <c r="D6" s="5" t="s">
        <v>2</v>
      </c>
      <c r="E6" s="5">
        <v>0.315</v>
      </c>
      <c r="F6" s="5">
        <v>6.3840000000000003</v>
      </c>
      <c r="G6" s="5">
        <v>11.779</v>
      </c>
      <c r="H6" s="5">
        <v>17.904</v>
      </c>
      <c r="I6" s="3"/>
      <c r="J6" s="9">
        <v>6.8735999999999997E-3</v>
      </c>
      <c r="K6" s="9">
        <v>9.4339999999999997E-3</v>
      </c>
      <c r="L6" s="9">
        <v>1.04776E-2</v>
      </c>
    </row>
    <row r="7" spans="2:12" x14ac:dyDescent="0.35">
      <c r="B7" s="3" t="s">
        <v>21</v>
      </c>
      <c r="C7" s="4">
        <v>2006</v>
      </c>
      <c r="D7" s="3" t="s">
        <v>8</v>
      </c>
      <c r="E7" s="3">
        <v>0.30499999999999999</v>
      </c>
      <c r="F7" s="3">
        <v>9.4700000000000006</v>
      </c>
      <c r="G7" s="3">
        <v>14.327999999999999</v>
      </c>
      <c r="H7" s="3">
        <v>20.388999999999999</v>
      </c>
      <c r="I7" s="3"/>
      <c r="J7" s="7">
        <v>3.0536000000000001E-3</v>
      </c>
      <c r="K7" s="7">
        <v>5.7013000000000003E-3</v>
      </c>
      <c r="L7" s="7">
        <v>1.2847900000000001E-2</v>
      </c>
    </row>
    <row r="8" spans="2:12" x14ac:dyDescent="0.35">
      <c r="B8" s="3" t="s">
        <v>21</v>
      </c>
      <c r="C8" s="4">
        <v>2008</v>
      </c>
      <c r="D8" s="3" t="s">
        <v>7</v>
      </c>
      <c r="E8" s="3">
        <v>0.314</v>
      </c>
      <c r="F8" s="3">
        <v>9.8770000000000007</v>
      </c>
      <c r="G8" s="3">
        <v>15.15</v>
      </c>
      <c r="H8" s="3">
        <v>20.544</v>
      </c>
      <c r="I8" s="3"/>
      <c r="J8" s="7">
        <v>3.2499999999999999E-3</v>
      </c>
      <c r="K8" s="7">
        <v>5.5884999999999997E-3</v>
      </c>
      <c r="L8" s="7">
        <v>1.3650199999999999E-2</v>
      </c>
    </row>
    <row r="9" spans="2:12" x14ac:dyDescent="0.35">
      <c r="B9" s="3" t="s">
        <v>21</v>
      </c>
      <c r="C9" s="4">
        <v>2010</v>
      </c>
      <c r="D9" s="3" t="s">
        <v>6</v>
      </c>
      <c r="E9" s="3">
        <v>0.309</v>
      </c>
      <c r="F9" s="3">
        <v>10.250999999999999</v>
      </c>
      <c r="G9" s="3">
        <v>14.866</v>
      </c>
      <c r="H9" s="3">
        <v>20.518000000000001</v>
      </c>
      <c r="I9" s="3"/>
      <c r="J9" s="7">
        <v>4.0787999999999996E-3</v>
      </c>
      <c r="K9" s="7">
        <v>6.6449999999999999E-3</v>
      </c>
      <c r="L9" s="7">
        <v>1.5712299999999998E-2</v>
      </c>
    </row>
    <row r="10" spans="2:12" x14ac:dyDescent="0.35">
      <c r="B10" s="5" t="s">
        <v>21</v>
      </c>
      <c r="C10" s="6">
        <v>2012</v>
      </c>
      <c r="D10" s="5" t="s">
        <v>5</v>
      </c>
      <c r="E10" s="5">
        <v>0.30599999999999999</v>
      </c>
      <c r="F10" s="5">
        <v>10.269</v>
      </c>
      <c r="G10" s="5">
        <v>14.62</v>
      </c>
      <c r="H10" s="5">
        <v>20.094999999999999</v>
      </c>
      <c r="I10" s="3"/>
      <c r="J10" s="9">
        <v>2.9715000000000002E-3</v>
      </c>
      <c r="K10" s="9">
        <v>6.1606999999999999E-3</v>
      </c>
      <c r="L10" s="9">
        <v>1.2358299999999999E-2</v>
      </c>
    </row>
    <row r="11" spans="2:12" x14ac:dyDescent="0.35">
      <c r="B11" s="1" t="s">
        <v>22</v>
      </c>
      <c r="C11" s="2">
        <v>1981</v>
      </c>
      <c r="D11" s="1" t="s">
        <v>19</v>
      </c>
      <c r="E11" s="1">
        <v>0.26700000000000002</v>
      </c>
      <c r="F11" s="1">
        <v>1.8109999999999999</v>
      </c>
      <c r="G11" s="1">
        <v>5.4480000000000004</v>
      </c>
      <c r="H11" s="1">
        <v>11.787000000000001</v>
      </c>
      <c r="J11" s="7">
        <v>3.9970000000000001E-4</v>
      </c>
      <c r="K11" s="7">
        <v>1.6115999999999999E-3</v>
      </c>
      <c r="L11" s="8">
        <v>2.5241099999999999E-2</v>
      </c>
    </row>
    <row r="12" spans="2:12" x14ac:dyDescent="0.35">
      <c r="B12" s="1" t="s">
        <v>22</v>
      </c>
      <c r="C12" s="2">
        <v>1986</v>
      </c>
      <c r="D12" s="1" t="s">
        <v>18</v>
      </c>
      <c r="E12" s="1">
        <v>0.26900000000000002</v>
      </c>
      <c r="F12" s="1">
        <v>1.82</v>
      </c>
      <c r="G12" s="1">
        <v>5.1950000000000003</v>
      </c>
      <c r="H12" s="1">
        <v>11.275</v>
      </c>
      <c r="J12" s="7">
        <v>5.1889999999999998E-4</v>
      </c>
      <c r="K12" s="7">
        <v>1.0326999999999999E-3</v>
      </c>
      <c r="L12" s="7">
        <v>6.2729999999999999E-3</v>
      </c>
    </row>
    <row r="13" spans="2:12" x14ac:dyDescent="0.35">
      <c r="B13" s="1" t="s">
        <v>22</v>
      </c>
      <c r="C13" s="2">
        <v>1991</v>
      </c>
      <c r="D13" s="1" t="s">
        <v>17</v>
      </c>
      <c r="E13" s="1">
        <v>0.27100000000000002</v>
      </c>
      <c r="F13" s="1">
        <v>2.29</v>
      </c>
      <c r="G13" s="1">
        <v>6.4569999999999999</v>
      </c>
      <c r="H13" s="1">
        <v>12.512</v>
      </c>
      <c r="J13" s="7">
        <v>2.051E-4</v>
      </c>
      <c r="K13" s="7">
        <v>2.1440000000000001E-4</v>
      </c>
      <c r="L13" s="7">
        <v>6.3610000000000001E-4</v>
      </c>
    </row>
    <row r="14" spans="2:12" x14ac:dyDescent="0.35">
      <c r="B14" s="1" t="s">
        <v>22</v>
      </c>
      <c r="C14" s="2">
        <v>1995</v>
      </c>
      <c r="D14" s="1" t="s">
        <v>16</v>
      </c>
      <c r="E14" s="1">
        <v>0.29099999999999998</v>
      </c>
      <c r="F14" s="1">
        <v>4.8449999999999998</v>
      </c>
      <c r="G14" s="1">
        <v>8.5570000000000004</v>
      </c>
      <c r="H14" s="1">
        <v>14.853</v>
      </c>
      <c r="J14" s="7">
        <v>3.6427E-3</v>
      </c>
      <c r="K14" s="7">
        <v>5.2953000000000002E-3</v>
      </c>
      <c r="L14" s="7">
        <v>8.3570999999999993E-3</v>
      </c>
    </row>
    <row r="15" spans="2:12" x14ac:dyDescent="0.35">
      <c r="B15" s="1" t="s">
        <v>22</v>
      </c>
      <c r="C15" s="2">
        <v>1997</v>
      </c>
      <c r="D15" s="1" t="s">
        <v>15</v>
      </c>
      <c r="E15" s="1">
        <v>0.28699999999999998</v>
      </c>
      <c r="F15" s="1">
        <v>3.7530000000000001</v>
      </c>
      <c r="G15" s="1">
        <v>8.2080000000000002</v>
      </c>
      <c r="H15" s="1">
        <v>14.757999999999999</v>
      </c>
      <c r="J15" s="7">
        <v>2.9799999999999998E-4</v>
      </c>
      <c r="K15" s="7">
        <v>4.3169999999999997E-3</v>
      </c>
      <c r="L15" s="7">
        <v>8.2859999999999997E-4</v>
      </c>
    </row>
    <row r="16" spans="2:12" x14ac:dyDescent="0.35">
      <c r="B16" s="1" t="s">
        <v>22</v>
      </c>
      <c r="C16" s="2">
        <v>2000</v>
      </c>
      <c r="D16" s="1" t="s">
        <v>14</v>
      </c>
      <c r="E16" s="1">
        <v>0.28899999999999998</v>
      </c>
      <c r="F16" s="1">
        <v>4.1130000000000004</v>
      </c>
      <c r="G16" s="1">
        <v>8.43</v>
      </c>
      <c r="H16" s="1">
        <v>15.013</v>
      </c>
      <c r="J16" s="7">
        <v>1.1129999999999999E-4</v>
      </c>
      <c r="K16" s="7">
        <v>5.287E-4</v>
      </c>
      <c r="L16" s="7">
        <v>1.0918E-3</v>
      </c>
    </row>
    <row r="17" spans="2:12" x14ac:dyDescent="0.35">
      <c r="B17" s="1" t="s">
        <v>22</v>
      </c>
      <c r="C17" s="2">
        <v>2005</v>
      </c>
      <c r="D17" s="1" t="s">
        <v>13</v>
      </c>
      <c r="E17" s="1">
        <v>0.30499999999999999</v>
      </c>
      <c r="F17" s="1">
        <v>4.9909999999999997</v>
      </c>
      <c r="G17" s="1">
        <v>9.5449999999999999</v>
      </c>
      <c r="H17" s="1">
        <v>15.79</v>
      </c>
      <c r="J17" s="7">
        <v>1.1790000000000001E-4</v>
      </c>
      <c r="K17" s="7">
        <v>6.6410000000000004E-4</v>
      </c>
      <c r="L17" s="7">
        <v>1.4943000000000001E-3</v>
      </c>
    </row>
    <row r="18" spans="2:12" x14ac:dyDescent="0.35">
      <c r="B18" s="1" t="s">
        <v>22</v>
      </c>
      <c r="C18" s="2">
        <v>2007</v>
      </c>
      <c r="D18" s="1" t="s">
        <v>12</v>
      </c>
      <c r="E18" s="1">
        <v>0.307</v>
      </c>
      <c r="F18" s="1">
        <v>5.3869999999999996</v>
      </c>
      <c r="G18" s="1">
        <v>10.186</v>
      </c>
      <c r="H18" s="1">
        <v>16.547000000000001</v>
      </c>
      <c r="J18" s="7">
        <v>2.04E-4</v>
      </c>
      <c r="K18" s="7">
        <v>4.9370000000000002E-4</v>
      </c>
      <c r="L18" s="7">
        <v>2.1535E-3</v>
      </c>
    </row>
    <row r="19" spans="2:12" x14ac:dyDescent="0.35">
      <c r="B19" s="1" t="s">
        <v>22</v>
      </c>
      <c r="C19" s="2">
        <v>2010</v>
      </c>
      <c r="D19" s="1" t="s">
        <v>11</v>
      </c>
      <c r="E19" s="1">
        <v>0.317</v>
      </c>
      <c r="F19" s="1">
        <v>6.8410000000000002</v>
      </c>
      <c r="G19" s="1">
        <v>11.795999999999999</v>
      </c>
      <c r="H19" s="1">
        <v>18.547000000000001</v>
      </c>
      <c r="J19" s="7">
        <v>1.0468999999999999E-3</v>
      </c>
      <c r="K19" s="7">
        <v>2.2122000000000001E-3</v>
      </c>
      <c r="L19" s="7">
        <v>4.6791000000000003E-3</v>
      </c>
    </row>
    <row r="20" spans="2:12" x14ac:dyDescent="0.35">
      <c r="B20" s="3" t="s">
        <v>22</v>
      </c>
      <c r="C20" s="4">
        <v>2013</v>
      </c>
      <c r="D20" s="3" t="s">
        <v>10</v>
      </c>
      <c r="E20" s="3">
        <v>0.308</v>
      </c>
      <c r="F20" s="3">
        <v>6.077</v>
      </c>
      <c r="G20" s="3">
        <v>10.723000000000001</v>
      </c>
      <c r="H20" s="3">
        <v>16.823</v>
      </c>
      <c r="J20" s="7">
        <v>9.4079999999999999E-4</v>
      </c>
      <c r="K20" s="7">
        <v>1.8062E-3</v>
      </c>
      <c r="L20" s="7">
        <v>3.6811000000000001E-3</v>
      </c>
    </row>
    <row r="21" spans="2:12" x14ac:dyDescent="0.35">
      <c r="B21" s="5" t="s">
        <v>22</v>
      </c>
      <c r="C21" s="6">
        <v>2016</v>
      </c>
      <c r="D21" s="5" t="s">
        <v>9</v>
      </c>
      <c r="E21" s="5">
        <v>0.30299999999999999</v>
      </c>
      <c r="F21" s="5">
        <v>5.2859999999999996</v>
      </c>
      <c r="G21" s="5">
        <v>9.9580000000000002</v>
      </c>
      <c r="H21" s="5">
        <v>15.954000000000001</v>
      </c>
      <c r="J21" s="9">
        <v>5.0920000000000002E-4</v>
      </c>
      <c r="K21" s="9">
        <v>1.1424E-3</v>
      </c>
      <c r="L21" s="9">
        <v>2.0677999999999998E-3</v>
      </c>
    </row>
    <row r="22" spans="2:12" x14ac:dyDescent="0.35">
      <c r="B22" s="18" t="s">
        <v>38</v>
      </c>
      <c r="C22" s="19">
        <v>1984</v>
      </c>
      <c r="D22" s="18"/>
      <c r="E22" s="18"/>
      <c r="F22" s="18"/>
      <c r="G22" s="18"/>
      <c r="H22" s="18">
        <v>378.6807</v>
      </c>
      <c r="J22" s="20">
        <v>2.8847899999999999E-2</v>
      </c>
      <c r="K22" s="22">
        <v>0.128777</v>
      </c>
      <c r="L22" s="20">
        <v>0.3221039</v>
      </c>
    </row>
    <row r="23" spans="2:12" x14ac:dyDescent="0.35">
      <c r="B23" s="3" t="s">
        <v>38</v>
      </c>
      <c r="C23" s="4">
        <v>1987</v>
      </c>
      <c r="D23" s="3"/>
      <c r="E23" s="3"/>
      <c r="F23" s="3"/>
      <c r="G23" s="3"/>
      <c r="H23" s="3">
        <v>363.1961</v>
      </c>
      <c r="J23" s="20">
        <v>2.1213800000000001E-2</v>
      </c>
      <c r="K23" s="20">
        <v>0.12677069999999999</v>
      </c>
      <c r="L23" s="20">
        <v>0.32829779999999997</v>
      </c>
    </row>
    <row r="24" spans="2:12" x14ac:dyDescent="0.35">
      <c r="B24" s="3" t="s">
        <v>38</v>
      </c>
      <c r="C24" s="4">
        <v>1989</v>
      </c>
      <c r="D24" s="3"/>
      <c r="E24" s="3"/>
      <c r="F24" s="3"/>
      <c r="G24" s="3"/>
      <c r="H24" s="3">
        <v>357.27420000000001</v>
      </c>
      <c r="J24" s="20">
        <v>1.6274E-2</v>
      </c>
      <c r="K24" s="20">
        <v>0.1169381</v>
      </c>
      <c r="L24" s="20">
        <v>0.32437729999999998</v>
      </c>
    </row>
    <row r="25" spans="2:12" x14ac:dyDescent="0.35">
      <c r="B25" s="3" t="s">
        <v>38</v>
      </c>
      <c r="C25" s="4">
        <v>1992</v>
      </c>
      <c r="D25" s="3"/>
      <c r="E25" s="3"/>
      <c r="F25" s="3"/>
      <c r="G25" s="3"/>
      <c r="H25" s="3">
        <v>396.5369</v>
      </c>
      <c r="J25" s="20">
        <v>1.2624399999999999E-2</v>
      </c>
      <c r="K25" s="20">
        <v>0.1178244</v>
      </c>
      <c r="L25" s="20">
        <v>0.3025119</v>
      </c>
    </row>
    <row r="26" spans="2:12" x14ac:dyDescent="0.35">
      <c r="B26" s="3" t="s">
        <v>38</v>
      </c>
      <c r="C26" s="4">
        <v>1995</v>
      </c>
      <c r="D26" s="3"/>
      <c r="E26" s="3"/>
      <c r="F26" s="3"/>
      <c r="G26" s="3"/>
      <c r="H26" s="3">
        <v>412.56630000000001</v>
      </c>
      <c r="J26" s="20">
        <v>1.7516899999999998E-2</v>
      </c>
      <c r="K26" s="20">
        <v>0.11511929999999999</v>
      </c>
      <c r="L26" s="20">
        <v>0.29383550000000003</v>
      </c>
    </row>
    <row r="27" spans="2:12" x14ac:dyDescent="0.35">
      <c r="B27" s="3" t="s">
        <v>38</v>
      </c>
      <c r="C27" s="4">
        <v>1997</v>
      </c>
      <c r="D27" s="3"/>
      <c r="E27" s="3"/>
      <c r="F27" s="3"/>
      <c r="G27" s="3"/>
      <c r="H27" s="3">
        <v>514.22839999999997</v>
      </c>
      <c r="J27" s="20">
        <v>4.0309999999999999E-3</v>
      </c>
      <c r="K27" s="20">
        <v>7.2686399999999998E-2</v>
      </c>
      <c r="L27" s="20">
        <v>0.21842339999999999</v>
      </c>
    </row>
    <row r="28" spans="2:12" x14ac:dyDescent="0.35">
      <c r="B28" s="3" t="s">
        <v>38</v>
      </c>
      <c r="C28" s="4">
        <v>2004</v>
      </c>
      <c r="D28" s="3"/>
      <c r="E28" s="3"/>
      <c r="F28" s="3"/>
      <c r="G28" s="3"/>
      <c r="H28" s="3">
        <v>639.3252</v>
      </c>
      <c r="J28" s="20">
        <v>3.7006000000000001E-3</v>
      </c>
      <c r="K28" s="20">
        <v>2.5772900000000001E-2</v>
      </c>
      <c r="L28" s="20">
        <v>0.120516</v>
      </c>
    </row>
    <row r="29" spans="2:12" x14ac:dyDescent="0.35">
      <c r="B29" s="3" t="s">
        <v>38</v>
      </c>
      <c r="C29" s="4">
        <v>2007</v>
      </c>
      <c r="D29" s="3"/>
      <c r="E29" s="3"/>
      <c r="F29" s="3"/>
      <c r="G29" s="3"/>
      <c r="H29" s="3">
        <v>587.39260000000002</v>
      </c>
      <c r="J29" s="20">
        <v>5.2372E-3</v>
      </c>
      <c r="K29" s="20">
        <v>3.3616800000000002E-2</v>
      </c>
      <c r="L29" s="20">
        <v>0.1429597</v>
      </c>
    </row>
    <row r="30" spans="2:12" x14ac:dyDescent="0.35">
      <c r="B30" s="3" t="s">
        <v>38</v>
      </c>
      <c r="C30" s="4">
        <v>2008</v>
      </c>
      <c r="D30" s="3"/>
      <c r="E30" s="3"/>
      <c r="F30" s="3"/>
      <c r="G30" s="3"/>
      <c r="H30" s="3">
        <v>540.45150000000001</v>
      </c>
      <c r="J30" s="20">
        <v>5.4789000000000001E-3</v>
      </c>
      <c r="K30" s="20">
        <v>4.2258900000000002E-2</v>
      </c>
      <c r="L30" s="20">
        <v>0.16682230000000001</v>
      </c>
    </row>
    <row r="31" spans="2:12" x14ac:dyDescent="0.35">
      <c r="B31" s="3" t="s">
        <v>38</v>
      </c>
      <c r="C31" s="4">
        <v>2011</v>
      </c>
      <c r="D31" s="3"/>
      <c r="E31" s="3"/>
      <c r="F31" s="3"/>
      <c r="G31" s="3"/>
      <c r="H31" s="3">
        <v>661.92880000000002</v>
      </c>
      <c r="J31" s="20">
        <v>1.1037E-3</v>
      </c>
      <c r="K31" s="20">
        <v>1.24341E-2</v>
      </c>
      <c r="L31" s="20">
        <v>8.6121699999999995E-2</v>
      </c>
    </row>
    <row r="32" spans="2:12" x14ac:dyDescent="0.35">
      <c r="B32" s="3" t="s">
        <v>38</v>
      </c>
      <c r="C32" s="4">
        <v>2013</v>
      </c>
      <c r="D32" s="3"/>
      <c r="E32" s="3"/>
      <c r="F32" s="3"/>
      <c r="G32" s="3"/>
      <c r="H32" s="3">
        <v>754.6585</v>
      </c>
      <c r="J32" s="20">
        <v>2.5589999999999999E-4</v>
      </c>
      <c r="K32" s="20">
        <v>3.8687000000000001E-3</v>
      </c>
      <c r="L32" s="20">
        <v>3.97659E-2</v>
      </c>
    </row>
    <row r="33" spans="2:12" x14ac:dyDescent="0.35">
      <c r="B33" s="5" t="s">
        <v>38</v>
      </c>
      <c r="C33" s="6">
        <v>2015</v>
      </c>
      <c r="D33" s="5"/>
      <c r="E33" s="5"/>
      <c r="F33" s="5"/>
      <c r="G33" s="5"/>
      <c r="H33" s="5">
        <v>850.16120000000001</v>
      </c>
      <c r="J33" s="21">
        <v>1.0349999999999999E-4</v>
      </c>
      <c r="K33" s="21">
        <v>2.3457E-3</v>
      </c>
      <c r="L33" s="21">
        <v>2.67884E-2</v>
      </c>
    </row>
    <row r="34" spans="2:12" x14ac:dyDescent="0.35">
      <c r="B34" s="23" t="s">
        <v>39</v>
      </c>
      <c r="C34" s="24"/>
      <c r="J34" s="25" t="s">
        <v>28</v>
      </c>
    </row>
    <row r="35" spans="2:12" x14ac:dyDescent="0.35">
      <c r="B35" s="23" t="s">
        <v>40</v>
      </c>
      <c r="C35" s="24"/>
    </row>
  </sheetData>
  <sortState xmlns:xlrd2="http://schemas.microsoft.com/office/spreadsheetml/2017/richdata2" ref="B4:H21">
    <sortCondition ref="B4:B21"/>
    <sortCondition ref="C4:C21"/>
  </sortState>
  <mergeCells count="2">
    <mergeCell ref="J2:L2"/>
    <mergeCell ref="F2:H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A757F-647E-4112-B67F-78B775022884}">
  <sheetPr>
    <tabColor rgb="FFFFFF00"/>
  </sheetPr>
  <dimension ref="B1:H35"/>
  <sheetViews>
    <sheetView zoomScale="80" zoomScaleNormal="80" workbookViewId="0"/>
  </sheetViews>
  <sheetFormatPr defaultRowHeight="14.5" x14ac:dyDescent="0.35"/>
  <cols>
    <col min="1" max="2" width="8.7265625" style="1"/>
    <col min="3" max="3" width="8.7265625" style="2"/>
    <col min="4" max="4" width="10.36328125" style="1" customWidth="1"/>
    <col min="5" max="6" width="13.81640625" style="1" customWidth="1"/>
    <col min="7" max="7" width="12.1796875" style="1" customWidth="1"/>
    <col min="8" max="8" width="13.81640625" style="1" customWidth="1"/>
    <col min="9" max="16384" width="8.7265625" style="1"/>
  </cols>
  <sheetData>
    <row r="1" spans="2:8" ht="21" x14ac:dyDescent="0.5">
      <c r="B1" s="17" t="s">
        <v>37</v>
      </c>
    </row>
    <row r="3" spans="2:8" ht="43.5" x14ac:dyDescent="0.35">
      <c r="B3" s="14" t="s">
        <v>26</v>
      </c>
      <c r="C3" s="16" t="s">
        <v>27</v>
      </c>
      <c r="D3" s="14" t="s">
        <v>0</v>
      </c>
      <c r="E3" s="15" t="s">
        <v>41</v>
      </c>
      <c r="F3" s="15" t="s">
        <v>76</v>
      </c>
      <c r="G3" s="15" t="s">
        <v>32</v>
      </c>
      <c r="H3" s="15" t="s">
        <v>76</v>
      </c>
    </row>
    <row r="4" spans="2:8" x14ac:dyDescent="0.35">
      <c r="B4" s="3" t="s">
        <v>20</v>
      </c>
      <c r="C4" s="4">
        <v>2008</v>
      </c>
      <c r="D4" s="3" t="s">
        <v>4</v>
      </c>
      <c r="E4" s="26">
        <v>1220.4891666666667</v>
      </c>
      <c r="F4" s="3"/>
      <c r="G4" s="3">
        <v>5784066298240.9111</v>
      </c>
      <c r="H4" s="3"/>
    </row>
    <row r="5" spans="2:8" x14ac:dyDescent="0.35">
      <c r="B5" s="3" t="s">
        <v>20</v>
      </c>
      <c r="C5" s="4">
        <v>2010</v>
      </c>
      <c r="D5" s="3" t="s">
        <v>3</v>
      </c>
      <c r="E5" s="26">
        <v>1471.6975</v>
      </c>
      <c r="F5" s="20">
        <f>((E5/E4)^(1/(C5-C4)))-1</f>
        <v>9.8101062170587117E-2</v>
      </c>
      <c r="G5" s="3">
        <v>5700098114744.4102</v>
      </c>
      <c r="H5" s="20">
        <f>((G5/G4)^(1/(C5-C4)))-1</f>
        <v>-7.2851136390792437E-3</v>
      </c>
    </row>
    <row r="6" spans="2:8" x14ac:dyDescent="0.35">
      <c r="B6" s="5" t="s">
        <v>20</v>
      </c>
      <c r="C6" s="6">
        <v>2013</v>
      </c>
      <c r="D6" s="5" t="s">
        <v>2</v>
      </c>
      <c r="E6" s="27">
        <v>1413.3866666666665</v>
      </c>
      <c r="F6" s="21">
        <f>((E6/E5)^(1/(C6-C5)))-1</f>
        <v>-1.3385533118456361E-2</v>
      </c>
      <c r="G6" s="5">
        <v>5894230516025.4561</v>
      </c>
      <c r="H6" s="21">
        <f>((G6/G5)^(1/(C6-C5)))-1</f>
        <v>1.122608012806503E-2</v>
      </c>
    </row>
    <row r="7" spans="2:8" x14ac:dyDescent="0.35">
      <c r="B7" s="3" t="s">
        <v>21</v>
      </c>
      <c r="C7" s="4">
        <v>2006</v>
      </c>
      <c r="D7" s="3" t="s">
        <v>8</v>
      </c>
      <c r="E7" s="26">
        <v>1068.3741666666667</v>
      </c>
      <c r="F7" s="13"/>
      <c r="G7" s="3">
        <v>941019894278.93518</v>
      </c>
      <c r="H7" s="13"/>
    </row>
    <row r="8" spans="2:8" x14ac:dyDescent="0.35">
      <c r="B8" s="3" t="s">
        <v>21</v>
      </c>
      <c r="C8" s="4">
        <v>2008</v>
      </c>
      <c r="D8" s="3" t="s">
        <v>7</v>
      </c>
      <c r="E8" s="26">
        <v>1104.0775000000001</v>
      </c>
      <c r="F8" s="20">
        <f>((E8/E7)^(1/(C8-C7)))-1</f>
        <v>1.657187620193179E-2</v>
      </c>
      <c r="G8" s="3">
        <v>1020509644387.2771</v>
      </c>
      <c r="H8" s="20">
        <f>((G8/G7)^(1/(C8-C7)))-1</f>
        <v>4.1379811804593158E-2</v>
      </c>
    </row>
    <row r="9" spans="2:8" x14ac:dyDescent="0.35">
      <c r="B9" s="3" t="s">
        <v>21</v>
      </c>
      <c r="C9" s="4">
        <v>2010</v>
      </c>
      <c r="D9" s="3" t="s">
        <v>6</v>
      </c>
      <c r="E9" s="26">
        <v>1119.3608333333334</v>
      </c>
      <c r="F9" s="20">
        <f t="shared" ref="F9:F10" si="0">((E9/E8)^(1/(C9-C8)))-1</f>
        <v>6.8975257152097402E-3</v>
      </c>
      <c r="G9" s="3">
        <v>1094499338702.7156</v>
      </c>
      <c r="H9" s="20">
        <f t="shared" ref="H9:H10" si="1">((G9/G8)^(1/(C9-C8)))-1</f>
        <v>3.5617057569010901E-2</v>
      </c>
    </row>
    <row r="10" spans="2:8" x14ac:dyDescent="0.35">
      <c r="B10" s="5" t="s">
        <v>21</v>
      </c>
      <c r="C10" s="6">
        <v>2012</v>
      </c>
      <c r="D10" s="5" t="s">
        <v>5</v>
      </c>
      <c r="E10" s="27">
        <v>1181.6516666666666</v>
      </c>
      <c r="F10" s="21">
        <f t="shared" si="0"/>
        <v>2.7447601221453732E-2</v>
      </c>
      <c r="G10" s="5">
        <v>1160809420956.1606</v>
      </c>
      <c r="H10" s="21">
        <f t="shared" si="1"/>
        <v>2.984700497126358E-2</v>
      </c>
    </row>
    <row r="11" spans="2:8" x14ac:dyDescent="0.35">
      <c r="B11" s="1" t="s">
        <v>22</v>
      </c>
      <c r="C11" s="2">
        <v>1981</v>
      </c>
      <c r="D11" s="1" t="s">
        <v>19</v>
      </c>
      <c r="E11" s="28">
        <v>495.0335</v>
      </c>
      <c r="G11" s="1">
        <v>75445596113.512833</v>
      </c>
    </row>
    <row r="12" spans="2:8" x14ac:dyDescent="0.35">
      <c r="B12" s="1" t="s">
        <v>22</v>
      </c>
      <c r="C12" s="2">
        <v>1986</v>
      </c>
      <c r="D12" s="1" t="s">
        <v>18</v>
      </c>
      <c r="E12" s="28">
        <v>659.39591666666672</v>
      </c>
      <c r="F12" s="20">
        <f>((E12/E11)^(1/(C12-C11)))-1</f>
        <v>5.9015539451640064E-2</v>
      </c>
      <c r="G12" s="1">
        <v>110890775150.75296</v>
      </c>
      <c r="H12" s="20">
        <f>((G12/G11)^(1/(C12-C11)))-1</f>
        <v>8.0070999005117605E-2</v>
      </c>
    </row>
    <row r="13" spans="2:8" x14ac:dyDescent="0.35">
      <c r="B13" s="1" t="s">
        <v>22</v>
      </c>
      <c r="C13" s="2">
        <v>1991</v>
      </c>
      <c r="D13" s="1" t="s">
        <v>17</v>
      </c>
      <c r="E13" s="28">
        <v>1093.3491666666666</v>
      </c>
      <c r="F13" s="20">
        <f t="shared" ref="F13:F21" si="2">((E13/E12)^(1/(C13-C12)))-1</f>
        <v>0.10642638781089597</v>
      </c>
      <c r="G13" s="1">
        <v>168062675472.8309</v>
      </c>
      <c r="H13" s="20">
        <f t="shared" ref="H13:H21" si="3">((G13/G12)^(1/(C13-C12)))-1</f>
        <v>8.6713771505960935E-2</v>
      </c>
    </row>
    <row r="14" spans="2:8" x14ac:dyDescent="0.35">
      <c r="B14" s="1" t="s">
        <v>22</v>
      </c>
      <c r="C14" s="2">
        <v>1995</v>
      </c>
      <c r="D14" s="1" t="s">
        <v>16</v>
      </c>
      <c r="E14" s="28">
        <v>1275.0566666666666</v>
      </c>
      <c r="F14" s="20">
        <f t="shared" si="2"/>
        <v>3.9184479985992837E-2</v>
      </c>
      <c r="G14" s="1">
        <v>222531836603.22675</v>
      </c>
      <c r="H14" s="20">
        <f t="shared" si="3"/>
        <v>7.270478978285233E-2</v>
      </c>
    </row>
    <row r="15" spans="2:8" x14ac:dyDescent="0.35">
      <c r="B15" s="1" t="s">
        <v>22</v>
      </c>
      <c r="C15" s="2">
        <v>1997</v>
      </c>
      <c r="D15" s="1" t="s">
        <v>15</v>
      </c>
      <c r="E15" s="28">
        <v>1349.8050000000001</v>
      </c>
      <c r="F15" s="20">
        <f t="shared" si="2"/>
        <v>2.8894328053303386E-2</v>
      </c>
      <c r="G15" s="1">
        <v>250717452864.88715</v>
      </c>
      <c r="H15" s="20">
        <f t="shared" si="3"/>
        <v>6.14418514149353E-2</v>
      </c>
    </row>
    <row r="16" spans="2:8" x14ac:dyDescent="0.35">
      <c r="B16" s="1" t="s">
        <v>22</v>
      </c>
      <c r="C16" s="2">
        <v>2000</v>
      </c>
      <c r="D16" s="1" t="s">
        <v>14</v>
      </c>
      <c r="E16" s="28">
        <v>1431.5183333333334</v>
      </c>
      <c r="F16" s="20">
        <f t="shared" si="2"/>
        <v>1.9785017909837777E-2</v>
      </c>
      <c r="G16" s="1">
        <v>296727149695.55566</v>
      </c>
      <c r="H16" s="20">
        <f t="shared" si="3"/>
        <v>5.7769172783872724E-2</v>
      </c>
    </row>
    <row r="17" spans="2:8" x14ac:dyDescent="0.35">
      <c r="B17" s="1" t="s">
        <v>22</v>
      </c>
      <c r="C17" s="2">
        <v>2005</v>
      </c>
      <c r="D17" s="1" t="s">
        <v>13</v>
      </c>
      <c r="E17" s="28">
        <v>1434.3100000000002</v>
      </c>
      <c r="F17" s="20">
        <f t="shared" si="2"/>
        <v>3.8972487961386193E-4</v>
      </c>
      <c r="G17" s="1">
        <v>361598650030.33319</v>
      </c>
      <c r="H17" s="20">
        <f t="shared" si="3"/>
        <v>4.033666103803335E-2</v>
      </c>
    </row>
    <row r="18" spans="2:8" x14ac:dyDescent="0.35">
      <c r="B18" s="1" t="s">
        <v>22</v>
      </c>
      <c r="C18" s="2">
        <v>2007</v>
      </c>
      <c r="D18" s="1" t="s">
        <v>12</v>
      </c>
      <c r="E18" s="28">
        <v>1356.2316666666668</v>
      </c>
      <c r="F18" s="20">
        <f t="shared" si="2"/>
        <v>-2.7598932160960543E-2</v>
      </c>
      <c r="G18" s="1">
        <v>406823308004.48517</v>
      </c>
      <c r="H18" s="20">
        <f t="shared" si="3"/>
        <v>6.069253708222222E-2</v>
      </c>
    </row>
    <row r="19" spans="2:8" x14ac:dyDescent="0.35">
      <c r="B19" s="1" t="s">
        <v>22</v>
      </c>
      <c r="C19" s="2">
        <v>2010</v>
      </c>
      <c r="D19" s="1" t="s">
        <v>11</v>
      </c>
      <c r="E19" s="28">
        <v>1260.3241666666665</v>
      </c>
      <c r="F19" s="20">
        <f t="shared" si="2"/>
        <v>-2.4150611151655954E-2</v>
      </c>
      <c r="G19" s="1">
        <v>446141325985.70496</v>
      </c>
      <c r="H19" s="20">
        <f t="shared" si="3"/>
        <v>3.1230008285205946E-2</v>
      </c>
    </row>
    <row r="20" spans="2:8" x14ac:dyDescent="0.35">
      <c r="B20" s="3" t="s">
        <v>22</v>
      </c>
      <c r="C20" s="4">
        <v>2013</v>
      </c>
      <c r="D20" s="3" t="s">
        <v>10</v>
      </c>
      <c r="E20" s="26">
        <v>1281.4549999999999</v>
      </c>
      <c r="F20" s="20">
        <f t="shared" si="2"/>
        <v>5.5577835249029928E-3</v>
      </c>
      <c r="G20" s="1">
        <v>483082903436.84418</v>
      </c>
      <c r="H20" s="20">
        <f t="shared" si="3"/>
        <v>2.6872219222315863E-2</v>
      </c>
    </row>
    <row r="21" spans="2:8" x14ac:dyDescent="0.35">
      <c r="B21" s="5" t="s">
        <v>22</v>
      </c>
      <c r="C21" s="6">
        <v>2016</v>
      </c>
      <c r="D21" s="5" t="s">
        <v>9</v>
      </c>
      <c r="E21" s="27">
        <v>1375.0191666666667</v>
      </c>
      <c r="F21" s="21">
        <f t="shared" si="2"/>
        <v>2.3768581488413876E-2</v>
      </c>
      <c r="G21" s="5">
        <v>514218539173.00684</v>
      </c>
      <c r="H21" s="21">
        <f t="shared" si="3"/>
        <v>2.1038270991368124E-2</v>
      </c>
    </row>
    <row r="22" spans="2:8" x14ac:dyDescent="0.35">
      <c r="B22" s="18" t="s">
        <v>38</v>
      </c>
      <c r="C22" s="19">
        <v>1984</v>
      </c>
      <c r="E22" s="29">
        <v>378.6807</v>
      </c>
      <c r="G22" s="1">
        <v>59377848697.228584</v>
      </c>
    </row>
    <row r="23" spans="2:8" x14ac:dyDescent="0.35">
      <c r="B23" s="3" t="s">
        <v>38</v>
      </c>
      <c r="C23" s="4">
        <v>1987</v>
      </c>
      <c r="E23" s="26">
        <v>363.1961</v>
      </c>
      <c r="F23" s="20">
        <f>((E23/E22)^(1/(C23-C22)))-1</f>
        <v>-1.3820429061143114E-2</v>
      </c>
      <c r="G23" s="1">
        <v>62587267591.344566</v>
      </c>
      <c r="H23" s="20">
        <f>((G23/G22)^(1/(C23-C22)))-1</f>
        <v>1.7701725816997582E-2</v>
      </c>
    </row>
    <row r="24" spans="2:8" x14ac:dyDescent="0.35">
      <c r="B24" s="3" t="s">
        <v>38</v>
      </c>
      <c r="C24" s="4">
        <v>1989</v>
      </c>
      <c r="E24" s="26">
        <v>357.27420000000001</v>
      </c>
      <c r="F24" s="20">
        <f t="shared" ref="F24:F33" si="4">((E24/E23)^(1/(C24-C23)))-1</f>
        <v>-8.1859881155913472E-3</v>
      </c>
      <c r="G24" s="1">
        <v>75040655706.516724</v>
      </c>
      <c r="H24" s="20">
        <f t="shared" ref="H24:H33" si="5">((G24/G23)^(1/(C24-C23)))-1</f>
        <v>9.4977800143984936E-2</v>
      </c>
    </row>
    <row r="25" spans="2:8" x14ac:dyDescent="0.35">
      <c r="B25" s="3" t="s">
        <v>38</v>
      </c>
      <c r="C25" s="4">
        <v>1992</v>
      </c>
      <c r="E25" s="26">
        <v>396.5369</v>
      </c>
      <c r="F25" s="20">
        <f t="shared" si="4"/>
        <v>3.5366201784637674E-2</v>
      </c>
      <c r="G25" s="1">
        <v>97570837043.246109</v>
      </c>
      <c r="H25" s="20">
        <f t="shared" si="5"/>
        <v>9.1459947853543833E-2</v>
      </c>
    </row>
    <row r="26" spans="2:8" x14ac:dyDescent="0.35">
      <c r="B26" s="3" t="s">
        <v>38</v>
      </c>
      <c r="C26" s="4">
        <v>1995</v>
      </c>
      <c r="E26" s="26">
        <v>412.56630000000001</v>
      </c>
      <c r="F26" s="20">
        <f t="shared" si="4"/>
        <v>1.3296900880187978E-2</v>
      </c>
      <c r="G26" s="1">
        <v>128613226382.29179</v>
      </c>
      <c r="H26" s="20">
        <f t="shared" si="5"/>
        <v>9.6449248177777669E-2</v>
      </c>
    </row>
    <row r="27" spans="2:8" x14ac:dyDescent="0.35">
      <c r="B27" s="3" t="s">
        <v>38</v>
      </c>
      <c r="C27" s="4">
        <v>1997</v>
      </c>
      <c r="E27" s="26">
        <v>514.22839999999997</v>
      </c>
      <c r="F27" s="20">
        <f t="shared" si="4"/>
        <v>0.11642911566841785</v>
      </c>
      <c r="G27" s="1">
        <v>151838092825.43234</v>
      </c>
      <c r="H27" s="20">
        <f t="shared" si="5"/>
        <v>8.6544589467696609E-2</v>
      </c>
    </row>
    <row r="28" spans="2:8" x14ac:dyDescent="0.35">
      <c r="B28" s="3" t="s">
        <v>38</v>
      </c>
      <c r="C28" s="4">
        <v>2004</v>
      </c>
      <c r="E28" s="26">
        <v>639.3252</v>
      </c>
      <c r="F28" s="20">
        <f t="shared" si="4"/>
        <v>3.1595395419457661E-2</v>
      </c>
      <c r="G28" s="1">
        <v>194492752475.8623</v>
      </c>
      <c r="H28" s="20">
        <f t="shared" si="5"/>
        <v>3.6001497584691622E-2</v>
      </c>
    </row>
    <row r="29" spans="2:8" x14ac:dyDescent="0.35">
      <c r="B29" s="3" t="s">
        <v>38</v>
      </c>
      <c r="C29" s="4">
        <v>2007</v>
      </c>
      <c r="E29" s="26">
        <v>587.39260000000002</v>
      </c>
      <c r="F29" s="20">
        <f t="shared" si="4"/>
        <v>-2.7844921472639395E-2</v>
      </c>
      <c r="G29" s="1">
        <v>229929251901.52429</v>
      </c>
      <c r="H29" s="20">
        <f t="shared" si="5"/>
        <v>5.7377994568082791E-2</v>
      </c>
    </row>
    <row r="30" spans="2:8" x14ac:dyDescent="0.35">
      <c r="B30" s="3" t="s">
        <v>38</v>
      </c>
      <c r="C30" s="4">
        <v>2008</v>
      </c>
      <c r="E30" s="26">
        <v>540.45150000000001</v>
      </c>
      <c r="F30" s="20">
        <f t="shared" si="4"/>
        <v>-7.9914353704830465E-2</v>
      </c>
      <c r="G30" s="1">
        <v>241038904256.30994</v>
      </c>
      <c r="H30" s="20">
        <f t="shared" si="5"/>
        <v>4.8317698870014913E-2</v>
      </c>
    </row>
    <row r="31" spans="2:8" x14ac:dyDescent="0.35">
      <c r="B31" s="3" t="s">
        <v>38</v>
      </c>
      <c r="C31" s="4">
        <v>2011</v>
      </c>
      <c r="E31" s="26">
        <v>661.92880000000002</v>
      </c>
      <c r="F31" s="20">
        <f t="shared" si="4"/>
        <v>6.9920519977269224E-2</v>
      </c>
      <c r="G31" s="1">
        <v>268516966253.76428</v>
      </c>
      <c r="H31" s="20">
        <f t="shared" si="5"/>
        <v>3.6640556644453204E-2</v>
      </c>
    </row>
    <row r="32" spans="2:8" x14ac:dyDescent="0.35">
      <c r="B32" s="3" t="s">
        <v>38</v>
      </c>
      <c r="C32" s="4">
        <v>2013</v>
      </c>
      <c r="E32" s="26">
        <v>754.6585</v>
      </c>
      <c r="F32" s="20">
        <f t="shared" si="4"/>
        <v>6.7750037520772688E-2</v>
      </c>
      <c r="G32" s="1">
        <v>296507404302.87787</v>
      </c>
      <c r="H32" s="20">
        <f t="shared" si="5"/>
        <v>5.0828651420161908E-2</v>
      </c>
    </row>
    <row r="33" spans="2:8" x14ac:dyDescent="0.35">
      <c r="B33" s="5" t="s">
        <v>38</v>
      </c>
      <c r="C33" s="6">
        <v>2015</v>
      </c>
      <c r="D33" s="5"/>
      <c r="E33" s="27">
        <v>850.16120000000001</v>
      </c>
      <c r="F33" s="21">
        <f t="shared" si="4"/>
        <v>6.1391013534406014E-2</v>
      </c>
      <c r="G33" s="5">
        <v>330321318804.13525</v>
      </c>
      <c r="H33" s="21">
        <f t="shared" si="5"/>
        <v>5.54812687261379E-2</v>
      </c>
    </row>
    <row r="34" spans="2:8" x14ac:dyDescent="0.35">
      <c r="B34" s="23" t="s">
        <v>42</v>
      </c>
      <c r="C34" s="1"/>
      <c r="E34" s="28"/>
      <c r="G34" s="30" t="s">
        <v>33</v>
      </c>
    </row>
    <row r="35" spans="2:8" x14ac:dyDescent="0.35">
      <c r="B35" s="23" t="s">
        <v>40</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Official poverty</vt:lpstr>
      <vt:lpstr>Poverty</vt:lpstr>
      <vt:lpstr>Growth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Martha Celmira Viveros Mendoza</dc:creator>
  <cp:lastModifiedBy>Martha Celmira Viveros Mendoza</cp:lastModifiedBy>
  <dcterms:created xsi:type="dcterms:W3CDTF">2019-11-18T20:22:17Z</dcterms:created>
  <dcterms:modified xsi:type="dcterms:W3CDTF">2019-12-10T00:32:07Z</dcterms:modified>
</cp:coreProperties>
</file>