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EP\gep-subsistence-fisheries\"/>
    </mc:Choice>
  </mc:AlternateContent>
  <xr:revisionPtr revIDLastSave="0" documentId="8_{61A154D6-A074-4B3D-9635-85FE6979726C}" xr6:coauthVersionLast="47" xr6:coauthVersionMax="47" xr10:uidLastSave="{00000000-0000-0000-0000-000000000000}"/>
  <bookViews>
    <workbookView xWindow="-110" yWindow="-110" windowWidth="25820" windowHeight="15500" tabRatio="553" xr2:uid="{00000000-000D-0000-FFFF-FFFF00000000}"/>
  </bookViews>
  <sheets>
    <sheet name="countries_species_formatted" sheetId="1" r:id="rId1"/>
  </sheets>
  <definedNames>
    <definedName name="_xlnm._FilterDatabase" localSheetId="0" hidden="1">countries_species_formatted!$B$1:$AF$576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53" i="1" l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5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22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05" i="1"/>
  <c r="Y497" i="1"/>
  <c r="Y498" i="1"/>
  <c r="Y499" i="1"/>
  <c r="Y500" i="1"/>
  <c r="Y501" i="1"/>
  <c r="Y502" i="1"/>
  <c r="Y503" i="1"/>
  <c r="Y496" i="1"/>
  <c r="Y493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72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51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1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392" i="1"/>
  <c r="Y390" i="1"/>
  <c r="Y389" i="1"/>
  <c r="Y382" i="1"/>
  <c r="Y383" i="1"/>
  <c r="Y384" i="1"/>
  <c r="Y385" i="1"/>
  <c r="Y386" i="1"/>
  <c r="Y387" i="1"/>
  <c r="Y381" i="1"/>
  <c r="Y379" i="1"/>
  <c r="Y372" i="1"/>
  <c r="Y373" i="1"/>
  <c r="Y374" i="1"/>
  <c r="Y375" i="1"/>
  <c r="Y376" i="1"/>
  <c r="Y377" i="1"/>
  <c r="Y371" i="1"/>
  <c r="Y361" i="1"/>
  <c r="Y362" i="1"/>
  <c r="Y363" i="1"/>
  <c r="Y364" i="1"/>
  <c r="Y365" i="1"/>
  <c r="Y366" i="1"/>
  <c r="Y367" i="1"/>
  <c r="Y368" i="1"/>
  <c r="Y369" i="1"/>
  <c r="Y360" i="1"/>
  <c r="Y350" i="1"/>
  <c r="Y351" i="1"/>
  <c r="Y352" i="1"/>
  <c r="Y353" i="1"/>
  <c r="Y354" i="1"/>
  <c r="Y349" i="1"/>
  <c r="Y336" i="1"/>
  <c r="Y337" i="1"/>
  <c r="Y338" i="1"/>
  <c r="Y339" i="1"/>
  <c r="Y340" i="1"/>
  <c r="Y341" i="1"/>
  <c r="Y342" i="1"/>
  <c r="Y343" i="1"/>
  <c r="Y344" i="1"/>
  <c r="Y345" i="1"/>
  <c r="Y346" i="1"/>
  <c r="Y335" i="1"/>
  <c r="Y318" i="1"/>
  <c r="Y319" i="1"/>
  <c r="Y320" i="1"/>
  <c r="Y321" i="1"/>
  <c r="Y317" i="1"/>
  <c r="Y308" i="1"/>
  <c r="Y309" i="1"/>
  <c r="Y310" i="1"/>
  <c r="Y311" i="1"/>
  <c r="Y312" i="1"/>
  <c r="Y313" i="1"/>
  <c r="Y314" i="1"/>
  <c r="Y30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37" i="1"/>
  <c r="Y233" i="1"/>
  <c r="Y234" i="1"/>
  <c r="Y235" i="1"/>
  <c r="Y232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195" i="1"/>
  <c r="Y193" i="1"/>
  <c r="Y191" i="1"/>
  <c r="Y188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97" i="1"/>
  <c r="Y92" i="1"/>
  <c r="Y93" i="1"/>
  <c r="Y94" i="1"/>
  <c r="Y95" i="1"/>
  <c r="Y91" i="1"/>
  <c r="Y78" i="1"/>
  <c r="Y79" i="1"/>
  <c r="Y80" i="1"/>
  <c r="Y81" i="1"/>
  <c r="Y82" i="1"/>
  <c r="Y83" i="1"/>
  <c r="Y84" i="1"/>
  <c r="Y85" i="1"/>
  <c r="Y86" i="1"/>
  <c r="Y87" i="1"/>
  <c r="Y88" i="1"/>
  <c r="Y89" i="1"/>
  <c r="Y77" i="1"/>
  <c r="Y75" i="1"/>
  <c r="Y73" i="1"/>
  <c r="Y72" i="1"/>
  <c r="Y69" i="1"/>
  <c r="Y70" i="1"/>
  <c r="Y68" i="1"/>
  <c r="Y64" i="1"/>
  <c r="Y61" i="1"/>
  <c r="Y62" i="1"/>
  <c r="Y60" i="1"/>
  <c r="Y58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6" i="1"/>
  <c r="Z6" i="1" s="1"/>
  <c r="Z536" i="1"/>
  <c r="AF488" i="1"/>
  <c r="AP576" i="1" l="1"/>
  <c r="AO576" i="1"/>
  <c r="AN576" i="1"/>
  <c r="AM576" i="1"/>
  <c r="AP575" i="1"/>
  <c r="AO575" i="1"/>
  <c r="AN575" i="1"/>
  <c r="AM575" i="1"/>
  <c r="AP574" i="1"/>
  <c r="AO574" i="1"/>
  <c r="AN574" i="1"/>
  <c r="AM574" i="1"/>
  <c r="AP573" i="1"/>
  <c r="AO573" i="1"/>
  <c r="AN573" i="1"/>
  <c r="AM573" i="1"/>
  <c r="AP572" i="1"/>
  <c r="AO572" i="1"/>
  <c r="AN572" i="1"/>
  <c r="AM572" i="1"/>
  <c r="AP571" i="1"/>
  <c r="AO571" i="1"/>
  <c r="AN571" i="1"/>
  <c r="AM571" i="1"/>
  <c r="AP570" i="1"/>
  <c r="AO570" i="1"/>
  <c r="AN570" i="1"/>
  <c r="AM570" i="1"/>
  <c r="AP569" i="1"/>
  <c r="AO569" i="1"/>
  <c r="AN569" i="1"/>
  <c r="AM569" i="1"/>
  <c r="AP567" i="1"/>
  <c r="AO567" i="1"/>
  <c r="AN567" i="1"/>
  <c r="AM567" i="1"/>
  <c r="AP566" i="1"/>
  <c r="AO566" i="1"/>
  <c r="AN566" i="1"/>
  <c r="AM566" i="1"/>
  <c r="AP565" i="1"/>
  <c r="AO565" i="1"/>
  <c r="AN565" i="1"/>
  <c r="AM565" i="1"/>
  <c r="AP564" i="1"/>
  <c r="AO564" i="1"/>
  <c r="AN564" i="1"/>
  <c r="AM564" i="1"/>
  <c r="AP563" i="1"/>
  <c r="AO563" i="1"/>
  <c r="AN563" i="1"/>
  <c r="AM563" i="1"/>
  <c r="AP562" i="1"/>
  <c r="AO562" i="1"/>
  <c r="AN562" i="1"/>
  <c r="AM562" i="1"/>
  <c r="AP561" i="1"/>
  <c r="AO561" i="1"/>
  <c r="AN561" i="1"/>
  <c r="AM561" i="1"/>
  <c r="AP560" i="1"/>
  <c r="AO560" i="1"/>
  <c r="AN560" i="1"/>
  <c r="AM560" i="1"/>
  <c r="AP559" i="1"/>
  <c r="AO559" i="1"/>
  <c r="AN559" i="1"/>
  <c r="AM559" i="1"/>
  <c r="AP558" i="1"/>
  <c r="AO558" i="1"/>
  <c r="AN558" i="1"/>
  <c r="AM558" i="1"/>
  <c r="AP557" i="1"/>
  <c r="AO557" i="1"/>
  <c r="AN557" i="1"/>
  <c r="AM557" i="1"/>
  <c r="AP556" i="1"/>
  <c r="AO556" i="1"/>
  <c r="AN556" i="1"/>
  <c r="AM556" i="1"/>
  <c r="AP555" i="1"/>
  <c r="AO555" i="1"/>
  <c r="AN555" i="1"/>
  <c r="AM555" i="1"/>
  <c r="AP554" i="1"/>
  <c r="AO554" i="1"/>
  <c r="AN554" i="1"/>
  <c r="AM554" i="1"/>
  <c r="AP553" i="1"/>
  <c r="AO553" i="1"/>
  <c r="AN553" i="1"/>
  <c r="AM553" i="1"/>
  <c r="AP552" i="1"/>
  <c r="AO552" i="1"/>
  <c r="AN552" i="1"/>
  <c r="AM552" i="1"/>
  <c r="AP550" i="1"/>
  <c r="AO550" i="1"/>
  <c r="AN550" i="1"/>
  <c r="AM550" i="1"/>
  <c r="AP549" i="1"/>
  <c r="AO549" i="1"/>
  <c r="AN549" i="1"/>
  <c r="AM549" i="1"/>
  <c r="AP548" i="1"/>
  <c r="AO548" i="1"/>
  <c r="AN548" i="1"/>
  <c r="AM548" i="1"/>
  <c r="AP547" i="1"/>
  <c r="AO547" i="1"/>
  <c r="AN547" i="1"/>
  <c r="AM547" i="1"/>
  <c r="AP546" i="1"/>
  <c r="AO546" i="1"/>
  <c r="AN546" i="1"/>
  <c r="AM546" i="1"/>
  <c r="AP545" i="1"/>
  <c r="AO545" i="1"/>
  <c r="AN545" i="1"/>
  <c r="AM545" i="1"/>
  <c r="AP544" i="1"/>
  <c r="AO544" i="1"/>
  <c r="AN544" i="1"/>
  <c r="AM544" i="1"/>
  <c r="AP543" i="1"/>
  <c r="AO543" i="1"/>
  <c r="AN543" i="1"/>
  <c r="AM543" i="1"/>
  <c r="AP542" i="1"/>
  <c r="AO542" i="1"/>
  <c r="AN542" i="1"/>
  <c r="AM542" i="1"/>
  <c r="AP541" i="1"/>
  <c r="AO541" i="1"/>
  <c r="AN541" i="1"/>
  <c r="AM541" i="1"/>
  <c r="AP540" i="1"/>
  <c r="AO540" i="1"/>
  <c r="AN540" i="1"/>
  <c r="AM540" i="1"/>
  <c r="AP539" i="1"/>
  <c r="AO539" i="1"/>
  <c r="AN539" i="1"/>
  <c r="AM539" i="1"/>
  <c r="AP538" i="1"/>
  <c r="AO538" i="1"/>
  <c r="AN538" i="1"/>
  <c r="AM538" i="1"/>
  <c r="AP537" i="1"/>
  <c r="AO537" i="1"/>
  <c r="AN537" i="1"/>
  <c r="AM537" i="1"/>
  <c r="AP536" i="1"/>
  <c r="AO536" i="1"/>
  <c r="AN536" i="1"/>
  <c r="AM536" i="1"/>
  <c r="AP535" i="1"/>
  <c r="AO535" i="1"/>
  <c r="AN535" i="1"/>
  <c r="AM535" i="1"/>
  <c r="AP533" i="1"/>
  <c r="AO533" i="1"/>
  <c r="AN533" i="1"/>
  <c r="AM533" i="1"/>
  <c r="AP532" i="1"/>
  <c r="AO532" i="1"/>
  <c r="AN532" i="1"/>
  <c r="AM532" i="1"/>
  <c r="AP531" i="1"/>
  <c r="AO531" i="1"/>
  <c r="AN531" i="1"/>
  <c r="AM531" i="1"/>
  <c r="AP530" i="1"/>
  <c r="AO530" i="1"/>
  <c r="AN530" i="1"/>
  <c r="AM530" i="1"/>
  <c r="AP529" i="1"/>
  <c r="AO529" i="1"/>
  <c r="AN529" i="1"/>
  <c r="AM529" i="1"/>
  <c r="AP528" i="1"/>
  <c r="AO528" i="1"/>
  <c r="AN528" i="1"/>
  <c r="AM528" i="1"/>
  <c r="AP527" i="1"/>
  <c r="AO527" i="1"/>
  <c r="AN527" i="1"/>
  <c r="AM527" i="1"/>
  <c r="AP526" i="1"/>
  <c r="AO526" i="1"/>
  <c r="AN526" i="1"/>
  <c r="AM526" i="1"/>
  <c r="AP525" i="1"/>
  <c r="AO525" i="1"/>
  <c r="AN525" i="1"/>
  <c r="AM525" i="1"/>
  <c r="AP524" i="1"/>
  <c r="AO524" i="1"/>
  <c r="AN524" i="1"/>
  <c r="AM524" i="1"/>
  <c r="AP523" i="1"/>
  <c r="AO523" i="1"/>
  <c r="AN523" i="1"/>
  <c r="AM523" i="1"/>
  <c r="AP522" i="1"/>
  <c r="AO522" i="1"/>
  <c r="AN522" i="1"/>
  <c r="AM522" i="1"/>
  <c r="AP518" i="1"/>
  <c r="AO518" i="1"/>
  <c r="AN518" i="1"/>
  <c r="AM518" i="1"/>
  <c r="AP517" i="1"/>
  <c r="AO517" i="1"/>
  <c r="AN517" i="1"/>
  <c r="AM517" i="1"/>
  <c r="AP516" i="1"/>
  <c r="AO516" i="1"/>
  <c r="AN516" i="1"/>
  <c r="AM516" i="1"/>
  <c r="AP515" i="1"/>
  <c r="AO515" i="1"/>
  <c r="AN515" i="1"/>
  <c r="AM515" i="1"/>
  <c r="AP514" i="1"/>
  <c r="AO514" i="1"/>
  <c r="AN514" i="1"/>
  <c r="AM514" i="1"/>
  <c r="AP513" i="1"/>
  <c r="AO513" i="1"/>
  <c r="AN513" i="1"/>
  <c r="AM513" i="1"/>
  <c r="AP512" i="1"/>
  <c r="AO512" i="1"/>
  <c r="AN512" i="1"/>
  <c r="AM512" i="1"/>
  <c r="AP511" i="1"/>
  <c r="AO511" i="1"/>
  <c r="AN511" i="1"/>
  <c r="AM511" i="1"/>
  <c r="AP509" i="1"/>
  <c r="AO509" i="1"/>
  <c r="AN509" i="1"/>
  <c r="AM509" i="1"/>
  <c r="AP508" i="1"/>
  <c r="AO508" i="1"/>
  <c r="AN508" i="1"/>
  <c r="AM508" i="1"/>
  <c r="AP507" i="1"/>
  <c r="AO507" i="1"/>
  <c r="AN507" i="1"/>
  <c r="AM507" i="1"/>
  <c r="AP506" i="1"/>
  <c r="AO506" i="1"/>
  <c r="AN506" i="1"/>
  <c r="AM506" i="1"/>
  <c r="AP505" i="1"/>
  <c r="AO505" i="1"/>
  <c r="AN505" i="1"/>
  <c r="AM505" i="1"/>
  <c r="AP504" i="1"/>
  <c r="AO504" i="1"/>
  <c r="AN504" i="1"/>
  <c r="AM504" i="1"/>
  <c r="AP503" i="1"/>
  <c r="AO503" i="1"/>
  <c r="AN503" i="1"/>
  <c r="AM503" i="1"/>
  <c r="AP502" i="1"/>
  <c r="AO502" i="1"/>
  <c r="AN502" i="1"/>
  <c r="AM502" i="1"/>
  <c r="AP501" i="1"/>
  <c r="AO501" i="1"/>
  <c r="AN501" i="1"/>
  <c r="AM501" i="1"/>
  <c r="AP500" i="1"/>
  <c r="AO500" i="1"/>
  <c r="AN500" i="1"/>
  <c r="AM500" i="1"/>
  <c r="AP499" i="1"/>
  <c r="AO499" i="1"/>
  <c r="AN499" i="1"/>
  <c r="AM499" i="1"/>
  <c r="AP498" i="1"/>
  <c r="AO498" i="1"/>
  <c r="AN498" i="1"/>
  <c r="AM498" i="1"/>
  <c r="AP497" i="1"/>
  <c r="AO497" i="1"/>
  <c r="AN497" i="1"/>
  <c r="AM497" i="1"/>
  <c r="AP496" i="1"/>
  <c r="AO496" i="1"/>
  <c r="AN496" i="1"/>
  <c r="AM496" i="1"/>
  <c r="AP495" i="1"/>
  <c r="AO495" i="1"/>
  <c r="AN495" i="1"/>
  <c r="AM495" i="1"/>
  <c r="AP494" i="1"/>
  <c r="AO494" i="1"/>
  <c r="AN494" i="1"/>
  <c r="AM494" i="1"/>
  <c r="AP493" i="1"/>
  <c r="AO493" i="1"/>
  <c r="AN493" i="1"/>
  <c r="AM493" i="1"/>
  <c r="AP492" i="1"/>
  <c r="AO492" i="1"/>
  <c r="AN492" i="1"/>
  <c r="AM492" i="1"/>
  <c r="AP491" i="1"/>
  <c r="AO491" i="1"/>
  <c r="AN491" i="1"/>
  <c r="AM491" i="1"/>
  <c r="AP490" i="1"/>
  <c r="AO490" i="1"/>
  <c r="AN490" i="1"/>
  <c r="AM490" i="1"/>
  <c r="AP489" i="1"/>
  <c r="AO489" i="1"/>
  <c r="AN489" i="1"/>
  <c r="AM489" i="1"/>
  <c r="AP488" i="1"/>
  <c r="AO488" i="1"/>
  <c r="AN488" i="1"/>
  <c r="AM488" i="1"/>
  <c r="AP487" i="1"/>
  <c r="AO487" i="1"/>
  <c r="AN487" i="1"/>
  <c r="AM487" i="1"/>
  <c r="AP486" i="1"/>
  <c r="AO486" i="1"/>
  <c r="AN486" i="1"/>
  <c r="AM486" i="1"/>
  <c r="AP485" i="1"/>
  <c r="AO485" i="1"/>
  <c r="AN485" i="1"/>
  <c r="AM485" i="1"/>
  <c r="AP484" i="1"/>
  <c r="AO484" i="1"/>
  <c r="AN484" i="1"/>
  <c r="AM484" i="1"/>
  <c r="AP483" i="1"/>
  <c r="AO483" i="1"/>
  <c r="AN483" i="1"/>
  <c r="AM483" i="1"/>
  <c r="AP482" i="1"/>
  <c r="AO482" i="1"/>
  <c r="AN482" i="1"/>
  <c r="AM482" i="1"/>
  <c r="AP481" i="1"/>
  <c r="AO481" i="1"/>
  <c r="AN481" i="1"/>
  <c r="AM481" i="1"/>
  <c r="AP480" i="1"/>
  <c r="AO480" i="1"/>
  <c r="AN480" i="1"/>
  <c r="AM480" i="1"/>
  <c r="AP479" i="1"/>
  <c r="AO479" i="1"/>
  <c r="AN479" i="1"/>
  <c r="AM479" i="1"/>
  <c r="AP478" i="1"/>
  <c r="AO478" i="1"/>
  <c r="AN478" i="1"/>
  <c r="AM478" i="1"/>
  <c r="AP477" i="1"/>
  <c r="AO477" i="1"/>
  <c r="AN477" i="1"/>
  <c r="AM477" i="1"/>
  <c r="AP476" i="1"/>
  <c r="AO476" i="1"/>
  <c r="AN476" i="1"/>
  <c r="AM476" i="1"/>
  <c r="AP475" i="1"/>
  <c r="AO475" i="1"/>
  <c r="AN475" i="1"/>
  <c r="AM475" i="1"/>
  <c r="AP474" i="1"/>
  <c r="AO474" i="1"/>
  <c r="AN474" i="1"/>
  <c r="AM474" i="1"/>
  <c r="AP473" i="1"/>
  <c r="AO473" i="1"/>
  <c r="AN473" i="1"/>
  <c r="AM473" i="1"/>
  <c r="AP472" i="1"/>
  <c r="AO472" i="1"/>
  <c r="AN472" i="1"/>
  <c r="AM472" i="1"/>
  <c r="AP471" i="1"/>
  <c r="AO471" i="1"/>
  <c r="AN471" i="1"/>
  <c r="AM471" i="1"/>
  <c r="AP470" i="1"/>
  <c r="AO470" i="1"/>
  <c r="AN470" i="1"/>
  <c r="AM470" i="1"/>
  <c r="AP469" i="1"/>
  <c r="AO469" i="1"/>
  <c r="AN469" i="1"/>
  <c r="AM469" i="1"/>
  <c r="AP468" i="1"/>
  <c r="AO468" i="1"/>
  <c r="AN468" i="1"/>
  <c r="AM468" i="1"/>
  <c r="AP467" i="1"/>
  <c r="AO467" i="1"/>
  <c r="AN467" i="1"/>
  <c r="AM467" i="1"/>
  <c r="AP466" i="1"/>
  <c r="AO466" i="1"/>
  <c r="AN466" i="1"/>
  <c r="AM466" i="1"/>
  <c r="AP465" i="1"/>
  <c r="AO465" i="1"/>
  <c r="AN465" i="1"/>
  <c r="AM465" i="1"/>
  <c r="AP464" i="1"/>
  <c r="AO464" i="1"/>
  <c r="AN464" i="1"/>
  <c r="AM464" i="1"/>
  <c r="AP463" i="1"/>
  <c r="AO463" i="1"/>
  <c r="AN463" i="1"/>
  <c r="AM463" i="1"/>
  <c r="AP462" i="1"/>
  <c r="AO462" i="1"/>
  <c r="AN462" i="1"/>
  <c r="AM462" i="1"/>
  <c r="AP461" i="1"/>
  <c r="AO461" i="1"/>
  <c r="AN461" i="1"/>
  <c r="AM461" i="1"/>
  <c r="AP460" i="1"/>
  <c r="AO460" i="1"/>
  <c r="AN460" i="1"/>
  <c r="AM460" i="1"/>
  <c r="AP459" i="1"/>
  <c r="AO459" i="1"/>
  <c r="AN459" i="1"/>
  <c r="AM459" i="1"/>
  <c r="AP458" i="1"/>
  <c r="AO458" i="1"/>
  <c r="AN458" i="1"/>
  <c r="AM458" i="1"/>
  <c r="AP457" i="1"/>
  <c r="AO457" i="1"/>
  <c r="AN457" i="1"/>
  <c r="AM457" i="1"/>
  <c r="AP456" i="1"/>
  <c r="AO456" i="1"/>
  <c r="AN456" i="1"/>
  <c r="AM456" i="1"/>
  <c r="AP454" i="1"/>
  <c r="AO454" i="1"/>
  <c r="AN454" i="1"/>
  <c r="AM454" i="1"/>
  <c r="AP453" i="1"/>
  <c r="AO453" i="1"/>
  <c r="AN453" i="1"/>
  <c r="AM453" i="1"/>
  <c r="AP452" i="1"/>
  <c r="AO452" i="1"/>
  <c r="AN452" i="1"/>
  <c r="AM452" i="1"/>
  <c r="AP451" i="1"/>
  <c r="AO451" i="1"/>
  <c r="AN451" i="1"/>
  <c r="AM451" i="1"/>
  <c r="AP449" i="1"/>
  <c r="AO449" i="1"/>
  <c r="AN449" i="1"/>
  <c r="AM449" i="1"/>
  <c r="AP448" i="1"/>
  <c r="AO448" i="1"/>
  <c r="AN448" i="1"/>
  <c r="AM448" i="1"/>
  <c r="AP447" i="1"/>
  <c r="AO447" i="1"/>
  <c r="AN447" i="1"/>
  <c r="AM447" i="1"/>
  <c r="AP446" i="1"/>
  <c r="AO446" i="1"/>
  <c r="AN446" i="1"/>
  <c r="AM446" i="1"/>
  <c r="AP445" i="1"/>
  <c r="AO445" i="1"/>
  <c r="AN445" i="1"/>
  <c r="AM445" i="1"/>
  <c r="AP444" i="1"/>
  <c r="AO444" i="1"/>
  <c r="AN444" i="1"/>
  <c r="AM444" i="1"/>
  <c r="AP443" i="1"/>
  <c r="AO443" i="1"/>
  <c r="AN443" i="1"/>
  <c r="AM443" i="1"/>
  <c r="AP442" i="1"/>
  <c r="AO442" i="1"/>
  <c r="AN442" i="1"/>
  <c r="AM442" i="1"/>
  <c r="AP441" i="1"/>
  <c r="AO441" i="1"/>
  <c r="AN441" i="1"/>
  <c r="AM441" i="1"/>
  <c r="AP440" i="1"/>
  <c r="AO440" i="1"/>
  <c r="AN440" i="1"/>
  <c r="AM440" i="1"/>
  <c r="AP439" i="1"/>
  <c r="AO439" i="1"/>
  <c r="AN439" i="1"/>
  <c r="AM439" i="1"/>
  <c r="AP438" i="1"/>
  <c r="AO438" i="1"/>
  <c r="AN438" i="1"/>
  <c r="AM438" i="1"/>
  <c r="AP437" i="1"/>
  <c r="AO437" i="1"/>
  <c r="AN437" i="1"/>
  <c r="AM437" i="1"/>
  <c r="AP436" i="1"/>
  <c r="AO436" i="1"/>
  <c r="AN436" i="1"/>
  <c r="AM436" i="1"/>
  <c r="AP435" i="1"/>
  <c r="AO435" i="1"/>
  <c r="AN435" i="1"/>
  <c r="AM435" i="1"/>
  <c r="AP434" i="1"/>
  <c r="AO434" i="1"/>
  <c r="AN434" i="1"/>
  <c r="AM434" i="1"/>
  <c r="AP433" i="1"/>
  <c r="AO433" i="1"/>
  <c r="AN433" i="1"/>
  <c r="AM433" i="1"/>
  <c r="AP432" i="1"/>
  <c r="AO432" i="1"/>
  <c r="AN432" i="1"/>
  <c r="AM432" i="1"/>
  <c r="AP431" i="1"/>
  <c r="AO431" i="1"/>
  <c r="AN431" i="1"/>
  <c r="AM431" i="1"/>
  <c r="AP430" i="1"/>
  <c r="AO430" i="1"/>
  <c r="AN430" i="1"/>
  <c r="AM430" i="1"/>
  <c r="AP429" i="1"/>
  <c r="AO429" i="1"/>
  <c r="AN429" i="1"/>
  <c r="AM429" i="1"/>
  <c r="AP428" i="1"/>
  <c r="AO428" i="1"/>
  <c r="AN428" i="1"/>
  <c r="AM428" i="1"/>
  <c r="AP427" i="1"/>
  <c r="AO427" i="1"/>
  <c r="AN427" i="1"/>
  <c r="AM427" i="1"/>
  <c r="AP426" i="1"/>
  <c r="AO426" i="1"/>
  <c r="AN426" i="1"/>
  <c r="AM426" i="1"/>
  <c r="AP425" i="1"/>
  <c r="AO425" i="1"/>
  <c r="AN425" i="1"/>
  <c r="AM425" i="1"/>
  <c r="AP424" i="1"/>
  <c r="AO424" i="1"/>
  <c r="AN424" i="1"/>
  <c r="AM424" i="1"/>
  <c r="AP423" i="1"/>
  <c r="AO423" i="1"/>
  <c r="AN423" i="1"/>
  <c r="AM423" i="1"/>
  <c r="AP422" i="1"/>
  <c r="AO422" i="1"/>
  <c r="AN422" i="1"/>
  <c r="AM422" i="1"/>
  <c r="AP421" i="1"/>
  <c r="AO421" i="1"/>
  <c r="AN421" i="1"/>
  <c r="AM421" i="1"/>
  <c r="AP420" i="1"/>
  <c r="AO420" i="1"/>
  <c r="AN420" i="1"/>
  <c r="AM420" i="1"/>
  <c r="AP419" i="1"/>
  <c r="AO419" i="1"/>
  <c r="AN419" i="1"/>
  <c r="AM419" i="1"/>
  <c r="AP418" i="1"/>
  <c r="AO418" i="1"/>
  <c r="AN418" i="1"/>
  <c r="AM418" i="1"/>
  <c r="AP417" i="1"/>
  <c r="AO417" i="1"/>
  <c r="AN417" i="1"/>
  <c r="AM417" i="1"/>
  <c r="AP416" i="1"/>
  <c r="AO416" i="1"/>
  <c r="AN416" i="1"/>
  <c r="AM416" i="1"/>
  <c r="AP415" i="1"/>
  <c r="AO415" i="1"/>
  <c r="AN415" i="1"/>
  <c r="AM415" i="1"/>
  <c r="AP414" i="1"/>
  <c r="AO414" i="1"/>
  <c r="AN414" i="1"/>
  <c r="AM414" i="1"/>
  <c r="AP413" i="1"/>
  <c r="AO413" i="1"/>
  <c r="AN413" i="1"/>
  <c r="AM413" i="1"/>
  <c r="AP412" i="1"/>
  <c r="AO412" i="1"/>
  <c r="AN412" i="1"/>
  <c r="AM412" i="1"/>
  <c r="AP410" i="1"/>
  <c r="AO410" i="1"/>
  <c r="AN410" i="1"/>
  <c r="AM410" i="1"/>
  <c r="AP409" i="1"/>
  <c r="AO409" i="1"/>
  <c r="AN409" i="1"/>
  <c r="AM409" i="1"/>
  <c r="AP408" i="1"/>
  <c r="AO408" i="1"/>
  <c r="AN408" i="1"/>
  <c r="AM408" i="1"/>
  <c r="AP407" i="1"/>
  <c r="AO407" i="1"/>
  <c r="AN407" i="1"/>
  <c r="AM407" i="1"/>
  <c r="AP406" i="1"/>
  <c r="AO406" i="1"/>
  <c r="AN406" i="1"/>
  <c r="AM406" i="1"/>
  <c r="AP404" i="1"/>
  <c r="AO404" i="1"/>
  <c r="AN404" i="1"/>
  <c r="AM404" i="1"/>
  <c r="AP403" i="1"/>
  <c r="AO403" i="1"/>
  <c r="AN403" i="1"/>
  <c r="AM403" i="1"/>
  <c r="AP402" i="1"/>
  <c r="AO402" i="1"/>
  <c r="AN402" i="1"/>
  <c r="AM402" i="1"/>
  <c r="AP401" i="1"/>
  <c r="AO401" i="1"/>
  <c r="AN401" i="1"/>
  <c r="AM401" i="1"/>
  <c r="AP400" i="1"/>
  <c r="AO400" i="1"/>
  <c r="AN400" i="1"/>
  <c r="AM400" i="1"/>
  <c r="AP399" i="1"/>
  <c r="AO399" i="1"/>
  <c r="AN399" i="1"/>
  <c r="AM399" i="1"/>
  <c r="AP398" i="1"/>
  <c r="AO398" i="1"/>
  <c r="AN398" i="1"/>
  <c r="AM398" i="1"/>
  <c r="AP397" i="1"/>
  <c r="AO397" i="1"/>
  <c r="AN397" i="1"/>
  <c r="AM397" i="1"/>
  <c r="AP396" i="1"/>
  <c r="AO396" i="1"/>
  <c r="AN396" i="1"/>
  <c r="AM396" i="1"/>
  <c r="AP395" i="1"/>
  <c r="AO395" i="1"/>
  <c r="AN395" i="1"/>
  <c r="AM395" i="1"/>
  <c r="AP394" i="1"/>
  <c r="AO394" i="1"/>
  <c r="AN394" i="1"/>
  <c r="AM394" i="1"/>
  <c r="AP393" i="1"/>
  <c r="AO393" i="1"/>
  <c r="AN393" i="1"/>
  <c r="AM393" i="1"/>
  <c r="AP392" i="1"/>
  <c r="AO392" i="1"/>
  <c r="AN392" i="1"/>
  <c r="AM392" i="1"/>
  <c r="AP391" i="1"/>
  <c r="AO391" i="1"/>
  <c r="AN391" i="1"/>
  <c r="AM391" i="1"/>
  <c r="AP390" i="1"/>
  <c r="AO390" i="1"/>
  <c r="AN390" i="1"/>
  <c r="AM390" i="1"/>
  <c r="AP389" i="1"/>
  <c r="AO389" i="1"/>
  <c r="AN389" i="1"/>
  <c r="AM389" i="1"/>
  <c r="AP388" i="1"/>
  <c r="AO388" i="1"/>
  <c r="AN388" i="1"/>
  <c r="AM388" i="1"/>
  <c r="AP387" i="1"/>
  <c r="AO387" i="1"/>
  <c r="AN387" i="1"/>
  <c r="AM387" i="1"/>
  <c r="AP386" i="1"/>
  <c r="AO386" i="1"/>
  <c r="AN386" i="1"/>
  <c r="AM386" i="1"/>
  <c r="AP385" i="1"/>
  <c r="AO385" i="1"/>
  <c r="AN385" i="1"/>
  <c r="AM385" i="1"/>
  <c r="AP384" i="1"/>
  <c r="AO384" i="1"/>
  <c r="AN384" i="1"/>
  <c r="AM384" i="1"/>
  <c r="AP383" i="1"/>
  <c r="AO383" i="1"/>
  <c r="AN383" i="1"/>
  <c r="AM383" i="1"/>
  <c r="AP381" i="1"/>
  <c r="AO381" i="1"/>
  <c r="AN381" i="1"/>
  <c r="AM381" i="1"/>
  <c r="AP380" i="1"/>
  <c r="AO380" i="1"/>
  <c r="AN380" i="1"/>
  <c r="AM380" i="1"/>
  <c r="AP379" i="1"/>
  <c r="AO379" i="1"/>
  <c r="AN379" i="1"/>
  <c r="AM379" i="1"/>
  <c r="AP377" i="1"/>
  <c r="AO377" i="1"/>
  <c r="AN377" i="1"/>
  <c r="AM377" i="1"/>
  <c r="AP376" i="1"/>
  <c r="AO376" i="1"/>
  <c r="AN376" i="1"/>
  <c r="AM376" i="1"/>
  <c r="AP375" i="1"/>
  <c r="AO375" i="1"/>
  <c r="AN375" i="1"/>
  <c r="AM375" i="1"/>
  <c r="AP373" i="1"/>
  <c r="AO373" i="1"/>
  <c r="AN373" i="1"/>
  <c r="AM373" i="1"/>
  <c r="AP372" i="1"/>
  <c r="AO372" i="1"/>
  <c r="AN372" i="1"/>
  <c r="AM372" i="1"/>
  <c r="AP371" i="1"/>
  <c r="AO371" i="1"/>
  <c r="AN371" i="1"/>
  <c r="AM371" i="1"/>
  <c r="AP369" i="1"/>
  <c r="AO369" i="1"/>
  <c r="AN369" i="1"/>
  <c r="AM369" i="1"/>
  <c r="AP368" i="1"/>
  <c r="AO368" i="1"/>
  <c r="AN368" i="1"/>
  <c r="AM368" i="1"/>
  <c r="AP367" i="1"/>
  <c r="AO367" i="1"/>
  <c r="AN367" i="1"/>
  <c r="AM367" i="1"/>
  <c r="AP366" i="1"/>
  <c r="AO366" i="1"/>
  <c r="AN366" i="1"/>
  <c r="AM366" i="1"/>
  <c r="AP365" i="1"/>
  <c r="AO365" i="1"/>
  <c r="AN365" i="1"/>
  <c r="AM365" i="1"/>
  <c r="AP364" i="1"/>
  <c r="AO364" i="1"/>
  <c r="AN364" i="1"/>
  <c r="AM364" i="1"/>
  <c r="AP363" i="1"/>
  <c r="AO363" i="1"/>
  <c r="AN363" i="1"/>
  <c r="AM363" i="1"/>
  <c r="AP362" i="1"/>
  <c r="AO362" i="1"/>
  <c r="AN362" i="1"/>
  <c r="AM362" i="1"/>
  <c r="AP361" i="1"/>
  <c r="AO361" i="1"/>
  <c r="AN361" i="1"/>
  <c r="AM361" i="1"/>
  <c r="AP360" i="1"/>
  <c r="AO360" i="1"/>
  <c r="AN360" i="1"/>
  <c r="AM360" i="1"/>
  <c r="AP359" i="1"/>
  <c r="AO359" i="1"/>
  <c r="AN359" i="1"/>
  <c r="AM359" i="1"/>
  <c r="AP358" i="1"/>
  <c r="AO358" i="1"/>
  <c r="AN358" i="1"/>
  <c r="AM358" i="1"/>
  <c r="AP357" i="1"/>
  <c r="AO357" i="1"/>
  <c r="AN357" i="1"/>
  <c r="AM357" i="1"/>
  <c r="AP356" i="1"/>
  <c r="AO356" i="1"/>
  <c r="AN356" i="1"/>
  <c r="AM356" i="1"/>
  <c r="AP355" i="1"/>
  <c r="AO355" i="1"/>
  <c r="AN355" i="1"/>
  <c r="AM355" i="1"/>
  <c r="AP354" i="1"/>
  <c r="AO354" i="1"/>
  <c r="AN354" i="1"/>
  <c r="AM354" i="1"/>
  <c r="AP353" i="1"/>
  <c r="AO353" i="1"/>
  <c r="AN353" i="1"/>
  <c r="AM353" i="1"/>
  <c r="AP352" i="1"/>
  <c r="AO352" i="1"/>
  <c r="AN352" i="1"/>
  <c r="AM352" i="1"/>
  <c r="AP351" i="1"/>
  <c r="AO351" i="1"/>
  <c r="AN351" i="1"/>
  <c r="AM351" i="1"/>
  <c r="AP349" i="1"/>
  <c r="AO349" i="1"/>
  <c r="AN349" i="1"/>
  <c r="AM349" i="1"/>
  <c r="AP346" i="1"/>
  <c r="AO346" i="1"/>
  <c r="AN346" i="1"/>
  <c r="AM346" i="1"/>
  <c r="AP345" i="1"/>
  <c r="AO345" i="1"/>
  <c r="AN345" i="1"/>
  <c r="AM345" i="1"/>
  <c r="AP344" i="1"/>
  <c r="AO344" i="1"/>
  <c r="AN344" i="1"/>
  <c r="AM344" i="1"/>
  <c r="AP343" i="1"/>
  <c r="AO343" i="1"/>
  <c r="AN343" i="1"/>
  <c r="AM343" i="1"/>
  <c r="AP342" i="1"/>
  <c r="AO342" i="1"/>
  <c r="AN342" i="1"/>
  <c r="AM342" i="1"/>
  <c r="AP341" i="1"/>
  <c r="AO341" i="1"/>
  <c r="AN341" i="1"/>
  <c r="AM341" i="1"/>
  <c r="AP340" i="1"/>
  <c r="AO340" i="1"/>
  <c r="AN340" i="1"/>
  <c r="AM340" i="1"/>
  <c r="AP339" i="1"/>
  <c r="AO339" i="1"/>
  <c r="AN339" i="1"/>
  <c r="AM339" i="1"/>
  <c r="AP338" i="1"/>
  <c r="AO338" i="1"/>
  <c r="AN338" i="1"/>
  <c r="AM338" i="1"/>
  <c r="AP337" i="1"/>
  <c r="AO337" i="1"/>
  <c r="AN337" i="1"/>
  <c r="AM337" i="1"/>
  <c r="AP336" i="1"/>
  <c r="AO336" i="1"/>
  <c r="AN336" i="1"/>
  <c r="AM336" i="1"/>
  <c r="AP335" i="1"/>
  <c r="AO335" i="1"/>
  <c r="AN335" i="1"/>
  <c r="AM335" i="1"/>
  <c r="AP334" i="1"/>
  <c r="AO334" i="1"/>
  <c r="AN334" i="1"/>
  <c r="AM334" i="1"/>
  <c r="AP333" i="1"/>
  <c r="AO333" i="1"/>
  <c r="AN333" i="1"/>
  <c r="AM333" i="1"/>
  <c r="AP332" i="1"/>
  <c r="AO332" i="1"/>
  <c r="AN332" i="1"/>
  <c r="AM332" i="1"/>
  <c r="AP331" i="1"/>
  <c r="AO331" i="1"/>
  <c r="AN331" i="1"/>
  <c r="AM331" i="1"/>
  <c r="AP330" i="1"/>
  <c r="AO330" i="1"/>
  <c r="AN330" i="1"/>
  <c r="AM330" i="1"/>
  <c r="AP329" i="1"/>
  <c r="AO329" i="1"/>
  <c r="AN329" i="1"/>
  <c r="AM329" i="1"/>
  <c r="AP328" i="1"/>
  <c r="AO328" i="1"/>
  <c r="AN328" i="1"/>
  <c r="AM328" i="1"/>
  <c r="AP327" i="1"/>
  <c r="AO327" i="1"/>
  <c r="AN327" i="1"/>
  <c r="AM327" i="1"/>
  <c r="AP326" i="1"/>
  <c r="AO326" i="1"/>
  <c r="AN326" i="1"/>
  <c r="AM326" i="1"/>
  <c r="AP325" i="1"/>
  <c r="AO325" i="1"/>
  <c r="AN325" i="1"/>
  <c r="AM325" i="1"/>
  <c r="AP324" i="1"/>
  <c r="AO324" i="1"/>
  <c r="AN324" i="1"/>
  <c r="AM324" i="1"/>
  <c r="AP323" i="1"/>
  <c r="AO323" i="1"/>
  <c r="AN323" i="1"/>
  <c r="AM323" i="1"/>
  <c r="AP322" i="1"/>
  <c r="AO322" i="1"/>
  <c r="AN322" i="1"/>
  <c r="AM322" i="1"/>
  <c r="AP321" i="1"/>
  <c r="AO321" i="1"/>
  <c r="AN321" i="1"/>
  <c r="AM321" i="1"/>
  <c r="AP320" i="1"/>
  <c r="AO320" i="1"/>
  <c r="AN320" i="1"/>
  <c r="AM320" i="1"/>
  <c r="AP318" i="1"/>
  <c r="AO318" i="1"/>
  <c r="AN318" i="1"/>
  <c r="AM318" i="1"/>
  <c r="AP317" i="1"/>
  <c r="AO317" i="1"/>
  <c r="AN317" i="1"/>
  <c r="AM317" i="1"/>
  <c r="AP314" i="1"/>
  <c r="AO314" i="1"/>
  <c r="AN314" i="1"/>
  <c r="AM314" i="1"/>
  <c r="AP313" i="1"/>
  <c r="AO313" i="1"/>
  <c r="AN313" i="1"/>
  <c r="AM313" i="1"/>
  <c r="AP312" i="1"/>
  <c r="AO312" i="1"/>
  <c r="AN312" i="1"/>
  <c r="AM312" i="1"/>
  <c r="AP311" i="1"/>
  <c r="AO311" i="1"/>
  <c r="AN311" i="1"/>
  <c r="AM311" i="1"/>
  <c r="AP310" i="1"/>
  <c r="AO310" i="1"/>
  <c r="AN310" i="1"/>
  <c r="AM310" i="1"/>
  <c r="AP308" i="1"/>
  <c r="AO308" i="1"/>
  <c r="AN308" i="1"/>
  <c r="AM308" i="1"/>
  <c r="AP307" i="1"/>
  <c r="AO307" i="1"/>
  <c r="AN307" i="1"/>
  <c r="AM307" i="1"/>
  <c r="AP306" i="1"/>
  <c r="AO306" i="1"/>
  <c r="AN306" i="1"/>
  <c r="AM306" i="1"/>
  <c r="AP305" i="1"/>
  <c r="AO305" i="1"/>
  <c r="AN305" i="1"/>
  <c r="AM305" i="1"/>
  <c r="AP304" i="1"/>
  <c r="AO304" i="1"/>
  <c r="AN304" i="1"/>
  <c r="AM304" i="1"/>
  <c r="AP303" i="1"/>
  <c r="AO303" i="1"/>
  <c r="AN303" i="1"/>
  <c r="AM303" i="1"/>
  <c r="AP302" i="1"/>
  <c r="AO302" i="1"/>
  <c r="AN302" i="1"/>
  <c r="AM302" i="1"/>
  <c r="AP301" i="1"/>
  <c r="AO301" i="1"/>
  <c r="AN301" i="1"/>
  <c r="AM301" i="1"/>
  <c r="AP300" i="1"/>
  <c r="AO300" i="1"/>
  <c r="AN300" i="1"/>
  <c r="AM300" i="1"/>
  <c r="AP299" i="1"/>
  <c r="AO299" i="1"/>
  <c r="AN299" i="1"/>
  <c r="AM299" i="1"/>
  <c r="AP298" i="1"/>
  <c r="AO298" i="1"/>
  <c r="AN298" i="1"/>
  <c r="AM298" i="1"/>
  <c r="AP297" i="1"/>
  <c r="AO297" i="1"/>
  <c r="AN297" i="1"/>
  <c r="AM297" i="1"/>
  <c r="AP296" i="1"/>
  <c r="AO296" i="1"/>
  <c r="AN296" i="1"/>
  <c r="AM296" i="1"/>
  <c r="AP295" i="1"/>
  <c r="AO295" i="1"/>
  <c r="AN295" i="1"/>
  <c r="AM295" i="1"/>
  <c r="AP294" i="1"/>
  <c r="AO294" i="1"/>
  <c r="AN294" i="1"/>
  <c r="AM294" i="1"/>
  <c r="AP293" i="1"/>
  <c r="AO293" i="1"/>
  <c r="AN293" i="1"/>
  <c r="AM293" i="1"/>
  <c r="AP292" i="1"/>
  <c r="AO292" i="1"/>
  <c r="AN292" i="1"/>
  <c r="AM292" i="1"/>
  <c r="AP289" i="1"/>
  <c r="AO289" i="1"/>
  <c r="AN289" i="1"/>
  <c r="AM289" i="1"/>
  <c r="AP288" i="1"/>
  <c r="AO288" i="1"/>
  <c r="AN288" i="1"/>
  <c r="AM288" i="1"/>
  <c r="AP287" i="1"/>
  <c r="AO287" i="1"/>
  <c r="AN287" i="1"/>
  <c r="AM287" i="1"/>
  <c r="AP286" i="1"/>
  <c r="AO286" i="1"/>
  <c r="AN286" i="1"/>
  <c r="AM286" i="1"/>
  <c r="AP285" i="1"/>
  <c r="AO285" i="1"/>
  <c r="AN285" i="1"/>
  <c r="AM285" i="1"/>
  <c r="AP284" i="1"/>
  <c r="AO284" i="1"/>
  <c r="AN284" i="1"/>
  <c r="AM284" i="1"/>
  <c r="AP283" i="1"/>
  <c r="AO283" i="1"/>
  <c r="AN283" i="1"/>
  <c r="AM283" i="1"/>
  <c r="AP282" i="1"/>
  <c r="AO282" i="1"/>
  <c r="AN282" i="1"/>
  <c r="AM282" i="1"/>
  <c r="AP281" i="1"/>
  <c r="AO281" i="1"/>
  <c r="AN281" i="1"/>
  <c r="AM281" i="1"/>
  <c r="AP280" i="1"/>
  <c r="AO280" i="1"/>
  <c r="AN280" i="1"/>
  <c r="AM280" i="1"/>
  <c r="AP279" i="1"/>
  <c r="AO279" i="1"/>
  <c r="AN279" i="1"/>
  <c r="AM279" i="1"/>
  <c r="AP278" i="1"/>
  <c r="AO278" i="1"/>
  <c r="AN278" i="1"/>
  <c r="AM278" i="1"/>
  <c r="AP277" i="1"/>
  <c r="AO277" i="1"/>
  <c r="AN277" i="1"/>
  <c r="AM277" i="1"/>
  <c r="AP276" i="1"/>
  <c r="AO276" i="1"/>
  <c r="AN276" i="1"/>
  <c r="AM276" i="1"/>
  <c r="AP275" i="1"/>
  <c r="AO275" i="1"/>
  <c r="AN275" i="1"/>
  <c r="AM275" i="1"/>
  <c r="AP274" i="1"/>
  <c r="AO274" i="1"/>
  <c r="AN274" i="1"/>
  <c r="AM274" i="1"/>
  <c r="AP273" i="1"/>
  <c r="AO273" i="1"/>
  <c r="AN273" i="1"/>
  <c r="AM273" i="1"/>
  <c r="AP272" i="1"/>
  <c r="AO272" i="1"/>
  <c r="AN272" i="1"/>
  <c r="AM272" i="1"/>
  <c r="AP271" i="1"/>
  <c r="AO271" i="1"/>
  <c r="AN271" i="1"/>
  <c r="AM271" i="1"/>
  <c r="AP270" i="1"/>
  <c r="AO270" i="1"/>
  <c r="AN270" i="1"/>
  <c r="AM270" i="1"/>
  <c r="AP269" i="1"/>
  <c r="AO269" i="1"/>
  <c r="AN269" i="1"/>
  <c r="AM269" i="1"/>
  <c r="AP267" i="1"/>
  <c r="AO267" i="1"/>
  <c r="AN267" i="1"/>
  <c r="AM267" i="1"/>
  <c r="AP266" i="1"/>
  <c r="AO266" i="1"/>
  <c r="AN266" i="1"/>
  <c r="AM266" i="1"/>
  <c r="AP265" i="1"/>
  <c r="AO265" i="1"/>
  <c r="AN265" i="1"/>
  <c r="AM265" i="1"/>
  <c r="AP264" i="1"/>
  <c r="AO264" i="1"/>
  <c r="AN264" i="1"/>
  <c r="AM264" i="1"/>
  <c r="AP263" i="1"/>
  <c r="AO263" i="1"/>
  <c r="AN263" i="1"/>
  <c r="AM263" i="1"/>
  <c r="AP262" i="1"/>
  <c r="AO262" i="1"/>
  <c r="AN262" i="1"/>
  <c r="AM262" i="1"/>
  <c r="AP261" i="1"/>
  <c r="AO261" i="1"/>
  <c r="AN261" i="1"/>
  <c r="AM261" i="1"/>
  <c r="AP259" i="1"/>
  <c r="AO259" i="1"/>
  <c r="AN259" i="1"/>
  <c r="AM259" i="1"/>
  <c r="AP258" i="1"/>
  <c r="AO258" i="1"/>
  <c r="AN258" i="1"/>
  <c r="AM258" i="1"/>
  <c r="AP257" i="1"/>
  <c r="AO257" i="1"/>
  <c r="AN257" i="1"/>
  <c r="AM257" i="1"/>
  <c r="AP256" i="1"/>
  <c r="AO256" i="1"/>
  <c r="AN256" i="1"/>
  <c r="AM256" i="1"/>
  <c r="AP255" i="1"/>
  <c r="AO255" i="1"/>
  <c r="AN255" i="1"/>
  <c r="AM255" i="1"/>
  <c r="AP254" i="1"/>
  <c r="AO254" i="1"/>
  <c r="AN254" i="1"/>
  <c r="AM254" i="1"/>
  <c r="AP253" i="1"/>
  <c r="AO253" i="1"/>
  <c r="AN253" i="1"/>
  <c r="AM253" i="1"/>
  <c r="AP252" i="1"/>
  <c r="AO252" i="1"/>
  <c r="AN252" i="1"/>
  <c r="AM252" i="1"/>
  <c r="AP251" i="1"/>
  <c r="AO251" i="1"/>
  <c r="AN251" i="1"/>
  <c r="AM251" i="1"/>
  <c r="AP250" i="1"/>
  <c r="AO250" i="1"/>
  <c r="AN250" i="1"/>
  <c r="AM250" i="1"/>
  <c r="AP248" i="1"/>
  <c r="AO248" i="1"/>
  <c r="AN248" i="1"/>
  <c r="AM248" i="1"/>
  <c r="AP247" i="1"/>
  <c r="AO247" i="1"/>
  <c r="AN247" i="1"/>
  <c r="AM247" i="1"/>
  <c r="AP245" i="1"/>
  <c r="AO245" i="1"/>
  <c r="AN245" i="1"/>
  <c r="AM245" i="1"/>
  <c r="AP244" i="1"/>
  <c r="AO244" i="1"/>
  <c r="AN244" i="1"/>
  <c r="AM244" i="1"/>
  <c r="AP243" i="1"/>
  <c r="AO243" i="1"/>
  <c r="AN243" i="1"/>
  <c r="AM243" i="1"/>
  <c r="AP242" i="1"/>
  <c r="AO242" i="1"/>
  <c r="AN242" i="1"/>
  <c r="AM242" i="1"/>
  <c r="AP241" i="1"/>
  <c r="AO241" i="1"/>
  <c r="AN241" i="1"/>
  <c r="AM241" i="1"/>
  <c r="AP240" i="1"/>
  <c r="AO240" i="1"/>
  <c r="AN240" i="1"/>
  <c r="AM240" i="1"/>
  <c r="AP239" i="1"/>
  <c r="AO239" i="1"/>
  <c r="AN239" i="1"/>
  <c r="AM239" i="1"/>
  <c r="AP238" i="1"/>
  <c r="AO238" i="1"/>
  <c r="AN238" i="1"/>
  <c r="AM238" i="1"/>
  <c r="AP235" i="1"/>
  <c r="AO235" i="1"/>
  <c r="AN235" i="1"/>
  <c r="AM235" i="1"/>
  <c r="AP234" i="1"/>
  <c r="AO234" i="1"/>
  <c r="AN234" i="1"/>
  <c r="AM234" i="1"/>
  <c r="AP232" i="1"/>
  <c r="AO232" i="1"/>
  <c r="AN232" i="1"/>
  <c r="AM232" i="1"/>
  <c r="AP230" i="1"/>
  <c r="AO230" i="1"/>
  <c r="AN230" i="1"/>
  <c r="AM230" i="1"/>
  <c r="AP229" i="1"/>
  <c r="AO229" i="1"/>
  <c r="AN229" i="1"/>
  <c r="AM229" i="1"/>
  <c r="AP228" i="1"/>
  <c r="AO228" i="1"/>
  <c r="AN228" i="1"/>
  <c r="AM228" i="1"/>
  <c r="AP227" i="1"/>
  <c r="AO227" i="1"/>
  <c r="AN227" i="1"/>
  <c r="AM227" i="1"/>
  <c r="AP226" i="1"/>
  <c r="AO226" i="1"/>
  <c r="AN226" i="1"/>
  <c r="AM226" i="1"/>
  <c r="AP225" i="1"/>
  <c r="AO225" i="1"/>
  <c r="AN225" i="1"/>
  <c r="AM225" i="1"/>
  <c r="AP224" i="1"/>
  <c r="AO224" i="1"/>
  <c r="AN224" i="1"/>
  <c r="AM224" i="1"/>
  <c r="AP223" i="1"/>
  <c r="AO223" i="1"/>
  <c r="AN223" i="1"/>
  <c r="AM223" i="1"/>
  <c r="AP222" i="1"/>
  <c r="AO222" i="1"/>
  <c r="AN222" i="1"/>
  <c r="AM222" i="1"/>
  <c r="AP221" i="1"/>
  <c r="AO221" i="1"/>
  <c r="AN221" i="1"/>
  <c r="AM221" i="1"/>
  <c r="AP220" i="1"/>
  <c r="AO220" i="1"/>
  <c r="AN220" i="1"/>
  <c r="AM220" i="1"/>
  <c r="AP219" i="1"/>
  <c r="AO219" i="1"/>
  <c r="AN219" i="1"/>
  <c r="AM219" i="1"/>
  <c r="AP218" i="1"/>
  <c r="AO218" i="1"/>
  <c r="AN218" i="1"/>
  <c r="AM218" i="1"/>
  <c r="AP217" i="1"/>
  <c r="AO217" i="1"/>
  <c r="AN217" i="1"/>
  <c r="AM217" i="1"/>
  <c r="AP216" i="1"/>
  <c r="AO216" i="1"/>
  <c r="AN216" i="1"/>
  <c r="AM216" i="1"/>
  <c r="AP215" i="1"/>
  <c r="AO215" i="1"/>
  <c r="AN215" i="1"/>
  <c r="AM215" i="1"/>
  <c r="AP214" i="1"/>
  <c r="AO214" i="1"/>
  <c r="AN214" i="1"/>
  <c r="AM214" i="1"/>
  <c r="AP213" i="1"/>
  <c r="AO213" i="1"/>
  <c r="AN213" i="1"/>
  <c r="AM213" i="1"/>
  <c r="AP212" i="1"/>
  <c r="AO212" i="1"/>
  <c r="AN212" i="1"/>
  <c r="AM212" i="1"/>
  <c r="AP211" i="1"/>
  <c r="AO211" i="1"/>
  <c r="AN211" i="1"/>
  <c r="AM211" i="1"/>
  <c r="AP210" i="1"/>
  <c r="AO210" i="1"/>
  <c r="AN210" i="1"/>
  <c r="AM210" i="1"/>
  <c r="AP209" i="1"/>
  <c r="AO209" i="1"/>
  <c r="AN209" i="1"/>
  <c r="AM209" i="1"/>
  <c r="AP208" i="1"/>
  <c r="AO208" i="1"/>
  <c r="AN208" i="1"/>
  <c r="AM208" i="1"/>
  <c r="AP207" i="1"/>
  <c r="AO207" i="1"/>
  <c r="AN207" i="1"/>
  <c r="AM207" i="1"/>
  <c r="AP206" i="1"/>
  <c r="AO206" i="1"/>
  <c r="AN206" i="1"/>
  <c r="AM206" i="1"/>
  <c r="AP205" i="1"/>
  <c r="AO205" i="1"/>
  <c r="AN205" i="1"/>
  <c r="AM205" i="1"/>
  <c r="AP204" i="1"/>
  <c r="AO204" i="1"/>
  <c r="AN204" i="1"/>
  <c r="AM204" i="1"/>
  <c r="AP203" i="1"/>
  <c r="AO203" i="1"/>
  <c r="AN203" i="1"/>
  <c r="AM203" i="1"/>
  <c r="AP202" i="1"/>
  <c r="AO202" i="1"/>
  <c r="AN202" i="1"/>
  <c r="AM202" i="1"/>
  <c r="AP201" i="1"/>
  <c r="AO201" i="1"/>
  <c r="AN201" i="1"/>
  <c r="AM201" i="1"/>
  <c r="AP200" i="1"/>
  <c r="AO200" i="1"/>
  <c r="AN200" i="1"/>
  <c r="AM200" i="1"/>
  <c r="AP199" i="1"/>
  <c r="AO199" i="1"/>
  <c r="AN199" i="1"/>
  <c r="AM199" i="1"/>
  <c r="AP198" i="1"/>
  <c r="AO198" i="1"/>
  <c r="AN198" i="1"/>
  <c r="AM198" i="1"/>
  <c r="AP197" i="1"/>
  <c r="AO197" i="1"/>
  <c r="AN197" i="1"/>
  <c r="AM197" i="1"/>
  <c r="AP196" i="1"/>
  <c r="AO196" i="1"/>
  <c r="AN196" i="1"/>
  <c r="AM196" i="1"/>
  <c r="AP195" i="1"/>
  <c r="AO195" i="1"/>
  <c r="AN195" i="1"/>
  <c r="AM195" i="1"/>
  <c r="AP193" i="1"/>
  <c r="AO193" i="1"/>
  <c r="AN193" i="1"/>
  <c r="AM193" i="1"/>
  <c r="AP192" i="1"/>
  <c r="AO192" i="1"/>
  <c r="AN192" i="1"/>
  <c r="AM192" i="1"/>
  <c r="AP191" i="1"/>
  <c r="AO191" i="1"/>
  <c r="AN191" i="1"/>
  <c r="AM191" i="1"/>
  <c r="AP189" i="1"/>
  <c r="AO189" i="1"/>
  <c r="AN189" i="1"/>
  <c r="AM189" i="1"/>
  <c r="AP188" i="1"/>
  <c r="AO188" i="1"/>
  <c r="AN188" i="1"/>
  <c r="AM188" i="1"/>
  <c r="AP187" i="1"/>
  <c r="AO187" i="1"/>
  <c r="AN187" i="1"/>
  <c r="AM187" i="1"/>
  <c r="AP186" i="1"/>
  <c r="AO186" i="1"/>
  <c r="AN186" i="1"/>
  <c r="AM186" i="1"/>
  <c r="AP185" i="1"/>
  <c r="AO185" i="1"/>
  <c r="AN185" i="1"/>
  <c r="AM185" i="1"/>
  <c r="AP184" i="1"/>
  <c r="AO184" i="1"/>
  <c r="AN184" i="1"/>
  <c r="AM184" i="1"/>
  <c r="AP183" i="1"/>
  <c r="AO183" i="1"/>
  <c r="AN183" i="1"/>
  <c r="AM183" i="1"/>
  <c r="AP182" i="1"/>
  <c r="AO182" i="1"/>
  <c r="AN182" i="1"/>
  <c r="AM182" i="1"/>
  <c r="AP181" i="1"/>
  <c r="AO181" i="1"/>
  <c r="AN181" i="1"/>
  <c r="AM181" i="1"/>
  <c r="AP180" i="1"/>
  <c r="AO180" i="1"/>
  <c r="AN180" i="1"/>
  <c r="AM180" i="1"/>
  <c r="AP179" i="1"/>
  <c r="AO179" i="1"/>
  <c r="AN179" i="1"/>
  <c r="AM179" i="1"/>
  <c r="AP178" i="1"/>
  <c r="AO178" i="1"/>
  <c r="AN178" i="1"/>
  <c r="AM178" i="1"/>
  <c r="AP177" i="1"/>
  <c r="AO177" i="1"/>
  <c r="AN177" i="1"/>
  <c r="AM177" i="1"/>
  <c r="AP176" i="1"/>
  <c r="AO176" i="1"/>
  <c r="AN176" i="1"/>
  <c r="AM176" i="1"/>
  <c r="AP175" i="1"/>
  <c r="AO175" i="1"/>
  <c r="AN175" i="1"/>
  <c r="AM175" i="1"/>
  <c r="AP174" i="1"/>
  <c r="AO174" i="1"/>
  <c r="AN174" i="1"/>
  <c r="AM174" i="1"/>
  <c r="AP173" i="1"/>
  <c r="AO173" i="1"/>
  <c r="AN173" i="1"/>
  <c r="AM173" i="1"/>
  <c r="AP172" i="1"/>
  <c r="AO172" i="1"/>
  <c r="AN172" i="1"/>
  <c r="AM172" i="1"/>
  <c r="AP171" i="1"/>
  <c r="AO171" i="1"/>
  <c r="AN171" i="1"/>
  <c r="AM171" i="1"/>
  <c r="AP170" i="1"/>
  <c r="AO170" i="1"/>
  <c r="AN170" i="1"/>
  <c r="AM170" i="1"/>
  <c r="AP169" i="1"/>
  <c r="AO169" i="1"/>
  <c r="AN169" i="1"/>
  <c r="AM169" i="1"/>
  <c r="AP168" i="1"/>
  <c r="AO168" i="1"/>
  <c r="AN168" i="1"/>
  <c r="AM168" i="1"/>
  <c r="AP167" i="1"/>
  <c r="AO167" i="1"/>
  <c r="AN167" i="1"/>
  <c r="AM167" i="1"/>
  <c r="AP166" i="1"/>
  <c r="AO166" i="1"/>
  <c r="AN166" i="1"/>
  <c r="AM166" i="1"/>
  <c r="AP165" i="1"/>
  <c r="AO165" i="1"/>
  <c r="AN165" i="1"/>
  <c r="AM165" i="1"/>
  <c r="AP164" i="1"/>
  <c r="AO164" i="1"/>
  <c r="AN164" i="1"/>
  <c r="AM164" i="1"/>
  <c r="AP163" i="1"/>
  <c r="AO163" i="1"/>
  <c r="AN163" i="1"/>
  <c r="AM163" i="1"/>
  <c r="AP162" i="1"/>
  <c r="AO162" i="1"/>
  <c r="AN162" i="1"/>
  <c r="AM162" i="1"/>
  <c r="AP161" i="1"/>
  <c r="AO161" i="1"/>
  <c r="AN161" i="1"/>
  <c r="AM161" i="1"/>
  <c r="AP160" i="1"/>
  <c r="AO160" i="1"/>
  <c r="AN160" i="1"/>
  <c r="AM160" i="1"/>
  <c r="AP159" i="1"/>
  <c r="AO159" i="1"/>
  <c r="AN159" i="1"/>
  <c r="AM159" i="1"/>
  <c r="AP158" i="1"/>
  <c r="AO158" i="1"/>
  <c r="AN158" i="1"/>
  <c r="AM158" i="1"/>
  <c r="AP157" i="1"/>
  <c r="AO157" i="1"/>
  <c r="AN157" i="1"/>
  <c r="AM157" i="1"/>
  <c r="AP156" i="1"/>
  <c r="AO156" i="1"/>
  <c r="AN156" i="1"/>
  <c r="AM156" i="1"/>
  <c r="AP155" i="1"/>
  <c r="AO155" i="1"/>
  <c r="AN155" i="1"/>
  <c r="AM155" i="1"/>
  <c r="AP154" i="1"/>
  <c r="AO154" i="1"/>
  <c r="AN154" i="1"/>
  <c r="AM154" i="1"/>
  <c r="AP153" i="1"/>
  <c r="AO153" i="1"/>
  <c r="AN153" i="1"/>
  <c r="AM153" i="1"/>
  <c r="AP152" i="1"/>
  <c r="AO152" i="1"/>
  <c r="AN152" i="1"/>
  <c r="AM152" i="1"/>
  <c r="AP151" i="1"/>
  <c r="AO151" i="1"/>
  <c r="AN151" i="1"/>
  <c r="AM151" i="1"/>
  <c r="AP150" i="1"/>
  <c r="AO150" i="1"/>
  <c r="AN150" i="1"/>
  <c r="AM150" i="1"/>
  <c r="AP149" i="1"/>
  <c r="AO149" i="1"/>
  <c r="AN149" i="1"/>
  <c r="AM149" i="1"/>
  <c r="AP147" i="1"/>
  <c r="AO147" i="1"/>
  <c r="AN147" i="1"/>
  <c r="AM147" i="1"/>
  <c r="AP144" i="1"/>
  <c r="AO144" i="1"/>
  <c r="AN144" i="1"/>
  <c r="AM144" i="1"/>
  <c r="AP143" i="1"/>
  <c r="AO143" i="1"/>
  <c r="AN143" i="1"/>
  <c r="AM143" i="1"/>
  <c r="AP142" i="1"/>
  <c r="AO142" i="1"/>
  <c r="AN142" i="1"/>
  <c r="AM142" i="1"/>
  <c r="AP141" i="1"/>
  <c r="AO141" i="1"/>
  <c r="AN141" i="1"/>
  <c r="AM141" i="1"/>
  <c r="AP140" i="1"/>
  <c r="AO140" i="1"/>
  <c r="AN140" i="1"/>
  <c r="AM140" i="1"/>
  <c r="AP139" i="1"/>
  <c r="AO139" i="1"/>
  <c r="AN139" i="1"/>
  <c r="AM139" i="1"/>
  <c r="AP138" i="1"/>
  <c r="AO138" i="1"/>
  <c r="AN138" i="1"/>
  <c r="AM138" i="1"/>
  <c r="AP135" i="1"/>
  <c r="AO135" i="1"/>
  <c r="AN135" i="1"/>
  <c r="AM135" i="1"/>
  <c r="AP134" i="1"/>
  <c r="AO134" i="1"/>
  <c r="AN134" i="1"/>
  <c r="AM134" i="1"/>
  <c r="AP133" i="1"/>
  <c r="AO133" i="1"/>
  <c r="AN133" i="1"/>
  <c r="AM133" i="1"/>
  <c r="AP132" i="1"/>
  <c r="AO132" i="1"/>
  <c r="AN132" i="1"/>
  <c r="AM132" i="1"/>
  <c r="AP131" i="1"/>
  <c r="AO131" i="1"/>
  <c r="AN131" i="1"/>
  <c r="AM131" i="1"/>
  <c r="AP129" i="1"/>
  <c r="AO129" i="1"/>
  <c r="AN129" i="1"/>
  <c r="AM129" i="1"/>
  <c r="AP128" i="1"/>
  <c r="AO128" i="1"/>
  <c r="AN128" i="1"/>
  <c r="AM128" i="1"/>
  <c r="AP127" i="1"/>
  <c r="AO127" i="1"/>
  <c r="AN127" i="1"/>
  <c r="AM127" i="1"/>
  <c r="AP126" i="1"/>
  <c r="AO126" i="1"/>
  <c r="AN126" i="1"/>
  <c r="AM126" i="1"/>
  <c r="AP125" i="1"/>
  <c r="AO125" i="1"/>
  <c r="AN125" i="1"/>
  <c r="AM125" i="1"/>
  <c r="AP124" i="1"/>
  <c r="AO124" i="1"/>
  <c r="AN124" i="1"/>
  <c r="AM124" i="1"/>
  <c r="AP122" i="1"/>
  <c r="AO122" i="1"/>
  <c r="AN122" i="1"/>
  <c r="AM122" i="1"/>
  <c r="AP121" i="1"/>
  <c r="AO121" i="1"/>
  <c r="AN121" i="1"/>
  <c r="AM121" i="1"/>
  <c r="AP120" i="1"/>
  <c r="AO120" i="1"/>
  <c r="AN120" i="1"/>
  <c r="AM120" i="1"/>
  <c r="AP119" i="1"/>
  <c r="AO119" i="1"/>
  <c r="AN119" i="1"/>
  <c r="AM119" i="1"/>
  <c r="AP118" i="1"/>
  <c r="AO118" i="1"/>
  <c r="AN118" i="1"/>
  <c r="AM118" i="1"/>
  <c r="AP117" i="1"/>
  <c r="AO117" i="1"/>
  <c r="AN117" i="1"/>
  <c r="AM117" i="1"/>
  <c r="AP116" i="1"/>
  <c r="AO116" i="1"/>
  <c r="AN116" i="1"/>
  <c r="AM116" i="1"/>
  <c r="AP115" i="1"/>
  <c r="AO115" i="1"/>
  <c r="AN115" i="1"/>
  <c r="AM115" i="1"/>
  <c r="AP114" i="1"/>
  <c r="AO114" i="1"/>
  <c r="AN114" i="1"/>
  <c r="AM114" i="1"/>
  <c r="AP113" i="1"/>
  <c r="AO113" i="1"/>
  <c r="AN113" i="1"/>
  <c r="AM113" i="1"/>
  <c r="AP112" i="1"/>
  <c r="AO112" i="1"/>
  <c r="AN112" i="1"/>
  <c r="AM112" i="1"/>
  <c r="AP111" i="1"/>
  <c r="AO111" i="1"/>
  <c r="AN111" i="1"/>
  <c r="AM111" i="1"/>
  <c r="AP110" i="1"/>
  <c r="AO110" i="1"/>
  <c r="AN110" i="1"/>
  <c r="AM110" i="1"/>
  <c r="AP109" i="1"/>
  <c r="AO109" i="1"/>
  <c r="AN109" i="1"/>
  <c r="AM109" i="1"/>
  <c r="AP108" i="1"/>
  <c r="AO108" i="1"/>
  <c r="AN108" i="1"/>
  <c r="AM108" i="1"/>
  <c r="AP107" i="1"/>
  <c r="AO107" i="1"/>
  <c r="AN107" i="1"/>
  <c r="AM107" i="1"/>
  <c r="AP106" i="1"/>
  <c r="AO106" i="1"/>
  <c r="AN106" i="1"/>
  <c r="AM106" i="1"/>
  <c r="AP105" i="1"/>
  <c r="AO105" i="1"/>
  <c r="AN105" i="1"/>
  <c r="AM105" i="1"/>
  <c r="AP104" i="1"/>
  <c r="AO104" i="1"/>
  <c r="AN104" i="1"/>
  <c r="AM104" i="1"/>
  <c r="AP103" i="1"/>
  <c r="AO103" i="1"/>
  <c r="AN103" i="1"/>
  <c r="AM103" i="1"/>
  <c r="AP102" i="1"/>
  <c r="AO102" i="1"/>
  <c r="AN102" i="1"/>
  <c r="AM102" i="1"/>
  <c r="AP101" i="1"/>
  <c r="AO101" i="1"/>
  <c r="AN101" i="1"/>
  <c r="AM101" i="1"/>
  <c r="AP100" i="1"/>
  <c r="AO100" i="1"/>
  <c r="AN100" i="1"/>
  <c r="AM100" i="1"/>
  <c r="AP99" i="1"/>
  <c r="AO99" i="1"/>
  <c r="AN99" i="1"/>
  <c r="AM99" i="1"/>
  <c r="AP98" i="1"/>
  <c r="AO98" i="1"/>
  <c r="AN98" i="1"/>
  <c r="AM98" i="1"/>
  <c r="AP97" i="1"/>
  <c r="AO97" i="1"/>
  <c r="AN97" i="1"/>
  <c r="AM97" i="1"/>
  <c r="AP96" i="1"/>
  <c r="AO96" i="1"/>
  <c r="AN96" i="1"/>
  <c r="AM96" i="1"/>
  <c r="AP95" i="1"/>
  <c r="AO95" i="1"/>
  <c r="AN95" i="1"/>
  <c r="AM95" i="1"/>
  <c r="AP94" i="1"/>
  <c r="AO94" i="1"/>
  <c r="AN94" i="1"/>
  <c r="AM94" i="1"/>
  <c r="AP93" i="1"/>
  <c r="AO93" i="1"/>
  <c r="AN93" i="1"/>
  <c r="AM93" i="1"/>
  <c r="AP92" i="1"/>
  <c r="AO92" i="1"/>
  <c r="AN92" i="1"/>
  <c r="AM92" i="1"/>
  <c r="AP91" i="1"/>
  <c r="AO91" i="1"/>
  <c r="AN91" i="1"/>
  <c r="AM91" i="1"/>
  <c r="AP90" i="1"/>
  <c r="AO90" i="1"/>
  <c r="AN90" i="1"/>
  <c r="AM90" i="1"/>
  <c r="AP89" i="1"/>
  <c r="AO89" i="1"/>
  <c r="AN89" i="1"/>
  <c r="AM89" i="1"/>
  <c r="AP88" i="1"/>
  <c r="AO88" i="1"/>
  <c r="AN88" i="1"/>
  <c r="AM88" i="1"/>
  <c r="AP87" i="1"/>
  <c r="AO87" i="1"/>
  <c r="AN87" i="1"/>
  <c r="AM87" i="1"/>
  <c r="AP86" i="1"/>
  <c r="AO86" i="1"/>
  <c r="AN86" i="1"/>
  <c r="AM86" i="1"/>
  <c r="AP85" i="1"/>
  <c r="AO85" i="1"/>
  <c r="AN85" i="1"/>
  <c r="AM85" i="1"/>
  <c r="AP84" i="1"/>
  <c r="AO84" i="1"/>
  <c r="AN84" i="1"/>
  <c r="AM84" i="1"/>
  <c r="AP83" i="1"/>
  <c r="AO83" i="1"/>
  <c r="AN83" i="1"/>
  <c r="AM83" i="1"/>
  <c r="AP82" i="1"/>
  <c r="AO82" i="1"/>
  <c r="AN82" i="1"/>
  <c r="AM82" i="1"/>
  <c r="AP81" i="1"/>
  <c r="AO81" i="1"/>
  <c r="AN81" i="1"/>
  <c r="AM81" i="1"/>
  <c r="AP80" i="1"/>
  <c r="AO80" i="1"/>
  <c r="AN80" i="1"/>
  <c r="AM80" i="1"/>
  <c r="AP79" i="1"/>
  <c r="AO79" i="1"/>
  <c r="AN79" i="1"/>
  <c r="AM79" i="1"/>
  <c r="AP78" i="1"/>
  <c r="AO78" i="1"/>
  <c r="AN78" i="1"/>
  <c r="AM78" i="1"/>
  <c r="AP77" i="1"/>
  <c r="AO77" i="1"/>
  <c r="AN77" i="1"/>
  <c r="AM77" i="1"/>
  <c r="AP75" i="1"/>
  <c r="AO75" i="1"/>
  <c r="AN75" i="1"/>
  <c r="AM75" i="1"/>
  <c r="AP74" i="1"/>
  <c r="AO74" i="1"/>
  <c r="AN74" i="1"/>
  <c r="AM74" i="1"/>
  <c r="AP73" i="1"/>
  <c r="AO73" i="1"/>
  <c r="AN73" i="1"/>
  <c r="AM73" i="1"/>
  <c r="AP72" i="1"/>
  <c r="AO72" i="1"/>
  <c r="AN72" i="1"/>
  <c r="AM72" i="1"/>
  <c r="AP71" i="1"/>
  <c r="AO71" i="1"/>
  <c r="AN71" i="1"/>
  <c r="AM71" i="1"/>
  <c r="AP70" i="1"/>
  <c r="AO70" i="1"/>
  <c r="AN70" i="1"/>
  <c r="AM70" i="1"/>
  <c r="AP69" i="1"/>
  <c r="AO69" i="1"/>
  <c r="AN69" i="1"/>
  <c r="AM69" i="1"/>
  <c r="AP68" i="1"/>
  <c r="AO68" i="1"/>
  <c r="AN68" i="1"/>
  <c r="AM68" i="1"/>
  <c r="AP67" i="1"/>
  <c r="AO67" i="1"/>
  <c r="AN67" i="1"/>
  <c r="AM67" i="1"/>
  <c r="AP66" i="1"/>
  <c r="AO66" i="1"/>
  <c r="AN66" i="1"/>
  <c r="AM66" i="1"/>
  <c r="AP65" i="1"/>
  <c r="AO65" i="1"/>
  <c r="AN65" i="1"/>
  <c r="AM65" i="1"/>
  <c r="AP64" i="1"/>
  <c r="AO64" i="1"/>
  <c r="AN64" i="1"/>
  <c r="AM64" i="1"/>
  <c r="AP63" i="1"/>
  <c r="AO63" i="1"/>
  <c r="AN63" i="1"/>
  <c r="AM63" i="1"/>
  <c r="AP62" i="1"/>
  <c r="AO62" i="1"/>
  <c r="AN62" i="1"/>
  <c r="AM62" i="1"/>
  <c r="AP61" i="1"/>
  <c r="AO61" i="1"/>
  <c r="AN61" i="1"/>
  <c r="AM61" i="1"/>
  <c r="AP60" i="1"/>
  <c r="AO60" i="1"/>
  <c r="AN60" i="1"/>
  <c r="AM60" i="1"/>
  <c r="AP59" i="1"/>
  <c r="AO59" i="1"/>
  <c r="AN59" i="1"/>
  <c r="AM59" i="1"/>
  <c r="AP58" i="1"/>
  <c r="AO58" i="1"/>
  <c r="AN58" i="1"/>
  <c r="AM58" i="1"/>
  <c r="AP57" i="1"/>
  <c r="AO57" i="1"/>
  <c r="AN57" i="1"/>
  <c r="AM57" i="1"/>
  <c r="AP56" i="1"/>
  <c r="AO56" i="1"/>
  <c r="AN56" i="1"/>
  <c r="AM56" i="1"/>
  <c r="AP55" i="1"/>
  <c r="AO55" i="1"/>
  <c r="AN55" i="1"/>
  <c r="AM55" i="1"/>
  <c r="AP54" i="1"/>
  <c r="AO54" i="1"/>
  <c r="AN54" i="1"/>
  <c r="AM54" i="1"/>
  <c r="AP52" i="1"/>
  <c r="AO52" i="1"/>
  <c r="AN52" i="1"/>
  <c r="AM52" i="1"/>
  <c r="AP51" i="1"/>
  <c r="AO51" i="1"/>
  <c r="AN51" i="1"/>
  <c r="AM51" i="1"/>
  <c r="AP50" i="1"/>
  <c r="AO50" i="1"/>
  <c r="AN50" i="1"/>
  <c r="AM50" i="1"/>
  <c r="AP49" i="1"/>
  <c r="AO49" i="1"/>
  <c r="AN49" i="1"/>
  <c r="AM49" i="1"/>
  <c r="AP48" i="1"/>
  <c r="AO48" i="1"/>
  <c r="AN48" i="1"/>
  <c r="AM48" i="1"/>
  <c r="AP47" i="1"/>
  <c r="AO47" i="1"/>
  <c r="AN47" i="1"/>
  <c r="AM47" i="1"/>
  <c r="AP46" i="1"/>
  <c r="AO46" i="1"/>
  <c r="AN46" i="1"/>
  <c r="AM46" i="1"/>
  <c r="AP45" i="1"/>
  <c r="AO45" i="1"/>
  <c r="AN45" i="1"/>
  <c r="AM45" i="1"/>
  <c r="AP44" i="1"/>
  <c r="AO44" i="1"/>
  <c r="AN44" i="1"/>
  <c r="AM44" i="1"/>
  <c r="AP43" i="1"/>
  <c r="AO43" i="1"/>
  <c r="AN43" i="1"/>
  <c r="AM43" i="1"/>
  <c r="AP42" i="1"/>
  <c r="AO42" i="1"/>
  <c r="AN42" i="1"/>
  <c r="AM42" i="1"/>
  <c r="AP41" i="1"/>
  <c r="AO41" i="1"/>
  <c r="AN41" i="1"/>
  <c r="AM41" i="1"/>
  <c r="AP40" i="1"/>
  <c r="AO40" i="1"/>
  <c r="AN40" i="1"/>
  <c r="AM40" i="1"/>
  <c r="AP39" i="1"/>
  <c r="AO39" i="1"/>
  <c r="AN39" i="1"/>
  <c r="AM39" i="1"/>
  <c r="AP38" i="1"/>
  <c r="AO38" i="1"/>
  <c r="AN38" i="1"/>
  <c r="AM38" i="1"/>
  <c r="AP37" i="1"/>
  <c r="AO37" i="1"/>
  <c r="AN37" i="1"/>
  <c r="AM37" i="1"/>
  <c r="AP36" i="1"/>
  <c r="AO36" i="1"/>
  <c r="AN36" i="1"/>
  <c r="AM36" i="1"/>
  <c r="AP35" i="1"/>
  <c r="AO35" i="1"/>
  <c r="AN35" i="1"/>
  <c r="AM35" i="1"/>
  <c r="AP34" i="1"/>
  <c r="AO34" i="1"/>
  <c r="AN34" i="1"/>
  <c r="AM34" i="1"/>
  <c r="AP33" i="1"/>
  <c r="AO33" i="1"/>
  <c r="AN33" i="1"/>
  <c r="AM33" i="1"/>
  <c r="AP32" i="1"/>
  <c r="AO32" i="1"/>
  <c r="AN32" i="1"/>
  <c r="AM32" i="1"/>
  <c r="AP31" i="1"/>
  <c r="AO31" i="1"/>
  <c r="AN31" i="1"/>
  <c r="AM31" i="1"/>
  <c r="AP30" i="1"/>
  <c r="AO30" i="1"/>
  <c r="AN30" i="1"/>
  <c r="AM30" i="1"/>
  <c r="AP29" i="1"/>
  <c r="AO29" i="1"/>
  <c r="AN29" i="1"/>
  <c r="AM29" i="1"/>
  <c r="AP28" i="1"/>
  <c r="AO28" i="1"/>
  <c r="AN28" i="1"/>
  <c r="AM28" i="1"/>
  <c r="AP27" i="1"/>
  <c r="AO27" i="1"/>
  <c r="AN27" i="1"/>
  <c r="AM27" i="1"/>
  <c r="AP26" i="1"/>
  <c r="AO26" i="1"/>
  <c r="AN26" i="1"/>
  <c r="AM26" i="1"/>
  <c r="AP25" i="1"/>
  <c r="AO25" i="1"/>
  <c r="AN25" i="1"/>
  <c r="AM25" i="1"/>
  <c r="AP23" i="1"/>
  <c r="AO23" i="1"/>
  <c r="AN23" i="1"/>
  <c r="AM23" i="1"/>
  <c r="AP22" i="1"/>
  <c r="AO22" i="1"/>
  <c r="AN22" i="1"/>
  <c r="AM22" i="1"/>
  <c r="AP21" i="1"/>
  <c r="AO21" i="1"/>
  <c r="AN21" i="1"/>
  <c r="AM21" i="1"/>
  <c r="AP20" i="1"/>
  <c r="AO20" i="1"/>
  <c r="AN20" i="1"/>
  <c r="AM20" i="1"/>
  <c r="AP19" i="1"/>
  <c r="AO19" i="1"/>
  <c r="AN19" i="1"/>
  <c r="AM19" i="1"/>
  <c r="AP18" i="1"/>
  <c r="AO18" i="1"/>
  <c r="AN18" i="1"/>
  <c r="AM18" i="1"/>
  <c r="AP17" i="1"/>
  <c r="AO17" i="1"/>
  <c r="AN17" i="1"/>
  <c r="AM17" i="1"/>
  <c r="AP16" i="1"/>
  <c r="AO16" i="1"/>
  <c r="AN16" i="1"/>
  <c r="AM16" i="1"/>
  <c r="AP15" i="1"/>
  <c r="AO15" i="1"/>
  <c r="AN15" i="1"/>
  <c r="AM15" i="1"/>
  <c r="AP14" i="1"/>
  <c r="AO14" i="1"/>
  <c r="AN14" i="1"/>
  <c r="AM14" i="1"/>
  <c r="AP13" i="1"/>
  <c r="AO13" i="1"/>
  <c r="AN13" i="1"/>
  <c r="AM13" i="1"/>
  <c r="AP12" i="1"/>
  <c r="AO12" i="1"/>
  <c r="AN12" i="1"/>
  <c r="AM12" i="1"/>
  <c r="AP11" i="1"/>
  <c r="AO11" i="1"/>
  <c r="AN11" i="1"/>
  <c r="AM11" i="1"/>
  <c r="AP10" i="1"/>
  <c r="AO10" i="1"/>
  <c r="AN10" i="1"/>
  <c r="AM10" i="1"/>
  <c r="AP9" i="1"/>
  <c r="AO9" i="1"/>
  <c r="AN9" i="1"/>
  <c r="AM9" i="1"/>
  <c r="AP8" i="1"/>
  <c r="AO8" i="1"/>
  <c r="AN8" i="1"/>
  <c r="AM8" i="1"/>
  <c r="AP7" i="1"/>
  <c r="AO7" i="1"/>
  <c r="AN7" i="1"/>
  <c r="AM7" i="1"/>
  <c r="AP6" i="1"/>
  <c r="AO6" i="1"/>
  <c r="AN6" i="1"/>
  <c r="AM6" i="1"/>
  <c r="AP5" i="1"/>
  <c r="AO5" i="1"/>
  <c r="AN5" i="1"/>
  <c r="AM5" i="1"/>
  <c r="AP4" i="1"/>
  <c r="AO4" i="1"/>
  <c r="AN4" i="1"/>
  <c r="AM4" i="1"/>
  <c r="AP3" i="1"/>
  <c r="AO3" i="1"/>
  <c r="AN3" i="1"/>
  <c r="AM3" i="1"/>
  <c r="AP2" i="1"/>
  <c r="AO2" i="1"/>
  <c r="AN2" i="1"/>
  <c r="AM2" i="1"/>
  <c r="Z191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8" i="1"/>
  <c r="Z60" i="1"/>
  <c r="Z61" i="1"/>
  <c r="Z62" i="1"/>
  <c r="Z64" i="1"/>
  <c r="Z68" i="1"/>
  <c r="Z69" i="1"/>
  <c r="Z70" i="1"/>
  <c r="Z72" i="1"/>
  <c r="Z73" i="1"/>
  <c r="Z75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1" i="1"/>
  <c r="Z92" i="1"/>
  <c r="Z93" i="1"/>
  <c r="Z94" i="1"/>
  <c r="Z95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8" i="1"/>
  <c r="Z193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2" i="1"/>
  <c r="Z233" i="1"/>
  <c r="Z234" i="1"/>
  <c r="Z235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307" i="1"/>
  <c r="Z308" i="1"/>
  <c r="Z309" i="1"/>
  <c r="Z310" i="1"/>
  <c r="Z311" i="1"/>
  <c r="Z312" i="1"/>
  <c r="Z313" i="1"/>
  <c r="Z314" i="1"/>
  <c r="Z317" i="1"/>
  <c r="Z318" i="1"/>
  <c r="Z319" i="1"/>
  <c r="Z320" i="1"/>
  <c r="Z321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9" i="1"/>
  <c r="Z350" i="1"/>
  <c r="Z351" i="1"/>
  <c r="Z352" i="1"/>
  <c r="Z353" i="1"/>
  <c r="Z354" i="1"/>
  <c r="Z360" i="1"/>
  <c r="Z361" i="1"/>
  <c r="Z362" i="1"/>
  <c r="Z363" i="1"/>
  <c r="Z364" i="1"/>
  <c r="Z365" i="1"/>
  <c r="Z366" i="1"/>
  <c r="Z367" i="1"/>
  <c r="Z368" i="1"/>
  <c r="Z369" i="1"/>
  <c r="Z371" i="1"/>
  <c r="Z372" i="1"/>
  <c r="Z373" i="1"/>
  <c r="Z374" i="1"/>
  <c r="Z375" i="1"/>
  <c r="Z376" i="1"/>
  <c r="Z377" i="1"/>
  <c r="Z379" i="1"/>
  <c r="Z381" i="1"/>
  <c r="Z382" i="1"/>
  <c r="Z383" i="1"/>
  <c r="Z384" i="1"/>
  <c r="Z385" i="1"/>
  <c r="Z386" i="1"/>
  <c r="Z387" i="1"/>
  <c r="Z389" i="1"/>
  <c r="Z390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93" i="1"/>
  <c r="Z496" i="1"/>
  <c r="Z497" i="1"/>
  <c r="Z498" i="1"/>
  <c r="Z499" i="1"/>
  <c r="Z500" i="1"/>
  <c r="Z501" i="1"/>
  <c r="Z502" i="1"/>
  <c r="Z503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11" i="1"/>
  <c r="Z12" i="1"/>
  <c r="Z13" i="1"/>
  <c r="Z7" i="1"/>
  <c r="Z8" i="1"/>
  <c r="Z9" i="1"/>
  <c r="Z10" i="1"/>
  <c r="AE6" i="1" l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2" i="1"/>
  <c r="AF233" i="1"/>
  <c r="AF234" i="1"/>
  <c r="AF235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307" i="1"/>
  <c r="AF308" i="1"/>
  <c r="AF309" i="1"/>
  <c r="AF310" i="1"/>
  <c r="AF311" i="1"/>
  <c r="AF312" i="1"/>
  <c r="AF313" i="1"/>
  <c r="AF314" i="1"/>
  <c r="AF317" i="1"/>
  <c r="AF318" i="1"/>
  <c r="AF319" i="1"/>
  <c r="AF320" i="1"/>
  <c r="AF321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9" i="1"/>
  <c r="AF350" i="1"/>
  <c r="AF351" i="1"/>
  <c r="AF352" i="1"/>
  <c r="AF353" i="1"/>
  <c r="AF354" i="1"/>
  <c r="AF360" i="1"/>
  <c r="AF361" i="1"/>
  <c r="AF362" i="1"/>
  <c r="AF363" i="1"/>
  <c r="AF364" i="1"/>
  <c r="AF365" i="1"/>
  <c r="AF366" i="1"/>
  <c r="AF367" i="1"/>
  <c r="AF368" i="1"/>
  <c r="AF369" i="1"/>
  <c r="AF371" i="1"/>
  <c r="AF372" i="1"/>
  <c r="AF373" i="1"/>
  <c r="AF374" i="1"/>
  <c r="AF375" i="1"/>
  <c r="AF376" i="1"/>
  <c r="AF377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6" i="1" l="1"/>
</calcChain>
</file>

<file path=xl/sharedStrings.xml><?xml version="1.0" encoding="utf-8"?>
<sst xmlns="http://schemas.openxmlformats.org/spreadsheetml/2006/main" count="9376" uniqueCount="675">
  <si>
    <t>country</t>
  </si>
  <si>
    <t>population</t>
  </si>
  <si>
    <t>uncertainty_classification</t>
  </si>
  <si>
    <t>participation_rate</t>
  </si>
  <si>
    <t>n_fishers</t>
  </si>
  <si>
    <t>total_rec_harvest_kg</t>
  </si>
  <si>
    <t>species_taxa_sci</t>
  </si>
  <si>
    <t>species_common</t>
  </si>
  <si>
    <t>family</t>
  </si>
  <si>
    <t>harv_percent</t>
  </si>
  <si>
    <t>edible_portion_percent</t>
  </si>
  <si>
    <t>total_biomass_harv_kg</t>
  </si>
  <si>
    <t>total_consumable_harv_kg</t>
  </si>
  <si>
    <t>consum_kg_person</t>
  </si>
  <si>
    <t>consum_kg_fisher</t>
  </si>
  <si>
    <t>source_fish</t>
  </si>
  <si>
    <t>low_price</t>
  </si>
  <si>
    <t xml:space="preserve">high_price </t>
  </si>
  <si>
    <t>currency</t>
  </si>
  <si>
    <t>finalprice_localcurrency</t>
  </si>
  <si>
    <t>final_kg_price_USD</t>
  </si>
  <si>
    <t>conversion_value</t>
  </si>
  <si>
    <t>total_biomass_harv_kg_unitofprice</t>
  </si>
  <si>
    <t>total_value_species</t>
  </si>
  <si>
    <t>date_price</t>
  </si>
  <si>
    <t>substitute</t>
  </si>
  <si>
    <t>substitute_name</t>
  </si>
  <si>
    <t xml:space="preserve">fish_type </t>
  </si>
  <si>
    <t>Albania</t>
  </si>
  <si>
    <t>Alburnus albidus</t>
  </si>
  <si>
    <t>Italian bleak</t>
  </si>
  <si>
    <t>Cyprinidae</t>
  </si>
  <si>
    <t>NA</t>
  </si>
  <si>
    <t>Cyprinus carpio</t>
  </si>
  <si>
    <t>Common carp</t>
  </si>
  <si>
    <t>Pachychilon pictum</t>
  </si>
  <si>
    <t>Albanian roach</t>
  </si>
  <si>
    <t>Rutilus rutilus</t>
  </si>
  <si>
    <t>Common roach</t>
  </si>
  <si>
    <t>Argentina</t>
  </si>
  <si>
    <t>Brycon spp.</t>
  </si>
  <si>
    <t>South American trout</t>
  </si>
  <si>
    <t>Characidae</t>
  </si>
  <si>
    <t>Fish/ wet market</t>
  </si>
  <si>
    <t>Whole gutted</t>
  </si>
  <si>
    <t>Hoplias malabaricus</t>
  </si>
  <si>
    <t>Trahira</t>
  </si>
  <si>
    <t>Erythrinidae</t>
  </si>
  <si>
    <t>Direct from fisher</t>
  </si>
  <si>
    <t>Luciopimelodus pati</t>
  </si>
  <si>
    <t>Pati</t>
  </si>
  <si>
    <t>Pimelodidae</t>
  </si>
  <si>
    <t>Megaleporinus obtusidens</t>
  </si>
  <si>
    <t>Boga</t>
  </si>
  <si>
    <t>Anostomidae</t>
  </si>
  <si>
    <t>Odontesthes bonariensis</t>
  </si>
  <si>
    <t>Argentinian silverside/pejerrey</t>
  </si>
  <si>
    <t>Atherinopsidae</t>
  </si>
  <si>
    <t>Supermarket/shop</t>
  </si>
  <si>
    <t>Oncorhynchus mykiss</t>
  </si>
  <si>
    <t>Rainbow trout</t>
  </si>
  <si>
    <t>Salmonindae</t>
  </si>
  <si>
    <t>Oxydoras kneri</t>
  </si>
  <si>
    <t>Catfish</t>
  </si>
  <si>
    <t>Doradidae</t>
  </si>
  <si>
    <t>Piaractus spp.</t>
  </si>
  <si>
    <t>Pacu</t>
  </si>
  <si>
    <t>Serrasalmidae</t>
  </si>
  <si>
    <t>Pimelodus albicans</t>
  </si>
  <si>
    <t>White catfish</t>
  </si>
  <si>
    <t>Pimelodus clarias</t>
  </si>
  <si>
    <t>Yellow catfish</t>
  </si>
  <si>
    <t>Pseudoplatystoma spp.</t>
  </si>
  <si>
    <t>South American catfish</t>
  </si>
  <si>
    <t>Salminus brasiliensis</t>
  </si>
  <si>
    <t>Goldenfish</t>
  </si>
  <si>
    <t>Australia</t>
  </si>
  <si>
    <t>Anguilla australis</t>
  </si>
  <si>
    <t>Australian eel</t>
  </si>
  <si>
    <t>Anguillidae</t>
  </si>
  <si>
    <t>Other</t>
  </si>
  <si>
    <t>Pike eels Muraenesox bagio</t>
  </si>
  <si>
    <t>Fillet</t>
  </si>
  <si>
    <t>European carp</t>
  </si>
  <si>
    <t>Whole</t>
  </si>
  <si>
    <t>Lates calcarifer</t>
  </si>
  <si>
    <t>Barramundi</t>
  </si>
  <si>
    <t>Latidae</t>
  </si>
  <si>
    <t>Maccullochella peelii</t>
  </si>
  <si>
    <t>Murray cod</t>
  </si>
  <si>
    <t>Percichthyidae</t>
  </si>
  <si>
    <t>Macquaria ambigua</t>
  </si>
  <si>
    <t>Golden perch</t>
  </si>
  <si>
    <t>Percidae</t>
  </si>
  <si>
    <t>Perca fluviatilis</t>
  </si>
  <si>
    <t>Redfin perch</t>
  </si>
  <si>
    <t>Percalates novemaculeata</t>
  </si>
  <si>
    <t>Australian bass/perch</t>
  </si>
  <si>
    <t>silver perch</t>
  </si>
  <si>
    <t>Salmonidae spp.</t>
  </si>
  <si>
    <t>Trout</t>
  </si>
  <si>
    <t>Austria</t>
  </si>
  <si>
    <t>Abramis brama</t>
  </si>
  <si>
    <t>Common bream</t>
  </si>
  <si>
    <t>EUR</t>
  </si>
  <si>
    <t>Dorade (Sparus aurata)</t>
  </si>
  <si>
    <t>Anguilla anguilla</t>
  </si>
  <si>
    <t>European eel</t>
  </si>
  <si>
    <t>Brown Trout</t>
  </si>
  <si>
    <t>Ctenopharyngodon idella</t>
  </si>
  <si>
    <t>Grass carp</t>
  </si>
  <si>
    <t>Karpfen</t>
  </si>
  <si>
    <t>Cyprinidae spp.</t>
  </si>
  <si>
    <t>Cyprinds</t>
  </si>
  <si>
    <t>Esox lucius</t>
  </si>
  <si>
    <t>Northern pike</t>
  </si>
  <si>
    <t>Esocidae</t>
  </si>
  <si>
    <t>Goldbrasse (Sparus aurata)</t>
  </si>
  <si>
    <t>European perch</t>
  </si>
  <si>
    <t>Wolfsbarsch (Moronidae)</t>
  </si>
  <si>
    <t>Salmo trutta</t>
  </si>
  <si>
    <t>Salmon</t>
  </si>
  <si>
    <t>Saibling</t>
  </si>
  <si>
    <t>Scardinius erythrophthalmus</t>
  </si>
  <si>
    <t>Rudd</t>
  </si>
  <si>
    <t>Zander (pikeperch)</t>
  </si>
  <si>
    <t>Bangladesh</t>
  </si>
  <si>
    <t>Anabas testudineus</t>
  </si>
  <si>
    <t>Koi</t>
  </si>
  <si>
    <t>Anabantidae</t>
  </si>
  <si>
    <t>Channa striata</t>
  </si>
  <si>
    <t>Shol</t>
  </si>
  <si>
    <t>Channidae</t>
  </si>
  <si>
    <t>Cirrhinus cirrhosus</t>
  </si>
  <si>
    <t>Mrigal</t>
  </si>
  <si>
    <t>Labeo bata</t>
  </si>
  <si>
    <t>Heteropneustes fossilis</t>
  </si>
  <si>
    <t>Shingi</t>
  </si>
  <si>
    <t>Heteropneustidae</t>
  </si>
  <si>
    <t>Hypophthalmichthys molitrix</t>
  </si>
  <si>
    <t>Silver carp</t>
  </si>
  <si>
    <t>Bata</t>
  </si>
  <si>
    <t>Labeo calbasu</t>
  </si>
  <si>
    <t>Kalibaus</t>
  </si>
  <si>
    <t>Labeo catla</t>
  </si>
  <si>
    <t>Catla</t>
  </si>
  <si>
    <t>Labeo gonius</t>
  </si>
  <si>
    <t>Ghonia</t>
  </si>
  <si>
    <t>Labeo rohita</t>
  </si>
  <si>
    <t>Rui</t>
  </si>
  <si>
    <t>Oreochromis mossambicus</t>
  </si>
  <si>
    <t>Tilapia</t>
  </si>
  <si>
    <t>Cichlidae</t>
  </si>
  <si>
    <t>Pangasius pangasius</t>
  </si>
  <si>
    <t>Pangas</t>
  </si>
  <si>
    <t>Pangasiidae</t>
  </si>
  <si>
    <t>Puntius sarana</t>
  </si>
  <si>
    <t>Sarapunti</t>
  </si>
  <si>
    <t>Wallago attu</t>
  </si>
  <si>
    <t>Boal</t>
  </si>
  <si>
    <t>Siluridae</t>
  </si>
  <si>
    <t>Belarus</t>
  </si>
  <si>
    <t>Blicca bjoerkna</t>
  </si>
  <si>
    <t>White Bream</t>
  </si>
  <si>
    <t>Carassius carassius</t>
  </si>
  <si>
    <t>Crucian carp</t>
  </si>
  <si>
    <t>Belgium</t>
  </si>
  <si>
    <t>Rainbow Trout</t>
  </si>
  <si>
    <t>Perche du Nil</t>
  </si>
  <si>
    <t>Benin</t>
  </si>
  <si>
    <t>Bosnia</t>
  </si>
  <si>
    <t>BAM</t>
  </si>
  <si>
    <t>Silurus glanis</t>
  </si>
  <si>
    <t>Brazil</t>
  </si>
  <si>
    <t>Brachyplatystoma filamentosum</t>
  </si>
  <si>
    <t>Kumakuma (catfish)</t>
  </si>
  <si>
    <t>USD</t>
  </si>
  <si>
    <t>Cichla piquiti</t>
  </si>
  <si>
    <t>Peacock Bass</t>
  </si>
  <si>
    <t>Speckled pavon, speckled peacock bass (percid)</t>
  </si>
  <si>
    <t>Cichla temensis</t>
  </si>
  <si>
    <t>Colossoma macropomum</t>
  </si>
  <si>
    <t>Cachara, Tambaqui</t>
  </si>
  <si>
    <t>Leporinus obtusidens</t>
  </si>
  <si>
    <t>Piapara, Piau, Piavucu</t>
  </si>
  <si>
    <t>Osteoglossum bicirrhosum</t>
  </si>
  <si>
    <t>Arawana</t>
  </si>
  <si>
    <t>Osteoglossidae</t>
  </si>
  <si>
    <t>Phractocephalus hemioliopterus</t>
  </si>
  <si>
    <t>Redtail catfish</t>
  </si>
  <si>
    <t>Piaractus mesopotamicus</t>
  </si>
  <si>
    <t>Pinirampus pirinampu</t>
  </si>
  <si>
    <t>Flatwhiskered catfish</t>
  </si>
  <si>
    <t>Pseudoplatystoma corruscans</t>
  </si>
  <si>
    <t>Spotted sorubim</t>
  </si>
  <si>
    <t>Pseudoplatystoma fasciatum</t>
  </si>
  <si>
    <t>Barred sorubim</t>
  </si>
  <si>
    <t>Dorado</t>
  </si>
  <si>
    <t>Bulgaria</t>
  </si>
  <si>
    <t>Acipenser gueldenstaedtii</t>
  </si>
  <si>
    <t>Russian sturgeon</t>
  </si>
  <si>
    <t>Acipenseridae</t>
  </si>
  <si>
    <t>BGN</t>
  </si>
  <si>
    <t>Salmo trutta fario</t>
  </si>
  <si>
    <t>Balkan trout</t>
  </si>
  <si>
    <t>Wels catfish</t>
  </si>
  <si>
    <t>Canada</t>
  </si>
  <si>
    <t>Walleye (Sander vitreus)</t>
  </si>
  <si>
    <t>Micropterus dolomieu</t>
  </si>
  <si>
    <t>Bass</t>
  </si>
  <si>
    <t>Centrarchidae</t>
  </si>
  <si>
    <t>Striped bass (Morone saxatilis)</t>
  </si>
  <si>
    <t>Perca flavescens</t>
  </si>
  <si>
    <t>Yellow perch</t>
  </si>
  <si>
    <t>Walleye</t>
  </si>
  <si>
    <t>Chile</t>
  </si>
  <si>
    <t>Oncorhynchus kisutch</t>
  </si>
  <si>
    <t>Coho salmon</t>
  </si>
  <si>
    <t>Salmo salar</t>
  </si>
  <si>
    <t>Atlantic salmon</t>
  </si>
  <si>
    <t>China</t>
  </si>
  <si>
    <t>Carassius auratus</t>
  </si>
  <si>
    <t>Goldfish</t>
  </si>
  <si>
    <t>RMB</t>
  </si>
  <si>
    <t>Megalobrama amblycephala</t>
  </si>
  <si>
    <t>Black bream</t>
  </si>
  <si>
    <t>Mylopharyngodon piceus</t>
  </si>
  <si>
    <t>Black carp</t>
  </si>
  <si>
    <t>Tachysurus fulvidraco</t>
  </si>
  <si>
    <t>Bagridae</t>
  </si>
  <si>
    <t>Colombia</t>
  </si>
  <si>
    <t>Ageneiosus inermis</t>
  </si>
  <si>
    <t>Chancleto</t>
  </si>
  <si>
    <t>Auchenipteridae</t>
  </si>
  <si>
    <t>Ageneiosus pardalis</t>
  </si>
  <si>
    <t>Doncella</t>
  </si>
  <si>
    <t>Arapaima gigas</t>
  </si>
  <si>
    <t>Pirarucu, Paiche, Arapaima</t>
  </si>
  <si>
    <t>Herorotidinae</t>
  </si>
  <si>
    <t>Astronotus spp.</t>
  </si>
  <si>
    <t>Oscar</t>
  </si>
  <si>
    <t>Valentón, Plumita</t>
  </si>
  <si>
    <t>Brachyplatystoma platynemum</t>
  </si>
  <si>
    <t>Baboso</t>
  </si>
  <si>
    <t>Brachyplatystoma rousseauxii</t>
  </si>
  <si>
    <t>Brachyplatystoma vaillantii</t>
  </si>
  <si>
    <t>Blancopobre</t>
  </si>
  <si>
    <t>Brycon amazonicus</t>
  </si>
  <si>
    <t>Yamú, Bocón, Sábalo</t>
  </si>
  <si>
    <t>same order</t>
  </si>
  <si>
    <t>Piaractus brachypomus</t>
  </si>
  <si>
    <t>Brycon henni</t>
  </si>
  <si>
    <t>Sabaleta</t>
  </si>
  <si>
    <t>Brycon meeki</t>
  </si>
  <si>
    <t>Sabalo del Patía</t>
  </si>
  <si>
    <t>Brycon moorei</t>
  </si>
  <si>
    <t>Caquetaia krausii</t>
  </si>
  <si>
    <t>Mojarra Amarilla</t>
  </si>
  <si>
    <t>Cichla monoculus</t>
  </si>
  <si>
    <t>Pavón</t>
  </si>
  <si>
    <t>Cichla orinocensis</t>
  </si>
  <si>
    <t>Pavón Mariposo</t>
  </si>
  <si>
    <t>Pavón Cinchado - Pinta de Lapa</t>
  </si>
  <si>
    <t>Cherna, Cachama Negra</t>
  </si>
  <si>
    <t>Hydrolycus armatus</t>
  </si>
  <si>
    <t>Payara</t>
  </si>
  <si>
    <t>Cynodontidae</t>
  </si>
  <si>
    <t>Ichtioelephas longirostris</t>
  </si>
  <si>
    <t>Pataló, Jetón</t>
  </si>
  <si>
    <t>Prochilodontidae</t>
  </si>
  <si>
    <t>Mesoheros ornatus</t>
  </si>
  <si>
    <t>Pemá, Mojarra Pemá</t>
  </si>
  <si>
    <t>Plagioscion magdalenae</t>
  </si>
  <si>
    <t>Tilapia Negra</t>
  </si>
  <si>
    <t>Oreochromis niloticus</t>
  </si>
  <si>
    <t>Mojarra Plateada, Tilapia</t>
  </si>
  <si>
    <t>Cajaro</t>
  </si>
  <si>
    <t>Cachama, Pacú</t>
  </si>
  <si>
    <t>Piaractus orinoquensis</t>
  </si>
  <si>
    <t>Cachama, Morocoto</t>
  </si>
  <si>
    <t>Barbiancho</t>
  </si>
  <si>
    <t>Curvinata, Pácora</t>
  </si>
  <si>
    <t>Sciaenidae</t>
  </si>
  <si>
    <t>Plagioscion squamosissimus</t>
  </si>
  <si>
    <t>Curvinata, Burra</t>
  </si>
  <si>
    <t>Platynematichthys notatus</t>
  </si>
  <si>
    <t>Tigrito, tijero</t>
  </si>
  <si>
    <t>Pomadasys bayanus</t>
  </si>
  <si>
    <t>Jojorro</t>
  </si>
  <si>
    <t>Haemulidae</t>
  </si>
  <si>
    <t>Pseudoplatystoma magdaleniatum</t>
  </si>
  <si>
    <t>Bagre, Bagre Rayado</t>
  </si>
  <si>
    <t>Pseudoplatystoma metaense</t>
  </si>
  <si>
    <t>Pseudoplatystoma orinocoense</t>
  </si>
  <si>
    <t>Pseudoplatystoma punctifer</t>
  </si>
  <si>
    <t>Pintadillo, Bagre, Bagre Rayado</t>
  </si>
  <si>
    <t>Pseudoplatystoma tigrinum</t>
  </si>
  <si>
    <t>Sorubim cuspicaudus</t>
  </si>
  <si>
    <t>Blanquillo</t>
  </si>
  <si>
    <t>Sorubim lima</t>
  </si>
  <si>
    <t>Cucharo</t>
  </si>
  <si>
    <t>Zungaro zungaro</t>
  </si>
  <si>
    <t>Amarillo, Toruno, Chontaduro</t>
  </si>
  <si>
    <t>Croatia</t>
  </si>
  <si>
    <t>Czech Republic</t>
  </si>
  <si>
    <t>Barbus barbus</t>
  </si>
  <si>
    <t>Barbel</t>
  </si>
  <si>
    <t>Carassius gibelio</t>
  </si>
  <si>
    <t>Prussian carp</t>
  </si>
  <si>
    <t>Chondrostoma nasus</t>
  </si>
  <si>
    <t>Common nase</t>
  </si>
  <si>
    <t>Coregonus maraena</t>
  </si>
  <si>
    <t>Whitefish</t>
  </si>
  <si>
    <t>Hucho hucho</t>
  </si>
  <si>
    <t>Common huchen</t>
  </si>
  <si>
    <t>Leuciscus aspius</t>
  </si>
  <si>
    <t>Asp</t>
  </si>
  <si>
    <t>Lota lota</t>
  </si>
  <si>
    <t>Burbot</t>
  </si>
  <si>
    <t>Lotidae</t>
  </si>
  <si>
    <t>Salvelinus fontinalis</t>
  </si>
  <si>
    <t>Brook Trout</t>
  </si>
  <si>
    <t>European catfish</t>
  </si>
  <si>
    <t>Squalius cephalus</t>
  </si>
  <si>
    <t>European chub</t>
  </si>
  <si>
    <t>Thymallus thymallus</t>
  </si>
  <si>
    <t>European grayling</t>
  </si>
  <si>
    <t>Tinca tinca</t>
  </si>
  <si>
    <t>Tench</t>
  </si>
  <si>
    <t>Vimba vimba</t>
  </si>
  <si>
    <t>Vimba bream</t>
  </si>
  <si>
    <t>Denmark</t>
  </si>
  <si>
    <t>DKK</t>
  </si>
  <si>
    <t>Coregonus lavaretus</t>
  </si>
  <si>
    <t>Osmerus eperlanus</t>
  </si>
  <si>
    <t>European smelt</t>
  </si>
  <si>
    <t>Osmeridae</t>
  </si>
  <si>
    <t>Eritrea</t>
  </si>
  <si>
    <t>Estonia</t>
  </si>
  <si>
    <t>common bream</t>
  </si>
  <si>
    <t>Finland</t>
  </si>
  <si>
    <t>Coregonus albula</t>
  </si>
  <si>
    <t>Vendace</t>
  </si>
  <si>
    <t>brown trout</t>
  </si>
  <si>
    <t>France</t>
  </si>
  <si>
    <t>Germany</t>
  </si>
  <si>
    <t>Ghana</t>
  </si>
  <si>
    <t>Greece</t>
  </si>
  <si>
    <t>Diplodus sargus (white seabream)</t>
  </si>
  <si>
    <t>Sand smelt</t>
  </si>
  <si>
    <t>Atherinidae</t>
  </si>
  <si>
    <t>Epinephelus marginatus (dusky grouper, yellowbelly rock cod or yellowbelly grouper)</t>
  </si>
  <si>
    <t>Greenland</t>
  </si>
  <si>
    <t>Guinea</t>
  </si>
  <si>
    <t>Hungary</t>
  </si>
  <si>
    <t>Abramis spp.</t>
  </si>
  <si>
    <t>Bream</t>
  </si>
  <si>
    <t>Ameiurus melas</t>
  </si>
  <si>
    <t>Black bullhead</t>
  </si>
  <si>
    <t>Ictaluridae</t>
  </si>
  <si>
    <t>Common barbel</t>
  </si>
  <si>
    <t>Hypophthalmichthys spp.</t>
  </si>
  <si>
    <t>Bigheaded carps</t>
  </si>
  <si>
    <t>Osteichthyes</t>
  </si>
  <si>
    <t>Freshwater fishes nei</t>
  </si>
  <si>
    <t>Pelecus cultratus</t>
  </si>
  <si>
    <t>Razor fish (ziege)</t>
  </si>
  <si>
    <t>Volga pikeperch</t>
  </si>
  <si>
    <t>Iceland</t>
  </si>
  <si>
    <t>Salvelinus alpinus</t>
  </si>
  <si>
    <t>Arctic Char</t>
  </si>
  <si>
    <t>India</t>
  </si>
  <si>
    <t>Catla catla</t>
  </si>
  <si>
    <t>INR</t>
  </si>
  <si>
    <t>Channidae spp.</t>
  </si>
  <si>
    <t>Snakehead</t>
  </si>
  <si>
    <t>Clarias gariepinus</t>
  </si>
  <si>
    <t>African catfish</t>
  </si>
  <si>
    <t>Clariidae</t>
  </si>
  <si>
    <t>Garra rufa</t>
  </si>
  <si>
    <t>Red garra</t>
  </si>
  <si>
    <t>Hemibagrus punctatus</t>
  </si>
  <si>
    <t>Nilgiri mystus</t>
  </si>
  <si>
    <t>Hypselobarbus carnaticus</t>
  </si>
  <si>
    <t>Carnatic carp</t>
  </si>
  <si>
    <t>Labeo</t>
  </si>
  <si>
    <t>Rohu</t>
  </si>
  <si>
    <t>Neolissochilus hexagonolepis</t>
  </si>
  <si>
    <t>Chocolate mahseer</t>
  </si>
  <si>
    <t>Pangasius bocourti</t>
  </si>
  <si>
    <t>Silonia silondia</t>
  </si>
  <si>
    <t>Silund</t>
  </si>
  <si>
    <t>Schilbeidae</t>
  </si>
  <si>
    <t>Tor khudree</t>
  </si>
  <si>
    <t>Blue-finned mahseer</t>
  </si>
  <si>
    <t>Tor putitora</t>
  </si>
  <si>
    <t>Golden mahseer</t>
  </si>
  <si>
    <t>Ireland</t>
  </si>
  <si>
    <t>Italy</t>
  </si>
  <si>
    <t>Japan</t>
  </si>
  <si>
    <t>Anguilla japonica</t>
  </si>
  <si>
    <t>Japanese eel</t>
  </si>
  <si>
    <t>Carassius spp.</t>
  </si>
  <si>
    <t>Hypomesus nipponensis</t>
  </si>
  <si>
    <t>Japanese smelt</t>
  </si>
  <si>
    <t>Plecoglossus altivelis</t>
  </si>
  <si>
    <t>Ayu (sweetfish)</t>
  </si>
  <si>
    <t>Plecoglossidae</t>
  </si>
  <si>
    <t>Kenya</t>
  </si>
  <si>
    <t>Lates niloticus</t>
  </si>
  <si>
    <t>Nile perch</t>
  </si>
  <si>
    <t>Nile tilapia</t>
  </si>
  <si>
    <t>Kosovo</t>
  </si>
  <si>
    <t>Barbus spp.</t>
  </si>
  <si>
    <t>Gobio gobio</t>
  </si>
  <si>
    <t>Gudgeon</t>
  </si>
  <si>
    <t>Chub</t>
  </si>
  <si>
    <t>Latvia</t>
  </si>
  <si>
    <t>Lebanon</t>
  </si>
  <si>
    <t>Liberia</t>
  </si>
  <si>
    <t>Lithuania</t>
  </si>
  <si>
    <t>Luxembourg</t>
  </si>
  <si>
    <t>Macedonia</t>
  </si>
  <si>
    <t>Brown trout</t>
  </si>
  <si>
    <t>Madagascar</t>
  </si>
  <si>
    <t>Mauritania</t>
  </si>
  <si>
    <t>Mexico</t>
  </si>
  <si>
    <t>Brycon guatemalensis</t>
  </si>
  <si>
    <t>Macabil</t>
  </si>
  <si>
    <t>MXN</t>
  </si>
  <si>
    <t>Centropomus spp.</t>
  </si>
  <si>
    <t>Snook</t>
  </si>
  <si>
    <t>Centropomidae</t>
  </si>
  <si>
    <t>Lepomis spp.</t>
  </si>
  <si>
    <t>Sunfish</t>
  </si>
  <si>
    <t>Micropterus spp.</t>
  </si>
  <si>
    <t>Petenia splendida</t>
  </si>
  <si>
    <t>Bay snook (Tenguayaca)</t>
  </si>
  <si>
    <t>Moldova</t>
  </si>
  <si>
    <t>Mongolia</t>
  </si>
  <si>
    <t>Hucho taimen</t>
  </si>
  <si>
    <t>Siberian taimen</t>
  </si>
  <si>
    <t>Montenegro</t>
  </si>
  <si>
    <t>Alburnus scoranza</t>
  </si>
  <si>
    <t>same family</t>
  </si>
  <si>
    <t>Morocco</t>
  </si>
  <si>
    <t>Black bass</t>
  </si>
  <si>
    <t>Mozambique</t>
  </si>
  <si>
    <t>Myanmar</t>
  </si>
  <si>
    <t>Channa marulius</t>
  </si>
  <si>
    <t>Great snakehead</t>
  </si>
  <si>
    <t>Striped snakehead</t>
  </si>
  <si>
    <t>Mahseer</t>
  </si>
  <si>
    <t>Raiamas guttatus</t>
  </si>
  <si>
    <t>Burmese trout</t>
  </si>
  <si>
    <t>Danionidae</t>
  </si>
  <si>
    <t>Tor spp.</t>
  </si>
  <si>
    <t>Namibia</t>
  </si>
  <si>
    <t>Netherlands</t>
  </si>
  <si>
    <t>Common Roach</t>
  </si>
  <si>
    <t>Gymnocephalus cernua</t>
  </si>
  <si>
    <t>Eurasian Ruffe</t>
  </si>
  <si>
    <t>New Zealand</t>
  </si>
  <si>
    <t>Oncorhynchus tshawytscha</t>
  </si>
  <si>
    <t>Chinook Salmon (Quinnat Salmon)</t>
  </si>
  <si>
    <t>Nigeria</t>
  </si>
  <si>
    <t>Brycinus macrolepidotus</t>
  </si>
  <si>
    <t>Big-scale tetra</t>
  </si>
  <si>
    <t>Alestidae</t>
  </si>
  <si>
    <t>Brycinus nurse</t>
  </si>
  <si>
    <t>Nurse tetra</t>
  </si>
  <si>
    <t>Chrysichthys nigrodigitatus</t>
  </si>
  <si>
    <t>Bagrid catfish</t>
  </si>
  <si>
    <t>Claroteidae</t>
  </si>
  <si>
    <t>North African catfish</t>
  </si>
  <si>
    <t>Hepsetus odoe</t>
  </si>
  <si>
    <t>African pike</t>
  </si>
  <si>
    <t>Hepsetidae</t>
  </si>
  <si>
    <t>Hydrocynus spp.</t>
  </si>
  <si>
    <t>Tigerfish</t>
  </si>
  <si>
    <t>Norway</t>
  </si>
  <si>
    <t>Common whitefish</t>
  </si>
  <si>
    <t>Pakistan</t>
  </si>
  <si>
    <t>Panama</t>
  </si>
  <si>
    <t>Astronotus ocellatus</t>
  </si>
  <si>
    <t>Machaca</t>
  </si>
  <si>
    <t>Vieja melanura</t>
  </si>
  <si>
    <t>Redhead cichlid</t>
  </si>
  <si>
    <t>Poland</t>
  </si>
  <si>
    <t>Alburnus alburnus</t>
  </si>
  <si>
    <t>Common bleak</t>
  </si>
  <si>
    <t>Silver bream</t>
  </si>
  <si>
    <t>Prussian/Crucian carp</t>
  </si>
  <si>
    <t>Portugal</t>
  </si>
  <si>
    <t>Chelon ramada</t>
  </si>
  <si>
    <t>Thinlip mullet</t>
  </si>
  <si>
    <t>Mugilidae</t>
  </si>
  <si>
    <t>Romania</t>
  </si>
  <si>
    <t>Alosa pontica</t>
  </si>
  <si>
    <t>Pontic shad</t>
  </si>
  <si>
    <t>Clupeidae</t>
  </si>
  <si>
    <t>Russia</t>
  </si>
  <si>
    <t>Coregonus spp.</t>
  </si>
  <si>
    <t>Oncorhynchus gorbuscha</t>
  </si>
  <si>
    <t>Pink salmon</t>
  </si>
  <si>
    <t>Oncorhynchus keta</t>
  </si>
  <si>
    <t>Chum salmon</t>
  </si>
  <si>
    <t>Oncorhynchus nerka</t>
  </si>
  <si>
    <t>Sockeye salmon</t>
  </si>
  <si>
    <t>Senegal</t>
  </si>
  <si>
    <t>Serbia</t>
  </si>
  <si>
    <t>Slovakia</t>
  </si>
  <si>
    <t>Slovenia</t>
  </si>
  <si>
    <t>South Africa</t>
  </si>
  <si>
    <t>African sharptooth catfish</t>
  </si>
  <si>
    <t>ZAR</t>
  </si>
  <si>
    <t>Labeo capensis</t>
  </si>
  <si>
    <t>Orange River mudfish</t>
  </si>
  <si>
    <t>Micropterus salmoides</t>
  </si>
  <si>
    <t>Largemouth bass</t>
  </si>
  <si>
    <t>Mozambique tilapia</t>
  </si>
  <si>
    <t>South Korea</t>
  </si>
  <si>
    <t>Oncorhynchus masou</t>
  </si>
  <si>
    <t>Cherry trout</t>
  </si>
  <si>
    <t>Salvelinus malma</t>
  </si>
  <si>
    <t>Dolly varden/Char</t>
  </si>
  <si>
    <t>Silurus asotus</t>
  </si>
  <si>
    <t>Far eastern catfish</t>
  </si>
  <si>
    <t>Siniperca scherzeri</t>
  </si>
  <si>
    <t>Golden mandarin</t>
  </si>
  <si>
    <t>Sinipercidae</t>
  </si>
  <si>
    <t>Zacco platypus</t>
  </si>
  <si>
    <t>Pale chub</t>
  </si>
  <si>
    <t>Spain</t>
  </si>
  <si>
    <t>Sweden</t>
  </si>
  <si>
    <t>SEK</t>
  </si>
  <si>
    <t>Switzerland</t>
  </si>
  <si>
    <t>CHF</t>
  </si>
  <si>
    <t>Alosa agone</t>
  </si>
  <si>
    <t>Agone</t>
  </si>
  <si>
    <t>Northern Pike</t>
  </si>
  <si>
    <t>Tanzania</t>
  </si>
  <si>
    <t>Togo</t>
  </si>
  <si>
    <t>Tunisia</t>
  </si>
  <si>
    <t>Turkey</t>
  </si>
  <si>
    <t>Alburnus akilli</t>
  </si>
  <si>
    <t>Bey?ehir bleak</t>
  </si>
  <si>
    <t>Alburnus tarichi</t>
  </si>
  <si>
    <t>Pearl mullet</t>
  </si>
  <si>
    <t>Barbus grypus</t>
  </si>
  <si>
    <t>Shabout</t>
  </si>
  <si>
    <t>Capoeta baliki</t>
  </si>
  <si>
    <t>Transcau casian barb</t>
  </si>
  <si>
    <t>Capoeta trutta</t>
  </si>
  <si>
    <t>Trout barb</t>
  </si>
  <si>
    <t>Rutilus frisii</t>
  </si>
  <si>
    <t>Kutum</t>
  </si>
  <si>
    <t>Salmo labrax</t>
  </si>
  <si>
    <t>Mullet</t>
  </si>
  <si>
    <t>Uganda</t>
  </si>
  <si>
    <t>Ukraine</t>
  </si>
  <si>
    <t>United Kingdom</t>
  </si>
  <si>
    <t>United States</t>
  </si>
  <si>
    <t>Esox spp.</t>
  </si>
  <si>
    <t>Northern pike, muskellunge, hybrids</t>
  </si>
  <si>
    <t>Ictaluridae spp.</t>
  </si>
  <si>
    <t>White bass</t>
  </si>
  <si>
    <t>Moronidae spp.</t>
  </si>
  <si>
    <t>White bass, striped bass</t>
  </si>
  <si>
    <t>Steelhead</t>
  </si>
  <si>
    <t>Pomoxis spp.</t>
  </si>
  <si>
    <t>Crappie</t>
  </si>
  <si>
    <t>Uzbekistan</t>
  </si>
  <si>
    <t>Sander lucioperca</t>
  </si>
  <si>
    <t>Schizothorax intermedius</t>
  </si>
  <si>
    <t>Snow trout</t>
  </si>
  <si>
    <t>Zambia</t>
  </si>
  <si>
    <t>Hydrocynus vittatus</t>
  </si>
  <si>
    <t>Mormyrops anguilloides</t>
  </si>
  <si>
    <t>Cornish Jack</t>
  </si>
  <si>
    <t>Mormyridae</t>
  </si>
  <si>
    <t>Zimbabwe</t>
  </si>
  <si>
    <t>TCUV</t>
  </si>
  <si>
    <t>nearest relative</t>
  </si>
  <si>
    <t>exact</t>
  </si>
  <si>
    <t>genus</t>
  </si>
  <si>
    <t>Leuciscus spp</t>
  </si>
  <si>
    <t>Brycon spp</t>
  </si>
  <si>
    <t>Serrasalmus spp</t>
  </si>
  <si>
    <t>Cichla spp</t>
  </si>
  <si>
    <t>Clairas spp</t>
  </si>
  <si>
    <t>Piaractus spp</t>
  </si>
  <si>
    <t>Pseudoplatysoma spp</t>
  </si>
  <si>
    <t>none</t>
  </si>
  <si>
    <t>Salvelinus spp.</t>
  </si>
  <si>
    <t>Cyprinus spp</t>
  </si>
  <si>
    <t>Chan spp</t>
  </si>
  <si>
    <t>Labeo spp</t>
  </si>
  <si>
    <t>Pangasius spp</t>
  </si>
  <si>
    <t>Silurus spp</t>
  </si>
  <si>
    <t>Acipenser spp</t>
  </si>
  <si>
    <t>Salmo spp</t>
  </si>
  <si>
    <t>Bagarius bagarius</t>
  </si>
  <si>
    <t>Osteoglossum spp</t>
  </si>
  <si>
    <t>Hydrolycus spp</t>
  </si>
  <si>
    <t>Rutilus spp</t>
  </si>
  <si>
    <t>Coregonus spp</t>
  </si>
  <si>
    <t>Atherina boyeri</t>
  </si>
  <si>
    <t>Hemibagrus spp</t>
  </si>
  <si>
    <t>Tor spp</t>
  </si>
  <si>
    <t>Barbus spp</t>
  </si>
  <si>
    <t>Lepomis spp</t>
  </si>
  <si>
    <t>Micropterus spp</t>
  </si>
  <si>
    <t>Neolissochilus spp.</t>
  </si>
  <si>
    <t>Sander spp</t>
  </si>
  <si>
    <t>Brycinus spp</t>
  </si>
  <si>
    <t>Hydrocynus spp</t>
  </si>
  <si>
    <t>Chelon spp</t>
  </si>
  <si>
    <t>Alosa spp</t>
  </si>
  <si>
    <t>Oncorhunchus spp.</t>
  </si>
  <si>
    <t>Pomoxis spp</t>
  </si>
  <si>
    <t>Esox spp</t>
  </si>
  <si>
    <t>Ictalurus spp</t>
  </si>
  <si>
    <t>Morone spp</t>
  </si>
  <si>
    <t>AUD</t>
  </si>
  <si>
    <t>CAD</t>
  </si>
  <si>
    <t>JPY</t>
  </si>
  <si>
    <t>MMK</t>
  </si>
  <si>
    <t>NZD</t>
  </si>
  <si>
    <t>NGN</t>
  </si>
  <si>
    <t>RUB</t>
  </si>
  <si>
    <t>KRW</t>
  </si>
  <si>
    <t>TRY</t>
  </si>
  <si>
    <t>UZS</t>
  </si>
  <si>
    <t>ZMW</t>
  </si>
  <si>
    <t>KES</t>
  </si>
  <si>
    <t>BDT</t>
  </si>
  <si>
    <t>same genus</t>
  </si>
  <si>
    <t>closest substitute</t>
  </si>
  <si>
    <t>WB_NAME</t>
  </si>
  <si>
    <t>Bosnia and Herzegovina</t>
  </si>
  <si>
    <t>Greenland (Den.)</t>
  </si>
  <si>
    <t>Korea, Republic of</t>
  </si>
  <si>
    <t>North Macedonia</t>
  </si>
  <si>
    <t>Russian Federation</t>
  </si>
  <si>
    <t>Slovak Republic</t>
  </si>
  <si>
    <t>United States of America</t>
  </si>
  <si>
    <t>Sander vitreus</t>
  </si>
  <si>
    <t>Sander volgensis</t>
  </si>
  <si>
    <t>TCUV_per_angler</t>
  </si>
  <si>
    <t>vulnerability_match</t>
  </si>
  <si>
    <t>phylogenetic_relative_used_vul</t>
  </si>
  <si>
    <t>Calcium</t>
  </si>
  <si>
    <t>Vitamin B12</t>
  </si>
  <si>
    <t>Zinc</t>
  </si>
  <si>
    <t>Protein</t>
  </si>
  <si>
    <t>admin</t>
  </si>
  <si>
    <t>Republic of Serbia</t>
  </si>
  <si>
    <t>United Republic of Tanzania</t>
  </si>
  <si>
    <t>DHA+EPA</t>
  </si>
  <si>
    <t>Iron</t>
  </si>
  <si>
    <t>MCDM_VUL_2030_45</t>
  </si>
  <si>
    <t>MCDM_VUL_2030_85</t>
  </si>
  <si>
    <t>MCDM_VUL_2075_45</t>
  </si>
  <si>
    <t>MCDM_VUL_2075_85</t>
  </si>
  <si>
    <t>weighted_MCDM_VUL_2030_45</t>
  </si>
  <si>
    <t>weighted_MCDM_VUL_2030_85</t>
  </si>
  <si>
    <t>weighted_MCDM_VUL_2075_45</t>
  </si>
  <si>
    <t>weighted_MCDM_VUL_2075_85</t>
  </si>
  <si>
    <t>Vitamin A</t>
  </si>
  <si>
    <t>Average</t>
  </si>
  <si>
    <t>Carp</t>
  </si>
  <si>
    <t>Zander for the lower price, the upper price is a pike price</t>
  </si>
  <si>
    <t>Zander</t>
  </si>
  <si>
    <t>Not provided by respondent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</si>
</sst>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7CBD8"/>
        <bgColor indexed="64"/>
      </patternFill>
    </fill>
    <fill>
      <patternFill patternType="solid">
        <fgColor rgb="FFF2E6C6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4" fontId="0" fillId="33" borderId="0" xfId="0" applyNumberFormat="1" applyFill="1"/>
    <xf numFmtId="2" fontId="0" fillId="0" borderId="0" xfId="0" applyNumberFormat="1"/>
    <xf numFmtId="2" fontId="0" fillId="36" borderId="0" xfId="0" applyNumberFormat="1" applyFill="1"/>
    <xf numFmtId="164" fontId="0" fillId="36" borderId="0" xfId="0" applyNumberFormat="1" applyFill="1"/>
    <xf numFmtId="1" fontId="0" fillId="0" borderId="0" xfId="0" applyNumberFormat="1"/>
    <xf numFmtId="166" fontId="0" fillId="36" borderId="0" xfId="0" applyNumberFormat="1" applyFill="1"/>
    <xf numFmtId="2" fontId="0" fillId="33" borderId="0" xfId="0" applyNumberFormat="1" applyFill="1"/>
    <xf numFmtId="165" fontId="0" fillId="35" borderId="0" xfId="0" applyNumberFormat="1" applyFill="1"/>
    <xf numFmtId="165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ECFF"/>
      <color rgb="FFF2E6C6"/>
      <color rgb="FFD6B24E"/>
      <color rgb="FFB75E88"/>
      <color rgb="FFE7CBD8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76"/>
  <sheetViews>
    <sheetView tabSelected="1" zoomScale="80" zoomScaleNormal="80" workbookViewId="0">
      <pane xSplit="2" ySplit="1" topLeftCell="P34" activePane="bottomRight" state="frozen"/>
      <selection pane="topRight" activeCell="C1" sqref="C1"/>
      <selection pane="bottomLeft" activeCell="A2" sqref="A2"/>
      <selection pane="bottomRight" activeCell="AE79" sqref="AE79"/>
    </sheetView>
  </sheetViews>
  <sheetFormatPr defaultColWidth="8.81640625" defaultRowHeight="14.5" x14ac:dyDescent="0.35"/>
  <cols>
    <col min="1" max="1" width="22.54296875" bestFit="1" customWidth="1"/>
    <col min="2" max="7" width="11.453125" customWidth="1"/>
    <col min="8" max="8" width="18.453125" customWidth="1"/>
    <col min="9" max="9" width="37.1796875" customWidth="1"/>
    <col min="10" max="11" width="11.453125" customWidth="1"/>
    <col min="12" max="13" width="14.54296875" style="4" customWidth="1"/>
    <col min="14" max="14" width="27.453125" style="4" customWidth="1"/>
    <col min="15" max="15" width="25.54296875" style="4" customWidth="1"/>
    <col min="16" max="16" width="20.453125" style="4" customWidth="1"/>
    <col min="17" max="17" width="14.453125" style="4" customWidth="1"/>
    <col min="18" max="25" width="13.1796875" style="1" customWidth="1"/>
    <col min="26" max="26" width="16.81640625" style="1" customWidth="1"/>
    <col min="27" max="27" width="13.1796875" style="5" customWidth="1"/>
    <col min="28" max="30" width="13.1796875" style="1" customWidth="1"/>
    <col min="31" max="31" width="16.81640625" style="1" customWidth="1"/>
    <col min="32" max="32" width="17.26953125" style="1" customWidth="1"/>
    <col min="33" max="42" width="14.54296875" style="3" customWidth="1"/>
    <col min="43" max="50" width="14.453125" style="2" customWidth="1"/>
  </cols>
  <sheetData>
    <row r="1" spans="1:50" x14ac:dyDescent="0.35">
      <c r="A1" t="s">
        <v>639</v>
      </c>
      <c r="B1" t="s">
        <v>656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5" t="s">
        <v>24</v>
      </c>
      <c r="AB1" s="1" t="s">
        <v>25</v>
      </c>
      <c r="AC1" s="1" t="s">
        <v>26</v>
      </c>
      <c r="AD1" s="1" t="s">
        <v>27</v>
      </c>
      <c r="AE1" s="1" t="s">
        <v>582</v>
      </c>
      <c r="AF1" s="1" t="s">
        <v>649</v>
      </c>
      <c r="AG1" s="3" t="s">
        <v>650</v>
      </c>
      <c r="AH1" s="3" t="s">
        <v>651</v>
      </c>
      <c r="AI1" s="3" t="s">
        <v>661</v>
      </c>
      <c r="AJ1" s="3" t="s">
        <v>662</v>
      </c>
      <c r="AK1" s="3" t="s">
        <v>663</v>
      </c>
      <c r="AL1" s="3" t="s">
        <v>664</v>
      </c>
      <c r="AM1" s="3" t="s">
        <v>665</v>
      </c>
      <c r="AN1" s="3" t="s">
        <v>666</v>
      </c>
      <c r="AO1" s="3" t="s">
        <v>667</v>
      </c>
      <c r="AP1" s="3" t="s">
        <v>668</v>
      </c>
      <c r="AQ1" s="2" t="s">
        <v>652</v>
      </c>
      <c r="AR1" s="2" t="s">
        <v>659</v>
      </c>
      <c r="AS1" s="2" t="s">
        <v>660</v>
      </c>
      <c r="AT1" s="2" t="s">
        <v>655</v>
      </c>
      <c r="AU1" s="2" t="s">
        <v>669</v>
      </c>
      <c r="AV1" s="2" t="s">
        <v>653</v>
      </c>
      <c r="AW1" s="2" t="s">
        <v>654</v>
      </c>
      <c r="AX1" s="2" t="s">
        <v>670</v>
      </c>
    </row>
    <row r="2" spans="1:50" x14ac:dyDescent="0.35">
      <c r="A2" t="s">
        <v>28</v>
      </c>
      <c r="B2" t="s">
        <v>28</v>
      </c>
      <c r="C2" t="s">
        <v>28</v>
      </c>
      <c r="D2">
        <v>3100000</v>
      </c>
      <c r="E2">
        <v>3</v>
      </c>
      <c r="F2" s="6">
        <v>0.1</v>
      </c>
      <c r="G2">
        <v>3100</v>
      </c>
      <c r="H2" s="9">
        <v>15500</v>
      </c>
      <c r="I2" t="s">
        <v>29</v>
      </c>
      <c r="J2" t="s">
        <v>30</v>
      </c>
      <c r="K2" t="s">
        <v>31</v>
      </c>
      <c r="L2" s="8">
        <v>30</v>
      </c>
      <c r="M2" s="8">
        <v>65</v>
      </c>
      <c r="N2" s="7">
        <v>4650</v>
      </c>
      <c r="O2" s="7">
        <v>3022.5</v>
      </c>
      <c r="P2" s="10">
        <v>9.7499999999999996E-4</v>
      </c>
      <c r="Q2" s="7">
        <v>0.97499999999999998</v>
      </c>
      <c r="R2" s="1" t="s">
        <v>32</v>
      </c>
      <c r="S2" s="1" t="s">
        <v>32</v>
      </c>
      <c r="T2" s="1" t="s">
        <v>32</v>
      </c>
      <c r="U2" s="1" t="s">
        <v>32</v>
      </c>
      <c r="V2" s="1" t="s">
        <v>32</v>
      </c>
      <c r="W2" s="1" t="s">
        <v>32</v>
      </c>
      <c r="X2" s="1" t="s">
        <v>32</v>
      </c>
      <c r="Y2" s="1" t="s">
        <v>32</v>
      </c>
      <c r="Z2" s="1" t="s">
        <v>32</v>
      </c>
      <c r="AA2" s="5" t="s">
        <v>32</v>
      </c>
      <c r="AB2" s="1" t="s">
        <v>32</v>
      </c>
      <c r="AC2" s="1" t="s">
        <v>32</v>
      </c>
      <c r="AD2" s="1" t="s">
        <v>32</v>
      </c>
      <c r="AE2" s="1" t="s">
        <v>32</v>
      </c>
      <c r="AF2" s="1" t="s">
        <v>32</v>
      </c>
      <c r="AG2" s="3" t="s">
        <v>583</v>
      </c>
      <c r="AH2" s="3" t="s">
        <v>123</v>
      </c>
      <c r="AI2" s="12">
        <v>0.42747476899999998</v>
      </c>
      <c r="AJ2" s="12">
        <v>0.38356463200000002</v>
      </c>
      <c r="AK2" s="12">
        <v>0.35361046600000001</v>
      </c>
      <c r="AL2" s="12">
        <v>0.31582780599999999</v>
      </c>
      <c r="AM2" s="12">
        <f>AI2*($L2/100)</f>
        <v>0.12824243069999999</v>
      </c>
      <c r="AN2" s="12">
        <f t="shared" ref="AN2:AN23" si="0">AJ2*($L2/100)</f>
        <v>0.1150693896</v>
      </c>
      <c r="AO2" s="12">
        <f t="shared" ref="AO2:AO23" si="1">AK2*($L2/100)</f>
        <v>0.1060831398</v>
      </c>
      <c r="AP2" s="12">
        <f t="shared" ref="AP2:AP23" si="2">AL2*($L2/100)</f>
        <v>9.4748341799999997E-2</v>
      </c>
      <c r="AQ2" s="13">
        <v>34.699838839999998</v>
      </c>
      <c r="AR2" s="13">
        <v>19.410958900000001</v>
      </c>
      <c r="AS2" s="13">
        <v>10.68493151</v>
      </c>
      <c r="AT2" s="13">
        <v>23.827898900000001</v>
      </c>
      <c r="AU2" s="13">
        <v>31.745086359999998</v>
      </c>
      <c r="AV2" s="13">
        <v>61.36616068</v>
      </c>
      <c r="AW2" s="13">
        <v>16.695205479999998</v>
      </c>
      <c r="AX2" s="13">
        <v>28.347154379999999</v>
      </c>
    </row>
    <row r="3" spans="1:50" x14ac:dyDescent="0.35">
      <c r="A3" t="s">
        <v>28</v>
      </c>
      <c r="B3" t="s">
        <v>28</v>
      </c>
      <c r="C3" t="s">
        <v>28</v>
      </c>
      <c r="D3">
        <v>3100000</v>
      </c>
      <c r="E3">
        <v>3</v>
      </c>
      <c r="F3" s="6">
        <v>0.1</v>
      </c>
      <c r="G3">
        <v>3100</v>
      </c>
      <c r="H3" s="9">
        <v>15500</v>
      </c>
      <c r="I3" t="s">
        <v>33</v>
      </c>
      <c r="J3" t="s">
        <v>34</v>
      </c>
      <c r="K3" t="s">
        <v>31</v>
      </c>
      <c r="L3" s="8">
        <v>30</v>
      </c>
      <c r="M3" s="8">
        <v>35</v>
      </c>
      <c r="N3" s="7">
        <v>4650</v>
      </c>
      <c r="O3" s="7">
        <v>1627.5</v>
      </c>
      <c r="P3" s="10">
        <v>5.2499999999999997E-4</v>
      </c>
      <c r="Q3" s="7">
        <v>0.52500000000000002</v>
      </c>
      <c r="R3" s="1" t="s">
        <v>32</v>
      </c>
      <c r="S3" s="1" t="s">
        <v>32</v>
      </c>
      <c r="T3" s="1" t="s">
        <v>32</v>
      </c>
      <c r="U3" s="1" t="s">
        <v>32</v>
      </c>
      <c r="V3" s="1" t="s">
        <v>32</v>
      </c>
      <c r="W3" s="1" t="s">
        <v>32</v>
      </c>
      <c r="X3" s="1" t="s">
        <v>32</v>
      </c>
      <c r="Y3" s="1" t="s">
        <v>32</v>
      </c>
      <c r="Z3" s="1" t="s">
        <v>32</v>
      </c>
      <c r="AA3" s="5" t="s">
        <v>32</v>
      </c>
      <c r="AB3" s="1" t="s">
        <v>32</v>
      </c>
      <c r="AC3" s="1" t="s">
        <v>32</v>
      </c>
      <c r="AD3" s="1" t="s">
        <v>32</v>
      </c>
      <c r="AE3" s="1" t="s">
        <v>32</v>
      </c>
      <c r="AF3" s="1" t="s">
        <v>32</v>
      </c>
      <c r="AG3" s="3" t="s">
        <v>584</v>
      </c>
      <c r="AH3" s="3" t="s">
        <v>32</v>
      </c>
      <c r="AI3" s="12">
        <v>0.54166727999999997</v>
      </c>
      <c r="AJ3" s="12">
        <v>0.51513926399999999</v>
      </c>
      <c r="AK3" s="12">
        <v>0.47035209700000002</v>
      </c>
      <c r="AL3" s="12">
        <v>0.43625807300000002</v>
      </c>
      <c r="AM3" s="12">
        <f t="shared" ref="AM3:AM23" si="3">AI3*($L3/100)</f>
        <v>0.16250018399999999</v>
      </c>
      <c r="AN3" s="12">
        <f t="shared" si="0"/>
        <v>0.15454177919999998</v>
      </c>
      <c r="AO3" s="12">
        <f t="shared" si="1"/>
        <v>0.14110562909999999</v>
      </c>
      <c r="AP3" s="12">
        <f t="shared" si="2"/>
        <v>0.13087742190000001</v>
      </c>
      <c r="AQ3" s="13">
        <v>14.4540693</v>
      </c>
      <c r="AR3" s="13">
        <v>15.63013699</v>
      </c>
      <c r="AS3" s="13">
        <v>10.2739726</v>
      </c>
      <c r="AT3" s="13">
        <v>12.506270499999999</v>
      </c>
      <c r="AU3" s="13">
        <v>3.7522334719999999</v>
      </c>
      <c r="AV3" s="13">
        <v>5.9477971119999999</v>
      </c>
      <c r="AW3" s="13">
        <v>22.024828769999999</v>
      </c>
      <c r="AX3" s="13">
        <v>12.08418696</v>
      </c>
    </row>
    <row r="4" spans="1:50" x14ac:dyDescent="0.35">
      <c r="A4" t="s">
        <v>28</v>
      </c>
      <c r="B4" t="s">
        <v>28</v>
      </c>
      <c r="C4" t="s">
        <v>28</v>
      </c>
      <c r="D4">
        <v>3100000</v>
      </c>
      <c r="E4">
        <v>3</v>
      </c>
      <c r="F4" s="6">
        <v>0.1</v>
      </c>
      <c r="G4">
        <v>3100</v>
      </c>
      <c r="H4" s="9">
        <v>15500</v>
      </c>
      <c r="I4" t="s">
        <v>35</v>
      </c>
      <c r="J4" t="s">
        <v>36</v>
      </c>
      <c r="K4" t="s">
        <v>31</v>
      </c>
      <c r="L4" s="8">
        <v>20</v>
      </c>
      <c r="M4" s="8">
        <v>65</v>
      </c>
      <c r="N4" s="7">
        <v>3100</v>
      </c>
      <c r="O4" s="7">
        <v>2015</v>
      </c>
      <c r="P4" s="10">
        <v>6.4999999999999997E-4</v>
      </c>
      <c r="Q4" s="7">
        <v>0.65</v>
      </c>
      <c r="R4" s="1" t="s">
        <v>32</v>
      </c>
      <c r="S4" s="1" t="s">
        <v>32</v>
      </c>
      <c r="T4" s="1" t="s">
        <v>32</v>
      </c>
      <c r="U4" s="1" t="s">
        <v>32</v>
      </c>
      <c r="V4" s="1" t="s">
        <v>32</v>
      </c>
      <c r="W4" s="1" t="s">
        <v>32</v>
      </c>
      <c r="X4" s="1" t="s">
        <v>32</v>
      </c>
      <c r="Y4" s="1" t="s">
        <v>32</v>
      </c>
      <c r="Z4" s="1" t="s">
        <v>32</v>
      </c>
      <c r="AA4" s="5" t="s">
        <v>32</v>
      </c>
      <c r="AB4" s="1" t="s">
        <v>32</v>
      </c>
      <c r="AC4" s="1" t="s">
        <v>32</v>
      </c>
      <c r="AD4" s="1" t="s">
        <v>32</v>
      </c>
      <c r="AE4" s="1" t="s">
        <v>32</v>
      </c>
      <c r="AF4" s="1" t="s">
        <v>32</v>
      </c>
      <c r="AG4" s="3" t="s">
        <v>585</v>
      </c>
      <c r="AH4" s="3" t="s">
        <v>586</v>
      </c>
      <c r="AI4" s="12">
        <v>0.53890871299999998</v>
      </c>
      <c r="AJ4" s="12">
        <v>0.53148233300000003</v>
      </c>
      <c r="AK4" s="12">
        <v>0.47060421099999999</v>
      </c>
      <c r="AL4" s="12">
        <v>0.46631406800000003</v>
      </c>
      <c r="AM4" s="12">
        <f t="shared" si="3"/>
        <v>0.10778174260000001</v>
      </c>
      <c r="AN4" s="12">
        <f t="shared" si="0"/>
        <v>0.10629646660000001</v>
      </c>
      <c r="AO4" s="12">
        <f t="shared" si="1"/>
        <v>9.4120842199999999E-2</v>
      </c>
      <c r="AP4" s="12">
        <f t="shared" si="2"/>
        <v>9.3262813600000008E-2</v>
      </c>
      <c r="AQ4" s="13">
        <v>23.133225889999999</v>
      </c>
      <c r="AR4" s="13">
        <v>12.94063927</v>
      </c>
      <c r="AS4" s="13">
        <v>7.1232876709999999</v>
      </c>
      <c r="AT4" s="13">
        <v>15.885265929999999</v>
      </c>
      <c r="AU4" s="13">
        <v>21.16339091</v>
      </c>
      <c r="AV4" s="13">
        <v>40.91077379</v>
      </c>
      <c r="AW4" s="13">
        <v>11.13013699</v>
      </c>
      <c r="AX4" s="13">
        <v>18.898102919999999</v>
      </c>
    </row>
    <row r="5" spans="1:50" x14ac:dyDescent="0.35">
      <c r="A5" t="s">
        <v>28</v>
      </c>
      <c r="B5" t="s">
        <v>28</v>
      </c>
      <c r="C5" t="s">
        <v>28</v>
      </c>
      <c r="D5">
        <v>3100000</v>
      </c>
      <c r="E5">
        <v>3</v>
      </c>
      <c r="F5" s="6">
        <v>0.1</v>
      </c>
      <c r="G5">
        <v>3100</v>
      </c>
      <c r="H5" s="9">
        <v>15500</v>
      </c>
      <c r="I5" t="s">
        <v>37</v>
      </c>
      <c r="J5" t="s">
        <v>38</v>
      </c>
      <c r="K5" t="s">
        <v>31</v>
      </c>
      <c r="L5" s="8">
        <v>20</v>
      </c>
      <c r="M5" s="8">
        <v>65</v>
      </c>
      <c r="N5" s="7">
        <v>3100</v>
      </c>
      <c r="O5" s="7">
        <v>2015</v>
      </c>
      <c r="P5" s="10">
        <v>6.4999999999999997E-4</v>
      </c>
      <c r="Q5" s="7">
        <v>0.65</v>
      </c>
      <c r="R5" s="1" t="s">
        <v>32</v>
      </c>
      <c r="S5" s="1" t="s">
        <v>32</v>
      </c>
      <c r="T5" s="1" t="s">
        <v>32</v>
      </c>
      <c r="U5" s="1" t="s">
        <v>32</v>
      </c>
      <c r="V5" s="1" t="s">
        <v>32</v>
      </c>
      <c r="W5" s="1" t="s">
        <v>32</v>
      </c>
      <c r="X5" s="1" t="s">
        <v>32</v>
      </c>
      <c r="Y5" s="1" t="s">
        <v>32</v>
      </c>
      <c r="Z5" s="1" t="s">
        <v>32</v>
      </c>
      <c r="AA5" s="5" t="s">
        <v>32</v>
      </c>
      <c r="AB5" s="1" t="s">
        <v>32</v>
      </c>
      <c r="AC5" s="1" t="s">
        <v>32</v>
      </c>
      <c r="AD5" s="1" t="s">
        <v>32</v>
      </c>
      <c r="AE5" s="1" t="s">
        <v>32</v>
      </c>
      <c r="AF5" s="1" t="s">
        <v>32</v>
      </c>
      <c r="AG5" s="3" t="s">
        <v>584</v>
      </c>
      <c r="AH5" s="3" t="s">
        <v>32</v>
      </c>
      <c r="AI5" s="12">
        <v>0.40852202599999998</v>
      </c>
      <c r="AJ5" s="12">
        <v>0.37004858499999999</v>
      </c>
      <c r="AK5" s="12">
        <v>0.32774961899999999</v>
      </c>
      <c r="AL5" s="12">
        <v>0.27716542900000002</v>
      </c>
      <c r="AM5" s="12">
        <f t="shared" si="3"/>
        <v>8.1704405199999997E-2</v>
      </c>
      <c r="AN5" s="12">
        <f t="shared" si="0"/>
        <v>7.4009717000000003E-2</v>
      </c>
      <c r="AO5" s="12">
        <f t="shared" si="1"/>
        <v>6.5549923800000007E-2</v>
      </c>
      <c r="AP5" s="12">
        <f t="shared" si="2"/>
        <v>5.5433085800000004E-2</v>
      </c>
      <c r="AQ5" s="13">
        <v>8.3471924519999998</v>
      </c>
      <c r="AR5" s="13">
        <v>12.94063927</v>
      </c>
      <c r="AS5" s="13">
        <v>2.3697142859999998</v>
      </c>
      <c r="AT5" s="13">
        <v>17.891825839999999</v>
      </c>
      <c r="AU5" s="13">
        <v>21.16339091</v>
      </c>
      <c r="AV5" s="13">
        <v>40.91077379</v>
      </c>
      <c r="AW5" s="13">
        <v>10.757321920000001</v>
      </c>
      <c r="AX5" s="13">
        <v>16.340122640000001</v>
      </c>
    </row>
    <row r="6" spans="1:50" x14ac:dyDescent="0.35">
      <c r="A6" t="s">
        <v>39</v>
      </c>
      <c r="B6" t="s">
        <v>39</v>
      </c>
      <c r="C6" t="s">
        <v>39</v>
      </c>
      <c r="D6">
        <v>45500000</v>
      </c>
      <c r="E6">
        <v>2</v>
      </c>
      <c r="F6" s="6">
        <v>3.85</v>
      </c>
      <c r="G6">
        <v>1751750</v>
      </c>
      <c r="H6" s="9">
        <v>29000000</v>
      </c>
      <c r="I6" t="s">
        <v>40</v>
      </c>
      <c r="J6" t="s">
        <v>41</v>
      </c>
      <c r="K6" t="s">
        <v>42</v>
      </c>
      <c r="L6" s="8">
        <v>1</v>
      </c>
      <c r="M6" s="8">
        <v>47</v>
      </c>
      <c r="N6" s="7">
        <v>290000</v>
      </c>
      <c r="O6" s="7">
        <v>136300</v>
      </c>
      <c r="P6" s="10">
        <v>2.9956039999999998E-3</v>
      </c>
      <c r="Q6" s="7">
        <v>7.7807905999999996E-2</v>
      </c>
      <c r="R6" s="1" t="s">
        <v>43</v>
      </c>
      <c r="S6" s="11">
        <v>5</v>
      </c>
      <c r="T6" s="11">
        <v>6</v>
      </c>
      <c r="U6" s="1" t="s">
        <v>176</v>
      </c>
      <c r="V6" s="11">
        <v>5.5</v>
      </c>
      <c r="W6" s="11">
        <v>5.5</v>
      </c>
      <c r="X6" s="1">
        <v>89</v>
      </c>
      <c r="Y6" s="11">
        <f>N6*X6/100</f>
        <v>258100</v>
      </c>
      <c r="Z6" s="11">
        <f t="shared" ref="Z6:Z37" si="4">(Y6*W6)</f>
        <v>1419550</v>
      </c>
      <c r="AA6" s="5">
        <v>44516</v>
      </c>
      <c r="AB6" s="1" t="s">
        <v>32</v>
      </c>
      <c r="AC6" s="1" t="s">
        <v>32</v>
      </c>
      <c r="AD6" s="1" t="s">
        <v>44</v>
      </c>
      <c r="AE6" s="11">
        <f>SUM(Z6:Z17)</f>
        <v>193184950</v>
      </c>
      <c r="AF6" s="11">
        <f t="shared" ref="AF6:AF37" si="5">AE6/G6</f>
        <v>110.28111888111889</v>
      </c>
      <c r="AG6" s="3" t="s">
        <v>585</v>
      </c>
      <c r="AH6" s="3" t="s">
        <v>587</v>
      </c>
      <c r="AI6" s="12">
        <v>0.48102112600000002</v>
      </c>
      <c r="AJ6" s="12">
        <v>0.46477313999999997</v>
      </c>
      <c r="AK6" s="12">
        <v>0.44475669200000001</v>
      </c>
      <c r="AL6" s="12">
        <v>0.472847397</v>
      </c>
      <c r="AM6" s="12">
        <f t="shared" si="3"/>
        <v>4.8102112600000007E-3</v>
      </c>
      <c r="AN6" s="12">
        <f t="shared" si="0"/>
        <v>4.6477313999999997E-3</v>
      </c>
      <c r="AO6" s="12">
        <f t="shared" si="1"/>
        <v>4.4475669199999998E-3</v>
      </c>
      <c r="AP6" s="12">
        <f t="shared" si="2"/>
        <v>4.72847397E-3</v>
      </c>
      <c r="AQ6" s="13">
        <v>0.71609350900000002</v>
      </c>
      <c r="AR6" s="13">
        <v>1.9896089999999998E-3</v>
      </c>
      <c r="AS6" s="13">
        <v>0.57681928699999996</v>
      </c>
      <c r="AT6" s="13">
        <v>6.4230765539999997</v>
      </c>
      <c r="AU6" s="13">
        <v>0.70324897399999997</v>
      </c>
      <c r="AV6" s="13">
        <v>0.83399005199999998</v>
      </c>
      <c r="AW6" s="13">
        <v>1.437136894</v>
      </c>
      <c r="AX6" s="13">
        <v>1.527479268</v>
      </c>
    </row>
    <row r="7" spans="1:50" x14ac:dyDescent="0.35">
      <c r="A7" t="s">
        <v>39</v>
      </c>
      <c r="B7" t="s">
        <v>39</v>
      </c>
      <c r="C7" t="s">
        <v>39</v>
      </c>
      <c r="D7">
        <v>45500000</v>
      </c>
      <c r="E7">
        <v>2</v>
      </c>
      <c r="F7" s="6">
        <v>3.85</v>
      </c>
      <c r="G7">
        <v>1751750</v>
      </c>
      <c r="H7" s="9">
        <v>29000000</v>
      </c>
      <c r="I7" t="s">
        <v>45</v>
      </c>
      <c r="J7" t="s">
        <v>46</v>
      </c>
      <c r="K7" t="s">
        <v>47</v>
      </c>
      <c r="L7" s="8">
        <v>7</v>
      </c>
      <c r="M7" s="8">
        <v>45</v>
      </c>
      <c r="N7" s="7">
        <v>2030000</v>
      </c>
      <c r="O7" s="7">
        <v>913500</v>
      </c>
      <c r="P7" s="10">
        <v>2.0076923E-2</v>
      </c>
      <c r="Q7" s="7">
        <v>0.52147852100000003</v>
      </c>
      <c r="R7" s="1" t="s">
        <v>48</v>
      </c>
      <c r="S7" s="11">
        <v>5</v>
      </c>
      <c r="T7" s="11">
        <v>6</v>
      </c>
      <c r="U7" s="1" t="s">
        <v>176</v>
      </c>
      <c r="V7" s="11">
        <v>5.5</v>
      </c>
      <c r="W7" s="11">
        <v>5.5</v>
      </c>
      <c r="X7" s="1">
        <v>89</v>
      </c>
      <c r="Y7" s="11">
        <f t="shared" ref="Y7:Y55" si="6">N7*X7/100</f>
        <v>1806700</v>
      </c>
      <c r="Z7" s="11">
        <f t="shared" si="4"/>
        <v>9936850</v>
      </c>
      <c r="AA7" s="5">
        <v>44516</v>
      </c>
      <c r="AB7" s="1" t="s">
        <v>32</v>
      </c>
      <c r="AC7" s="1" t="s">
        <v>32</v>
      </c>
      <c r="AD7" s="1" t="s">
        <v>44</v>
      </c>
      <c r="AE7" s="11">
        <v>193184950</v>
      </c>
      <c r="AF7" s="11">
        <f t="shared" si="5"/>
        <v>110.28111888111889</v>
      </c>
      <c r="AG7" s="3" t="s">
        <v>584</v>
      </c>
      <c r="AH7" s="3" t="s">
        <v>32</v>
      </c>
      <c r="AI7" s="12">
        <v>0.30021218</v>
      </c>
      <c r="AJ7" s="12">
        <v>0.32040196999999998</v>
      </c>
      <c r="AK7" s="12">
        <v>0.30884602300000003</v>
      </c>
      <c r="AL7" s="12">
        <v>0.348257176</v>
      </c>
      <c r="AM7" s="12">
        <f t="shared" si="3"/>
        <v>2.1014852600000002E-2</v>
      </c>
      <c r="AN7" s="12">
        <f t="shared" si="0"/>
        <v>2.2428137900000002E-2</v>
      </c>
      <c r="AO7" s="12">
        <f t="shared" si="1"/>
        <v>2.1619221610000003E-2</v>
      </c>
      <c r="AP7" s="12">
        <f t="shared" si="2"/>
        <v>2.4378002320000002E-2</v>
      </c>
      <c r="AQ7" s="13">
        <v>4.7993501329999999</v>
      </c>
      <c r="AR7" s="13">
        <v>1.3334611E-2</v>
      </c>
      <c r="AS7" s="13">
        <v>3.8659165130000002</v>
      </c>
      <c r="AT7" s="13">
        <v>43.048279200000003</v>
      </c>
      <c r="AU7" s="13">
        <v>4.7132644179999996</v>
      </c>
      <c r="AV7" s="13">
        <v>5.5895078189999996</v>
      </c>
      <c r="AW7" s="13">
        <v>9.6318749659999998</v>
      </c>
      <c r="AX7" s="13">
        <v>10.23736109</v>
      </c>
    </row>
    <row r="8" spans="1:50" x14ac:dyDescent="0.35">
      <c r="A8" t="s">
        <v>39</v>
      </c>
      <c r="B8" t="s">
        <v>39</v>
      </c>
      <c r="C8" t="s">
        <v>39</v>
      </c>
      <c r="D8">
        <v>45500000</v>
      </c>
      <c r="E8">
        <v>2</v>
      </c>
      <c r="F8" s="6">
        <v>3.85</v>
      </c>
      <c r="G8">
        <v>1751750</v>
      </c>
      <c r="H8" s="9">
        <v>29000000</v>
      </c>
      <c r="I8" t="s">
        <v>49</v>
      </c>
      <c r="J8" t="s">
        <v>50</v>
      </c>
      <c r="K8" t="s">
        <v>51</v>
      </c>
      <c r="L8" s="8">
        <v>2</v>
      </c>
      <c r="M8" s="8">
        <v>43</v>
      </c>
      <c r="N8" s="7">
        <v>580000</v>
      </c>
      <c r="O8" s="7">
        <v>249400</v>
      </c>
      <c r="P8" s="10">
        <v>5.4813190000000001E-3</v>
      </c>
      <c r="Q8" s="7">
        <v>0.14237191399999999</v>
      </c>
      <c r="R8" s="1" t="s">
        <v>43</v>
      </c>
      <c r="S8" s="11">
        <v>5</v>
      </c>
      <c r="T8" s="11">
        <v>6</v>
      </c>
      <c r="U8" s="1" t="s">
        <v>176</v>
      </c>
      <c r="V8" s="11">
        <v>5.5</v>
      </c>
      <c r="W8" s="11">
        <v>5.5</v>
      </c>
      <c r="X8" s="1">
        <v>89</v>
      </c>
      <c r="Y8" s="11">
        <f t="shared" si="6"/>
        <v>516200</v>
      </c>
      <c r="Z8" s="11">
        <f t="shared" si="4"/>
        <v>2839100</v>
      </c>
      <c r="AA8" s="5">
        <v>44516</v>
      </c>
      <c r="AB8" s="1" t="s">
        <v>32</v>
      </c>
      <c r="AC8" s="1" t="s">
        <v>32</v>
      </c>
      <c r="AD8" s="1" t="s">
        <v>44</v>
      </c>
      <c r="AE8" s="11">
        <v>193184950</v>
      </c>
      <c r="AF8" s="11">
        <f t="shared" si="5"/>
        <v>110.28111888111889</v>
      </c>
      <c r="AG8" s="3" t="s">
        <v>583</v>
      </c>
      <c r="AH8" s="3" t="s">
        <v>188</v>
      </c>
      <c r="AI8" s="12">
        <v>0.31458973099999998</v>
      </c>
      <c r="AJ8" s="12">
        <v>0.32382935800000001</v>
      </c>
      <c r="AK8" s="12">
        <v>0.31017674299999998</v>
      </c>
      <c r="AL8" s="12">
        <v>0.35753432899999998</v>
      </c>
      <c r="AM8" s="12">
        <f t="shared" si="3"/>
        <v>6.29179462E-3</v>
      </c>
      <c r="AN8" s="12">
        <f t="shared" si="0"/>
        <v>6.47658716E-3</v>
      </c>
      <c r="AO8" s="12">
        <f t="shared" si="1"/>
        <v>6.2035348599999993E-3</v>
      </c>
      <c r="AP8" s="12">
        <f t="shared" si="2"/>
        <v>7.1506865800000001E-3</v>
      </c>
      <c r="AQ8" s="13">
        <v>1.022487479</v>
      </c>
      <c r="AR8" s="13">
        <v>1.0791660999999999E-2</v>
      </c>
      <c r="AS8" s="13">
        <v>3.1893144310000001</v>
      </c>
      <c r="AT8" s="13">
        <v>2.5105682470000001</v>
      </c>
      <c r="AU8" s="13">
        <v>0.72382275200000001</v>
      </c>
      <c r="AV8" s="13">
        <v>1.642358056</v>
      </c>
      <c r="AW8" s="13">
        <v>2.3728652330000002</v>
      </c>
      <c r="AX8" s="13">
        <v>1.638886837</v>
      </c>
    </row>
    <row r="9" spans="1:50" x14ac:dyDescent="0.35">
      <c r="A9" t="s">
        <v>39</v>
      </c>
      <c r="B9" t="s">
        <v>39</v>
      </c>
      <c r="C9" t="s">
        <v>39</v>
      </c>
      <c r="D9">
        <v>45500000</v>
      </c>
      <c r="E9">
        <v>2</v>
      </c>
      <c r="F9" s="6">
        <v>3.85</v>
      </c>
      <c r="G9">
        <v>1751750</v>
      </c>
      <c r="H9" s="9">
        <v>29000000</v>
      </c>
      <c r="I9" t="s">
        <v>52</v>
      </c>
      <c r="J9" t="s">
        <v>53</v>
      </c>
      <c r="K9" t="s">
        <v>54</v>
      </c>
      <c r="L9" s="8">
        <v>12</v>
      </c>
      <c r="M9" s="8">
        <v>33</v>
      </c>
      <c r="N9" s="7">
        <v>3480000</v>
      </c>
      <c r="O9" s="7">
        <v>1148400</v>
      </c>
      <c r="P9" s="10">
        <v>2.5239560000000001E-2</v>
      </c>
      <c r="Q9" s="7">
        <v>0.65557299800000002</v>
      </c>
      <c r="R9" s="1" t="s">
        <v>43</v>
      </c>
      <c r="S9" s="11">
        <v>5</v>
      </c>
      <c r="T9" s="11">
        <v>6</v>
      </c>
      <c r="U9" s="1" t="s">
        <v>176</v>
      </c>
      <c r="V9" s="11">
        <v>5.5</v>
      </c>
      <c r="W9" s="11">
        <v>5.5</v>
      </c>
      <c r="X9" s="1">
        <v>89</v>
      </c>
      <c r="Y9" s="11">
        <f t="shared" si="6"/>
        <v>3097200</v>
      </c>
      <c r="Z9" s="11">
        <f t="shared" si="4"/>
        <v>17034600</v>
      </c>
      <c r="AA9" s="5">
        <v>44516</v>
      </c>
      <c r="AB9" s="1" t="s">
        <v>32</v>
      </c>
      <c r="AC9" s="1" t="s">
        <v>32</v>
      </c>
      <c r="AD9" s="1" t="s">
        <v>44</v>
      </c>
      <c r="AE9" s="11">
        <v>193184950</v>
      </c>
      <c r="AF9" s="11">
        <f t="shared" si="5"/>
        <v>110.28111888111889</v>
      </c>
      <c r="AG9" s="3" t="s">
        <v>585</v>
      </c>
      <c r="AH9" s="3" t="s">
        <v>588</v>
      </c>
      <c r="AI9" s="12">
        <v>0.292134638</v>
      </c>
      <c r="AJ9" s="12">
        <v>0.31158963899999997</v>
      </c>
      <c r="AK9" s="12">
        <v>0.29993991399999997</v>
      </c>
      <c r="AL9" s="12">
        <v>0.34107396200000001</v>
      </c>
      <c r="AM9" s="12">
        <f t="shared" si="3"/>
        <v>3.5056156559999996E-2</v>
      </c>
      <c r="AN9" s="12">
        <f t="shared" si="0"/>
        <v>3.7390756679999998E-2</v>
      </c>
      <c r="AO9" s="12">
        <f t="shared" si="1"/>
        <v>3.5992789679999998E-2</v>
      </c>
      <c r="AP9" s="12">
        <f t="shared" si="2"/>
        <v>4.0928875439999998E-2</v>
      </c>
      <c r="AQ9" s="13">
        <v>6.0334687410000001</v>
      </c>
      <c r="AR9" s="13">
        <v>1.7960904E-2</v>
      </c>
      <c r="AS9" s="13">
        <v>4.8600093319999997</v>
      </c>
      <c r="AT9" s="13">
        <v>54.117836730000001</v>
      </c>
      <c r="AU9" s="13">
        <v>5.9252466979999996</v>
      </c>
      <c r="AV9" s="13">
        <v>7.0268098319999996</v>
      </c>
      <c r="AW9" s="13">
        <v>12.10864282</v>
      </c>
      <c r="AX9" s="13">
        <v>12.86999644</v>
      </c>
    </row>
    <row r="10" spans="1:50" x14ac:dyDescent="0.35">
      <c r="A10" t="s">
        <v>39</v>
      </c>
      <c r="B10" t="s">
        <v>39</v>
      </c>
      <c r="C10" t="s">
        <v>39</v>
      </c>
      <c r="D10">
        <v>45500000</v>
      </c>
      <c r="E10">
        <v>2</v>
      </c>
      <c r="F10" s="6">
        <v>3.85</v>
      </c>
      <c r="G10">
        <v>1751750</v>
      </c>
      <c r="H10" s="9">
        <v>29000000</v>
      </c>
      <c r="I10" t="s">
        <v>55</v>
      </c>
      <c r="J10" t="s">
        <v>56</v>
      </c>
      <c r="K10" t="s">
        <v>57</v>
      </c>
      <c r="L10" s="8">
        <v>25</v>
      </c>
      <c r="M10" s="8">
        <v>75</v>
      </c>
      <c r="N10" s="7">
        <v>7250000</v>
      </c>
      <c r="O10" s="7">
        <v>5437500</v>
      </c>
      <c r="P10" s="10">
        <v>0.119505495</v>
      </c>
      <c r="Q10" s="7">
        <v>3.1040388179999998</v>
      </c>
      <c r="R10" s="1" t="s">
        <v>58</v>
      </c>
      <c r="S10" s="11">
        <v>7</v>
      </c>
      <c r="T10" s="11">
        <v>8</v>
      </c>
      <c r="U10" s="1" t="s">
        <v>176</v>
      </c>
      <c r="V10" s="11">
        <v>7.5</v>
      </c>
      <c r="W10" s="11">
        <v>7.5</v>
      </c>
      <c r="X10" s="1">
        <v>91</v>
      </c>
      <c r="Y10" s="11">
        <f t="shared" si="6"/>
        <v>6597500</v>
      </c>
      <c r="Z10" s="11">
        <f t="shared" si="4"/>
        <v>49481250</v>
      </c>
      <c r="AA10" s="5">
        <v>44516</v>
      </c>
      <c r="AB10" s="1" t="s">
        <v>32</v>
      </c>
      <c r="AC10" s="1" t="s">
        <v>32</v>
      </c>
      <c r="AD10" s="1" t="s">
        <v>44</v>
      </c>
      <c r="AE10" s="11">
        <v>193184950</v>
      </c>
      <c r="AF10" s="11">
        <f t="shared" si="5"/>
        <v>110.28111888111889</v>
      </c>
      <c r="AG10" s="3" t="s">
        <v>585</v>
      </c>
      <c r="AH10" s="3" t="s">
        <v>589</v>
      </c>
      <c r="AI10" s="12">
        <v>0.31733618299999999</v>
      </c>
      <c r="AJ10" s="12">
        <v>0.33230111499999998</v>
      </c>
      <c r="AK10" s="12">
        <v>0.32602896399999998</v>
      </c>
      <c r="AL10" s="12">
        <v>0.360654323</v>
      </c>
      <c r="AM10" s="12">
        <f t="shared" si="3"/>
        <v>7.9334045749999998E-2</v>
      </c>
      <c r="AN10" s="12">
        <f t="shared" si="0"/>
        <v>8.3075278749999995E-2</v>
      </c>
      <c r="AO10" s="12">
        <f t="shared" si="1"/>
        <v>8.1507240999999994E-2</v>
      </c>
      <c r="AP10" s="12">
        <f t="shared" si="2"/>
        <v>9.016358075E-2</v>
      </c>
      <c r="AQ10" s="13">
        <v>33.026081320000003</v>
      </c>
      <c r="AR10" s="13">
        <v>117.216443</v>
      </c>
      <c r="AS10" s="13">
        <v>95.047119330000001</v>
      </c>
      <c r="AT10" s="13">
        <v>58.75640104</v>
      </c>
      <c r="AU10" s="13">
        <v>28.055145370000002</v>
      </c>
      <c r="AV10" s="13">
        <v>33.270879899999997</v>
      </c>
      <c r="AW10" s="13">
        <v>39.686341050000003</v>
      </c>
      <c r="AX10" s="13">
        <v>57.865487289999997</v>
      </c>
    </row>
    <row r="11" spans="1:50" x14ac:dyDescent="0.35">
      <c r="A11" t="s">
        <v>39</v>
      </c>
      <c r="B11" t="s">
        <v>39</v>
      </c>
      <c r="C11" t="s">
        <v>39</v>
      </c>
      <c r="D11">
        <v>45500000</v>
      </c>
      <c r="E11">
        <v>2</v>
      </c>
      <c r="F11" s="6">
        <v>3.85</v>
      </c>
      <c r="G11">
        <v>1751750</v>
      </c>
      <c r="H11" s="9">
        <v>29000000</v>
      </c>
      <c r="I11" t="s">
        <v>59</v>
      </c>
      <c r="J11" t="s">
        <v>60</v>
      </c>
      <c r="K11" t="s">
        <v>61</v>
      </c>
      <c r="L11" s="8">
        <v>12</v>
      </c>
      <c r="M11" s="8">
        <v>51</v>
      </c>
      <c r="N11" s="7">
        <v>3480000</v>
      </c>
      <c r="O11" s="7">
        <v>1774800</v>
      </c>
      <c r="P11" s="10">
        <v>3.9006592999999999E-2</v>
      </c>
      <c r="Q11" s="7">
        <v>1.0131582699999999</v>
      </c>
      <c r="R11" s="1" t="s">
        <v>58</v>
      </c>
      <c r="S11" s="11">
        <v>15</v>
      </c>
      <c r="T11" s="11">
        <v>25</v>
      </c>
      <c r="U11" s="1" t="s">
        <v>176</v>
      </c>
      <c r="V11" s="11">
        <v>20</v>
      </c>
      <c r="W11" s="11">
        <v>20</v>
      </c>
      <c r="X11" s="1">
        <v>83</v>
      </c>
      <c r="Y11" s="11">
        <f t="shared" si="6"/>
        <v>2888400</v>
      </c>
      <c r="Z11" s="11">
        <f t="shared" si="4"/>
        <v>57768000</v>
      </c>
      <c r="AA11" s="5">
        <v>44516</v>
      </c>
      <c r="AB11" s="1" t="s">
        <v>32</v>
      </c>
      <c r="AC11" s="1" t="s">
        <v>32</v>
      </c>
      <c r="AD11" s="1" t="s">
        <v>44</v>
      </c>
      <c r="AE11" s="11">
        <v>193184950</v>
      </c>
      <c r="AF11" s="11">
        <f t="shared" si="5"/>
        <v>110.28111888111889</v>
      </c>
      <c r="AG11" s="3" t="s">
        <v>584</v>
      </c>
      <c r="AH11" s="3" t="s">
        <v>32</v>
      </c>
      <c r="AI11" s="12">
        <v>0.492890094</v>
      </c>
      <c r="AJ11" s="12">
        <v>0.48020787700000001</v>
      </c>
      <c r="AK11" s="12">
        <v>0.46666170400000001</v>
      </c>
      <c r="AL11" s="12">
        <v>0.446951143</v>
      </c>
      <c r="AM11" s="12">
        <f t="shared" si="3"/>
        <v>5.9146811279999996E-2</v>
      </c>
      <c r="AN11" s="12">
        <f t="shared" si="0"/>
        <v>5.7624945239999996E-2</v>
      </c>
      <c r="AO11" s="12">
        <f t="shared" si="1"/>
        <v>5.5999404480000001E-2</v>
      </c>
      <c r="AP11" s="12">
        <f t="shared" si="2"/>
        <v>5.3634137159999998E-2</v>
      </c>
      <c r="AQ11" s="13">
        <v>13.474641180000001</v>
      </c>
      <c r="AR11" s="13">
        <v>111.95630199999999</v>
      </c>
      <c r="AS11" s="13">
        <v>6.5312378400000002</v>
      </c>
      <c r="AT11" s="13">
        <v>20.591211659999999</v>
      </c>
      <c r="AU11" s="13">
        <v>10.87417434</v>
      </c>
      <c r="AV11" s="13">
        <v>21.427043439999998</v>
      </c>
      <c r="AW11" s="13">
        <v>12.72230704</v>
      </c>
      <c r="AX11" s="13">
        <v>28.22527393</v>
      </c>
    </row>
    <row r="12" spans="1:50" x14ac:dyDescent="0.35">
      <c r="A12" t="s">
        <v>39</v>
      </c>
      <c r="B12" t="s">
        <v>39</v>
      </c>
      <c r="C12" t="s">
        <v>39</v>
      </c>
      <c r="D12">
        <v>45500000</v>
      </c>
      <c r="E12">
        <v>2</v>
      </c>
      <c r="F12" s="6">
        <v>3.85</v>
      </c>
      <c r="G12">
        <v>1751750</v>
      </c>
      <c r="H12" s="9">
        <v>29000000</v>
      </c>
      <c r="I12" t="s">
        <v>62</v>
      </c>
      <c r="J12" t="s">
        <v>63</v>
      </c>
      <c r="K12" t="s">
        <v>64</v>
      </c>
      <c r="L12" s="8">
        <v>1</v>
      </c>
      <c r="M12" s="8">
        <v>43</v>
      </c>
      <c r="N12" s="7">
        <v>290000</v>
      </c>
      <c r="O12" s="7">
        <v>124700</v>
      </c>
      <c r="P12" s="10">
        <v>2.7406589999999999E-3</v>
      </c>
      <c r="Q12" s="7">
        <v>7.1185956999999994E-2</v>
      </c>
      <c r="R12" s="1" t="s">
        <v>48</v>
      </c>
      <c r="S12" s="11">
        <v>2.5</v>
      </c>
      <c r="T12" s="11">
        <v>5</v>
      </c>
      <c r="U12" s="1" t="s">
        <v>176</v>
      </c>
      <c r="V12" s="11">
        <v>3.75</v>
      </c>
      <c r="W12" s="11">
        <v>3.75</v>
      </c>
      <c r="X12" s="1">
        <v>89</v>
      </c>
      <c r="Y12" s="11">
        <f t="shared" si="6"/>
        <v>258100</v>
      </c>
      <c r="Z12" s="11">
        <f t="shared" si="4"/>
        <v>967875</v>
      </c>
      <c r="AA12" s="5">
        <v>44516</v>
      </c>
      <c r="AB12" s="1" t="s">
        <v>32</v>
      </c>
      <c r="AC12" s="1" t="s">
        <v>32</v>
      </c>
      <c r="AD12" s="1" t="s">
        <v>44</v>
      </c>
      <c r="AE12" s="11">
        <v>193184950</v>
      </c>
      <c r="AF12" s="11">
        <f t="shared" si="5"/>
        <v>110.28111888111889</v>
      </c>
      <c r="AG12" s="3" t="s">
        <v>585</v>
      </c>
      <c r="AH12" s="3" t="s">
        <v>590</v>
      </c>
      <c r="AI12" s="12">
        <v>0.40280953899999999</v>
      </c>
      <c r="AJ12" s="12">
        <v>0.39453894099999998</v>
      </c>
      <c r="AK12" s="12">
        <v>0.413152715</v>
      </c>
      <c r="AL12" s="12">
        <v>0.41619113699999999</v>
      </c>
      <c r="AM12" s="12">
        <f t="shared" si="3"/>
        <v>4.0280953899999999E-3</v>
      </c>
      <c r="AN12" s="12">
        <f t="shared" si="0"/>
        <v>3.9453894099999998E-3</v>
      </c>
      <c r="AO12" s="12">
        <f t="shared" si="1"/>
        <v>4.1315271499999997E-3</v>
      </c>
      <c r="AP12" s="12">
        <f t="shared" si="2"/>
        <v>4.1619113700000002E-3</v>
      </c>
      <c r="AQ12" s="13">
        <v>0.265089346</v>
      </c>
      <c r="AR12" s="13">
        <v>1.0076550000000001E-3</v>
      </c>
      <c r="AS12" s="13">
        <v>1.5602401530000001</v>
      </c>
      <c r="AT12" s="13">
        <v>1.2205333199999999</v>
      </c>
      <c r="AU12" s="13">
        <v>0.36191137600000001</v>
      </c>
      <c r="AV12" s="13">
        <v>0.82117902799999998</v>
      </c>
      <c r="AW12" s="13">
        <v>1.1864326169999999</v>
      </c>
      <c r="AX12" s="13">
        <v>0.77377049899999994</v>
      </c>
    </row>
    <row r="13" spans="1:50" x14ac:dyDescent="0.35">
      <c r="A13" t="s">
        <v>39</v>
      </c>
      <c r="B13" t="s">
        <v>39</v>
      </c>
      <c r="C13" t="s">
        <v>39</v>
      </c>
      <c r="D13">
        <v>45500000</v>
      </c>
      <c r="E13">
        <v>2</v>
      </c>
      <c r="F13" s="6">
        <v>3.85</v>
      </c>
      <c r="G13">
        <v>1751750</v>
      </c>
      <c r="H13" s="9">
        <v>29000000</v>
      </c>
      <c r="I13" t="s">
        <v>65</v>
      </c>
      <c r="J13" t="s">
        <v>66</v>
      </c>
      <c r="K13" t="s">
        <v>67</v>
      </c>
      <c r="L13" s="8">
        <v>5</v>
      </c>
      <c r="M13" s="8">
        <v>33</v>
      </c>
      <c r="N13" s="7">
        <v>1450000</v>
      </c>
      <c r="O13" s="7">
        <v>478500</v>
      </c>
      <c r="P13" s="10">
        <v>1.0516484E-2</v>
      </c>
      <c r="Q13" s="7">
        <v>0.27315541599999998</v>
      </c>
      <c r="R13" s="1" t="s">
        <v>43</v>
      </c>
      <c r="S13" s="11">
        <v>5</v>
      </c>
      <c r="T13" s="11">
        <v>6</v>
      </c>
      <c r="U13" s="1" t="s">
        <v>176</v>
      </c>
      <c r="V13" s="11">
        <v>5.5</v>
      </c>
      <c r="W13" s="11">
        <v>5.5</v>
      </c>
      <c r="X13" s="1">
        <v>89</v>
      </c>
      <c r="Y13" s="11">
        <f t="shared" si="6"/>
        <v>1290500</v>
      </c>
      <c r="Z13" s="11">
        <f t="shared" si="4"/>
        <v>7097750</v>
      </c>
      <c r="AA13" s="5">
        <v>44516</v>
      </c>
      <c r="AB13" s="1" t="s">
        <v>32</v>
      </c>
      <c r="AC13" s="1" t="s">
        <v>32</v>
      </c>
      <c r="AD13" s="1" t="s">
        <v>44</v>
      </c>
      <c r="AE13" s="11">
        <v>193184950</v>
      </c>
      <c r="AF13" s="11">
        <f t="shared" si="5"/>
        <v>110.28111888111889</v>
      </c>
      <c r="AG13" s="3" t="s">
        <v>585</v>
      </c>
      <c r="AH13" s="3" t="s">
        <v>591</v>
      </c>
      <c r="AI13" s="12">
        <v>0.32900238500000001</v>
      </c>
      <c r="AJ13" s="12">
        <v>0.340903287</v>
      </c>
      <c r="AK13" s="12">
        <v>0.32717260300000001</v>
      </c>
      <c r="AL13" s="12">
        <v>0.36585663499999999</v>
      </c>
      <c r="AM13" s="12">
        <f t="shared" si="3"/>
        <v>1.6450119250000002E-2</v>
      </c>
      <c r="AN13" s="12">
        <f t="shared" si="0"/>
        <v>1.7045164349999999E-2</v>
      </c>
      <c r="AO13" s="12">
        <f t="shared" si="1"/>
        <v>1.6358630150000001E-2</v>
      </c>
      <c r="AP13" s="12">
        <f t="shared" si="2"/>
        <v>1.8292831749999999E-2</v>
      </c>
      <c r="AQ13" s="13">
        <v>2.51394531</v>
      </c>
      <c r="AR13" s="13">
        <v>6.9847959999999997E-3</v>
      </c>
      <c r="AS13" s="13">
        <v>2.0250038899999998</v>
      </c>
      <c r="AT13" s="13">
        <v>22.549098650000001</v>
      </c>
      <c r="AU13" s="13">
        <v>2.4688527929999999</v>
      </c>
      <c r="AV13" s="13">
        <v>2.927837432</v>
      </c>
      <c r="AW13" s="13">
        <v>5.0452678430000004</v>
      </c>
      <c r="AX13" s="13">
        <v>5.3624272450000001</v>
      </c>
    </row>
    <row r="14" spans="1:50" x14ac:dyDescent="0.35">
      <c r="A14" t="s">
        <v>39</v>
      </c>
      <c r="B14" t="s">
        <v>39</v>
      </c>
      <c r="C14" t="s">
        <v>39</v>
      </c>
      <c r="D14">
        <v>45500000</v>
      </c>
      <c r="E14">
        <v>2</v>
      </c>
      <c r="F14" s="6">
        <v>3.85</v>
      </c>
      <c r="G14">
        <v>1751750</v>
      </c>
      <c r="H14" s="9">
        <v>29000000</v>
      </c>
      <c r="I14" t="s">
        <v>68</v>
      </c>
      <c r="J14" t="s">
        <v>69</v>
      </c>
      <c r="K14" t="s">
        <v>51</v>
      </c>
      <c r="L14" s="8">
        <v>2</v>
      </c>
      <c r="M14" s="8">
        <v>43</v>
      </c>
      <c r="N14" s="7">
        <v>580000</v>
      </c>
      <c r="O14" s="7">
        <v>249400</v>
      </c>
      <c r="P14" s="10">
        <v>5.4813190000000001E-3</v>
      </c>
      <c r="Q14" s="7">
        <v>0.14237191399999999</v>
      </c>
      <c r="R14" s="1" t="s">
        <v>48</v>
      </c>
      <c r="S14" s="11">
        <v>2.5</v>
      </c>
      <c r="T14" s="11">
        <v>4</v>
      </c>
      <c r="U14" s="1" t="s">
        <v>176</v>
      </c>
      <c r="V14" s="11">
        <v>3.25</v>
      </c>
      <c r="W14" s="11">
        <v>3.25</v>
      </c>
      <c r="X14" s="1">
        <v>89</v>
      </c>
      <c r="Y14" s="11">
        <f t="shared" si="6"/>
        <v>516200</v>
      </c>
      <c r="Z14" s="11">
        <f t="shared" si="4"/>
        <v>1677650</v>
      </c>
      <c r="AA14" s="5">
        <v>44516</v>
      </c>
      <c r="AB14" s="1" t="s">
        <v>32</v>
      </c>
      <c r="AC14" s="1" t="s">
        <v>32</v>
      </c>
      <c r="AD14" s="1" t="s">
        <v>44</v>
      </c>
      <c r="AE14" s="11">
        <v>193184950</v>
      </c>
      <c r="AF14" s="11">
        <f t="shared" si="5"/>
        <v>110.28111888111889</v>
      </c>
      <c r="AG14" s="3" t="s">
        <v>583</v>
      </c>
      <c r="AH14" s="3" t="s">
        <v>188</v>
      </c>
      <c r="AI14" s="12">
        <v>0.31458973099999998</v>
      </c>
      <c r="AJ14" s="12">
        <v>0.32382935800000001</v>
      </c>
      <c r="AK14" s="12">
        <v>0.31017674299999998</v>
      </c>
      <c r="AL14" s="12">
        <v>0.35753432899999998</v>
      </c>
      <c r="AM14" s="12">
        <f t="shared" si="3"/>
        <v>6.29179462E-3</v>
      </c>
      <c r="AN14" s="12">
        <f t="shared" si="0"/>
        <v>6.47658716E-3</v>
      </c>
      <c r="AO14" s="12">
        <f t="shared" si="1"/>
        <v>6.2035348599999993E-3</v>
      </c>
      <c r="AP14" s="12">
        <f t="shared" si="2"/>
        <v>7.1506865800000001E-3</v>
      </c>
      <c r="AQ14" s="13">
        <v>0.53017869299999998</v>
      </c>
      <c r="AR14" s="13">
        <v>7.5411610000000002E-3</v>
      </c>
      <c r="AS14" s="13">
        <v>1.835576651</v>
      </c>
      <c r="AT14" s="13">
        <v>2.5105682470000001</v>
      </c>
      <c r="AU14" s="13">
        <v>0.72382275200000001</v>
      </c>
      <c r="AV14" s="13">
        <v>1.642358056</v>
      </c>
      <c r="AW14" s="13">
        <v>2.3728652330000002</v>
      </c>
      <c r="AX14" s="13">
        <v>1.3747015419999999</v>
      </c>
    </row>
    <row r="15" spans="1:50" x14ac:dyDescent="0.35">
      <c r="A15" t="s">
        <v>39</v>
      </c>
      <c r="B15" t="s">
        <v>39</v>
      </c>
      <c r="C15" t="s">
        <v>39</v>
      </c>
      <c r="D15">
        <v>45500000</v>
      </c>
      <c r="E15">
        <v>2</v>
      </c>
      <c r="F15" s="6">
        <v>3.85</v>
      </c>
      <c r="G15">
        <v>1751750</v>
      </c>
      <c r="H15" s="9">
        <v>29000000</v>
      </c>
      <c r="I15" t="s">
        <v>70</v>
      </c>
      <c r="J15" t="s">
        <v>71</v>
      </c>
      <c r="K15" t="s">
        <v>51</v>
      </c>
      <c r="L15" s="8">
        <v>3</v>
      </c>
      <c r="M15" s="8">
        <v>43</v>
      </c>
      <c r="N15" s="7">
        <v>870000</v>
      </c>
      <c r="O15" s="7">
        <v>374100</v>
      </c>
      <c r="P15" s="10">
        <v>8.2219779999999996E-3</v>
      </c>
      <c r="Q15" s="7">
        <v>0.21355787100000001</v>
      </c>
      <c r="R15" s="1" t="s">
        <v>48</v>
      </c>
      <c r="S15" s="11">
        <v>2.5</v>
      </c>
      <c r="T15" s="11">
        <v>3</v>
      </c>
      <c r="U15" s="1" t="s">
        <v>176</v>
      </c>
      <c r="V15" s="11">
        <v>2.75</v>
      </c>
      <c r="W15" s="11">
        <v>2.75</v>
      </c>
      <c r="X15" s="1">
        <v>89</v>
      </c>
      <c r="Y15" s="11">
        <f t="shared" si="6"/>
        <v>774300</v>
      </c>
      <c r="Z15" s="11">
        <f t="shared" si="4"/>
        <v>2129325</v>
      </c>
      <c r="AA15" s="5">
        <v>44516</v>
      </c>
      <c r="AB15" s="1" t="s">
        <v>32</v>
      </c>
      <c r="AC15" s="1" t="s">
        <v>32</v>
      </c>
      <c r="AD15" s="1" t="s">
        <v>44</v>
      </c>
      <c r="AE15" s="11">
        <v>193184950</v>
      </c>
      <c r="AF15" s="11">
        <f t="shared" si="5"/>
        <v>110.28111888111889</v>
      </c>
      <c r="AG15" s="3" t="s">
        <v>583</v>
      </c>
      <c r="AH15" s="3" t="s">
        <v>188</v>
      </c>
      <c r="AI15" s="12">
        <v>0.31458973099999998</v>
      </c>
      <c r="AJ15" s="12">
        <v>0.32382935800000001</v>
      </c>
      <c r="AK15" s="12">
        <v>0.31017674299999998</v>
      </c>
      <c r="AL15" s="12">
        <v>0.35753432899999998</v>
      </c>
      <c r="AM15" s="12">
        <f t="shared" si="3"/>
        <v>9.4376919299999987E-3</v>
      </c>
      <c r="AN15" s="12">
        <f t="shared" si="0"/>
        <v>9.7148807399999992E-3</v>
      </c>
      <c r="AO15" s="12">
        <f t="shared" si="1"/>
        <v>9.3053022899999994E-3</v>
      </c>
      <c r="AP15" s="12">
        <f t="shared" si="2"/>
        <v>1.0726029869999999E-2</v>
      </c>
      <c r="AQ15" s="13">
        <v>1.1360971989999999</v>
      </c>
      <c r="AR15" s="13">
        <v>9.9465309999999998E-3</v>
      </c>
      <c r="AS15" s="13">
        <v>2.4091943549999999</v>
      </c>
      <c r="AT15" s="13">
        <v>3.7658523700000002</v>
      </c>
      <c r="AU15" s="13">
        <v>1.085734127</v>
      </c>
      <c r="AV15" s="13">
        <v>2.4635370839999999</v>
      </c>
      <c r="AW15" s="13">
        <v>3.5592978500000001</v>
      </c>
      <c r="AX15" s="13">
        <v>2.0613799309999998</v>
      </c>
    </row>
    <row r="16" spans="1:50" x14ac:dyDescent="0.35">
      <c r="A16" t="s">
        <v>39</v>
      </c>
      <c r="B16" t="s">
        <v>39</v>
      </c>
      <c r="C16" t="s">
        <v>39</v>
      </c>
      <c r="D16">
        <v>45500000</v>
      </c>
      <c r="E16">
        <v>2</v>
      </c>
      <c r="F16" s="6">
        <v>3.85</v>
      </c>
      <c r="G16">
        <v>1751750</v>
      </c>
      <c r="H16" s="9">
        <v>29000000</v>
      </c>
      <c r="I16" t="s">
        <v>72</v>
      </c>
      <c r="J16" t="s">
        <v>73</v>
      </c>
      <c r="K16" t="s">
        <v>51</v>
      </c>
      <c r="L16" s="8">
        <v>10</v>
      </c>
      <c r="M16" s="8">
        <v>43</v>
      </c>
      <c r="N16" s="7">
        <v>2900000</v>
      </c>
      <c r="O16" s="7">
        <v>1247000</v>
      </c>
      <c r="P16" s="10">
        <v>2.7406593E-2</v>
      </c>
      <c r="Q16" s="7">
        <v>0.71185956900000003</v>
      </c>
      <c r="R16" s="1" t="s">
        <v>43</v>
      </c>
      <c r="S16" s="11">
        <v>5</v>
      </c>
      <c r="T16" s="11">
        <v>7</v>
      </c>
      <c r="U16" s="1" t="s">
        <v>176</v>
      </c>
      <c r="V16" s="11">
        <v>6</v>
      </c>
      <c r="W16" s="11">
        <v>6</v>
      </c>
      <c r="X16" s="1">
        <v>83</v>
      </c>
      <c r="Y16" s="11">
        <f t="shared" si="6"/>
        <v>2407000</v>
      </c>
      <c r="Z16" s="11">
        <f t="shared" si="4"/>
        <v>14442000</v>
      </c>
      <c r="AA16" s="5">
        <v>44516</v>
      </c>
      <c r="AB16" s="1" t="s">
        <v>32</v>
      </c>
      <c r="AC16" s="1" t="s">
        <v>32</v>
      </c>
      <c r="AD16" s="1" t="s">
        <v>44</v>
      </c>
      <c r="AE16" s="11">
        <v>193184950</v>
      </c>
      <c r="AF16" s="11">
        <f t="shared" si="5"/>
        <v>110.28111888111889</v>
      </c>
      <c r="AG16" s="3" t="s">
        <v>585</v>
      </c>
      <c r="AH16" s="3" t="s">
        <v>592</v>
      </c>
      <c r="AI16" s="12">
        <v>0.29348977199999998</v>
      </c>
      <c r="AJ16" s="12">
        <v>0.31286628100000002</v>
      </c>
      <c r="AK16" s="12">
        <v>0.30027584800000001</v>
      </c>
      <c r="AL16" s="12">
        <v>0.33934459300000003</v>
      </c>
      <c r="AM16" s="12">
        <f t="shared" si="3"/>
        <v>2.9348977200000001E-2</v>
      </c>
      <c r="AN16" s="12">
        <f t="shared" si="0"/>
        <v>3.1286628100000005E-2</v>
      </c>
      <c r="AO16" s="12">
        <f t="shared" si="1"/>
        <v>3.0027584800000003E-2</v>
      </c>
      <c r="AP16" s="12">
        <f t="shared" si="2"/>
        <v>3.3934459300000004E-2</v>
      </c>
      <c r="AQ16" s="13">
        <v>3.9763401909999998</v>
      </c>
      <c r="AR16" s="13">
        <v>2.6654102999999998E-2</v>
      </c>
      <c r="AS16" s="13">
        <v>12.734313</v>
      </c>
      <c r="AT16" s="13">
        <v>13.80103334</v>
      </c>
      <c r="AU16" s="13">
        <v>3.6191137530000002</v>
      </c>
      <c r="AV16" s="13">
        <v>8.2117902699999998</v>
      </c>
      <c r="AW16" s="13">
        <v>11.86432615</v>
      </c>
      <c r="AX16" s="13">
        <v>7.747652972</v>
      </c>
    </row>
    <row r="17" spans="1:50" x14ac:dyDescent="0.35">
      <c r="A17" t="s">
        <v>39</v>
      </c>
      <c r="B17" t="s">
        <v>39</v>
      </c>
      <c r="C17" t="s">
        <v>39</v>
      </c>
      <c r="D17">
        <v>45500000</v>
      </c>
      <c r="E17">
        <v>2</v>
      </c>
      <c r="F17" s="6">
        <v>3.85</v>
      </c>
      <c r="G17">
        <v>1751750</v>
      </c>
      <c r="H17" s="9">
        <v>29000000</v>
      </c>
      <c r="I17" t="s">
        <v>74</v>
      </c>
      <c r="J17" t="s">
        <v>75</v>
      </c>
      <c r="K17" t="s">
        <v>42</v>
      </c>
      <c r="L17" s="8">
        <v>20</v>
      </c>
      <c r="M17" s="8">
        <v>25</v>
      </c>
      <c r="N17" s="7">
        <v>5800000</v>
      </c>
      <c r="O17" s="7">
        <v>1450000</v>
      </c>
      <c r="P17" s="10">
        <v>3.1868132E-2</v>
      </c>
      <c r="Q17" s="7">
        <v>0.82774368499999995</v>
      </c>
      <c r="R17" s="1" t="s">
        <v>48</v>
      </c>
      <c r="S17" s="11">
        <v>5</v>
      </c>
      <c r="T17" s="11">
        <v>6</v>
      </c>
      <c r="U17" s="1" t="s">
        <v>176</v>
      </c>
      <c r="V17" s="11">
        <v>5.5</v>
      </c>
      <c r="W17" s="11">
        <v>5.5</v>
      </c>
      <c r="X17" s="1">
        <v>89</v>
      </c>
      <c r="Y17" s="11">
        <f t="shared" si="6"/>
        <v>5162000</v>
      </c>
      <c r="Z17" s="11">
        <f t="shared" si="4"/>
        <v>28391000</v>
      </c>
      <c r="AA17" s="5">
        <v>44516</v>
      </c>
      <c r="AB17" s="1" t="s">
        <v>32</v>
      </c>
      <c r="AC17" s="1" t="s">
        <v>32</v>
      </c>
      <c r="AD17" s="1" t="s">
        <v>44</v>
      </c>
      <c r="AE17" s="11">
        <v>193184950</v>
      </c>
      <c r="AF17" s="11">
        <f t="shared" si="5"/>
        <v>110.28111888111889</v>
      </c>
      <c r="AG17" s="3" t="s">
        <v>585</v>
      </c>
      <c r="AH17" s="3" t="s">
        <v>587</v>
      </c>
      <c r="AI17" s="12">
        <v>0.48102112600000002</v>
      </c>
      <c r="AJ17" s="12">
        <v>0.46477313999999997</v>
      </c>
      <c r="AK17" s="12">
        <v>0.44475669200000001</v>
      </c>
      <c r="AL17" s="12">
        <v>0.472847397</v>
      </c>
      <c r="AM17" s="12">
        <f t="shared" si="3"/>
        <v>9.6204225200000007E-2</v>
      </c>
      <c r="AN17" s="12">
        <f t="shared" si="0"/>
        <v>9.2954627999999997E-2</v>
      </c>
      <c r="AO17" s="12">
        <f t="shared" si="1"/>
        <v>8.895133840000001E-2</v>
      </c>
      <c r="AP17" s="12">
        <f t="shared" si="2"/>
        <v>9.4569479400000003E-2</v>
      </c>
      <c r="AQ17" s="13">
        <v>7.6180160929999996</v>
      </c>
      <c r="AR17" s="13">
        <v>2.1166048999999999E-2</v>
      </c>
      <c r="AS17" s="13">
        <v>6.1363754249999998</v>
      </c>
      <c r="AT17" s="13">
        <v>68.330601979999997</v>
      </c>
      <c r="AU17" s="13">
        <v>7.4813720999999997</v>
      </c>
      <c r="AV17" s="13">
        <v>8.8722346430000005</v>
      </c>
      <c r="AW17" s="13">
        <v>15.28869044</v>
      </c>
      <c r="AX17" s="13">
        <v>16.249779530000001</v>
      </c>
    </row>
    <row r="18" spans="1:50" x14ac:dyDescent="0.35">
      <c r="A18" t="s">
        <v>76</v>
      </c>
      <c r="B18" t="s">
        <v>76</v>
      </c>
      <c r="C18" t="s">
        <v>76</v>
      </c>
      <c r="D18">
        <v>25500000</v>
      </c>
      <c r="E18">
        <v>1</v>
      </c>
      <c r="F18" s="6">
        <v>16.8</v>
      </c>
      <c r="G18">
        <v>4284000</v>
      </c>
      <c r="H18" s="9">
        <v>6721655.7280000001</v>
      </c>
      <c r="I18" t="s">
        <v>77</v>
      </c>
      <c r="J18" t="s">
        <v>78</v>
      </c>
      <c r="K18" t="s">
        <v>79</v>
      </c>
      <c r="L18" s="8">
        <v>0.82</v>
      </c>
      <c r="M18" s="8">
        <v>85</v>
      </c>
      <c r="N18" s="7">
        <v>55117.576970000002</v>
      </c>
      <c r="O18" s="7">
        <v>46849.940419999999</v>
      </c>
      <c r="P18" s="10">
        <v>1.8372530000000001E-3</v>
      </c>
      <c r="Q18" s="7">
        <v>1.0936026999999999E-2</v>
      </c>
      <c r="R18" s="1" t="s">
        <v>80</v>
      </c>
      <c r="S18" s="1">
        <v>16.850000000000001</v>
      </c>
      <c r="T18" s="11">
        <v>25</v>
      </c>
      <c r="U18" s="1" t="s">
        <v>624</v>
      </c>
      <c r="V18" s="11">
        <v>20.925000000000001</v>
      </c>
      <c r="W18" s="11">
        <v>15.23</v>
      </c>
      <c r="X18" s="1">
        <v>85</v>
      </c>
      <c r="Y18" s="11">
        <f t="shared" si="6"/>
        <v>46849.940424500004</v>
      </c>
      <c r="Z18" s="11">
        <f t="shared" si="4"/>
        <v>713524.59266513505</v>
      </c>
      <c r="AA18" s="5">
        <v>44518</v>
      </c>
      <c r="AB18" s="1" t="s">
        <v>444</v>
      </c>
      <c r="AC18" s="1" t="s">
        <v>81</v>
      </c>
      <c r="AD18" s="1" t="s">
        <v>82</v>
      </c>
      <c r="AE18" s="11">
        <v>98158709.322440833</v>
      </c>
      <c r="AF18" s="11">
        <f t="shared" si="5"/>
        <v>22.912863987497861</v>
      </c>
      <c r="AG18" s="3" t="s">
        <v>584</v>
      </c>
      <c r="AH18" s="3" t="s">
        <v>32</v>
      </c>
      <c r="AI18" s="12">
        <v>0.235111667</v>
      </c>
      <c r="AJ18" s="12">
        <v>0.23617759799999999</v>
      </c>
      <c r="AK18" s="12">
        <v>0.23046851400000001</v>
      </c>
      <c r="AL18" s="12">
        <v>0.25083860200000002</v>
      </c>
      <c r="AM18" s="12">
        <f t="shared" si="3"/>
        <v>1.9279156693999997E-3</v>
      </c>
      <c r="AN18" s="12">
        <f t="shared" si="0"/>
        <v>1.9366563035999997E-3</v>
      </c>
      <c r="AO18" s="12">
        <f t="shared" si="1"/>
        <v>1.8898418147999998E-3</v>
      </c>
      <c r="AP18" s="12">
        <f t="shared" si="2"/>
        <v>2.0568765364E-3</v>
      </c>
      <c r="AQ18" s="13">
        <v>3.2081914000000003E-2</v>
      </c>
      <c r="AR18" s="13">
        <v>3.2429153000000002E-2</v>
      </c>
      <c r="AS18" s="13">
        <v>2.7286563999999999E-2</v>
      </c>
      <c r="AT18" s="13">
        <v>5.6893251999999998E-2</v>
      </c>
      <c r="AU18" s="13">
        <v>1.5341223209999999</v>
      </c>
      <c r="AV18" s="13">
        <v>5.3503068000000001E-2</v>
      </c>
      <c r="AW18" s="13">
        <v>0.121344957</v>
      </c>
      <c r="AX18" s="13">
        <v>0.26538017600000002</v>
      </c>
    </row>
    <row r="19" spans="1:50" x14ac:dyDescent="0.35">
      <c r="A19" t="s">
        <v>76</v>
      </c>
      <c r="B19" t="s">
        <v>76</v>
      </c>
      <c r="C19" t="s">
        <v>76</v>
      </c>
      <c r="D19">
        <v>25500000</v>
      </c>
      <c r="E19">
        <v>1</v>
      </c>
      <c r="F19" s="6">
        <v>16.8</v>
      </c>
      <c r="G19">
        <v>4284000</v>
      </c>
      <c r="H19" s="9">
        <v>6721655.7280000001</v>
      </c>
      <c r="I19" t="s">
        <v>33</v>
      </c>
      <c r="J19" t="s">
        <v>83</v>
      </c>
      <c r="K19" t="s">
        <v>31</v>
      </c>
      <c r="L19" s="8">
        <v>46.45</v>
      </c>
      <c r="M19" s="8">
        <v>36.5</v>
      </c>
      <c r="N19" s="7">
        <v>3122209.0860000001</v>
      </c>
      <c r="O19" s="7">
        <v>1139606.3160000001</v>
      </c>
      <c r="P19" s="10">
        <v>4.4690444000000003E-2</v>
      </c>
      <c r="Q19" s="7">
        <v>0.26601454600000002</v>
      </c>
      <c r="R19" s="1" t="s">
        <v>43</v>
      </c>
      <c r="S19" s="1" t="s">
        <v>32</v>
      </c>
      <c r="T19" s="11">
        <v>1.19</v>
      </c>
      <c r="U19" s="1" t="s">
        <v>624</v>
      </c>
      <c r="V19" s="11">
        <v>1.19</v>
      </c>
      <c r="W19" s="11">
        <v>0.87</v>
      </c>
      <c r="X19" s="1">
        <v>100</v>
      </c>
      <c r="Y19" s="11">
        <f t="shared" si="6"/>
        <v>3122209.0860000001</v>
      </c>
      <c r="Z19" s="11">
        <f t="shared" si="4"/>
        <v>2716321.9048200003</v>
      </c>
      <c r="AA19" s="5">
        <v>44518</v>
      </c>
      <c r="AB19" s="1" t="s">
        <v>32</v>
      </c>
      <c r="AC19" s="1" t="s">
        <v>32</v>
      </c>
      <c r="AD19" s="1" t="s">
        <v>84</v>
      </c>
      <c r="AE19" s="11">
        <v>98158709.322440833</v>
      </c>
      <c r="AF19" s="11">
        <f t="shared" si="5"/>
        <v>22.912863987497861</v>
      </c>
      <c r="AG19" s="3" t="s">
        <v>584</v>
      </c>
      <c r="AH19" s="3" t="s">
        <v>32</v>
      </c>
      <c r="AI19" s="12">
        <v>0.54166727999999997</v>
      </c>
      <c r="AJ19" s="12">
        <v>0.51513926399999999</v>
      </c>
      <c r="AK19" s="12">
        <v>0.47035209700000002</v>
      </c>
      <c r="AL19" s="12">
        <v>0.43625807300000002</v>
      </c>
      <c r="AM19" s="12">
        <f t="shared" si="3"/>
        <v>0.25160445156</v>
      </c>
      <c r="AN19" s="12">
        <f t="shared" si="0"/>
        <v>0.23928218812800001</v>
      </c>
      <c r="AO19" s="12">
        <f t="shared" si="1"/>
        <v>0.21847854905650002</v>
      </c>
      <c r="AP19" s="12">
        <f t="shared" si="2"/>
        <v>0.20264187490850002</v>
      </c>
      <c r="AQ19" s="13">
        <v>1.3911120109999999</v>
      </c>
      <c r="AR19" s="13">
        <v>1.397594553</v>
      </c>
      <c r="AS19" s="13">
        <v>1.3014410270000001</v>
      </c>
      <c r="AT19" s="13">
        <v>1.3929313910000001</v>
      </c>
      <c r="AU19" s="13">
        <v>0.32200602699999997</v>
      </c>
      <c r="AV19" s="13">
        <v>0.663734924</v>
      </c>
      <c r="AW19" s="13">
        <v>2.2319713619999999</v>
      </c>
      <c r="AX19" s="13">
        <v>1.2429701849999999</v>
      </c>
    </row>
    <row r="20" spans="1:50" x14ac:dyDescent="0.35">
      <c r="A20" t="s">
        <v>76</v>
      </c>
      <c r="B20" t="s">
        <v>76</v>
      </c>
      <c r="C20" t="s">
        <v>76</v>
      </c>
      <c r="D20">
        <v>25500000</v>
      </c>
      <c r="E20">
        <v>1</v>
      </c>
      <c r="F20" s="6">
        <v>16.8</v>
      </c>
      <c r="G20">
        <v>4284000</v>
      </c>
      <c r="H20" s="9">
        <v>6721655.7280000001</v>
      </c>
      <c r="I20" t="s">
        <v>85</v>
      </c>
      <c r="J20" t="s">
        <v>86</v>
      </c>
      <c r="K20" t="s">
        <v>87</v>
      </c>
      <c r="L20" s="8">
        <v>5.33</v>
      </c>
      <c r="M20" s="8">
        <v>48</v>
      </c>
      <c r="N20" s="7">
        <v>358264.25030000001</v>
      </c>
      <c r="O20" s="7">
        <v>171966.8401</v>
      </c>
      <c r="P20" s="10">
        <v>6.7437979999999996E-3</v>
      </c>
      <c r="Q20" s="7">
        <v>4.0141652999999999E-2</v>
      </c>
      <c r="R20" s="1" t="s">
        <v>58</v>
      </c>
      <c r="S20" s="11">
        <v>22.6</v>
      </c>
      <c r="T20" s="11">
        <v>23</v>
      </c>
      <c r="U20" s="1" t="s">
        <v>624</v>
      </c>
      <c r="V20" s="11">
        <v>22.8</v>
      </c>
      <c r="W20" s="11">
        <v>16.59</v>
      </c>
      <c r="X20" s="1">
        <v>100</v>
      </c>
      <c r="Y20" s="11">
        <f t="shared" si="6"/>
        <v>358264.25030000001</v>
      </c>
      <c r="Z20" s="11">
        <f t="shared" si="4"/>
        <v>5943603.9124770006</v>
      </c>
      <c r="AA20" s="5">
        <v>44518</v>
      </c>
      <c r="AB20" s="1" t="s">
        <v>32</v>
      </c>
      <c r="AC20" s="1" t="s">
        <v>32</v>
      </c>
      <c r="AD20" s="1" t="s">
        <v>84</v>
      </c>
      <c r="AE20" s="11">
        <v>98158709.322440833</v>
      </c>
      <c r="AF20" s="11">
        <f t="shared" si="5"/>
        <v>22.912863987497861</v>
      </c>
      <c r="AG20" s="3" t="s">
        <v>584</v>
      </c>
      <c r="AH20" s="3" t="s">
        <v>32</v>
      </c>
      <c r="AI20" s="12">
        <v>0.22851765199999999</v>
      </c>
      <c r="AJ20" s="12">
        <v>0.222780855</v>
      </c>
      <c r="AK20" s="12">
        <v>0.22505001899999999</v>
      </c>
      <c r="AL20" s="12">
        <v>0.233107383</v>
      </c>
      <c r="AM20" s="12">
        <f t="shared" si="3"/>
        <v>1.2179990851599999E-2</v>
      </c>
      <c r="AN20" s="12">
        <f t="shared" si="0"/>
        <v>1.18742195715E-2</v>
      </c>
      <c r="AO20" s="12">
        <f t="shared" si="1"/>
        <v>1.1995166012699999E-2</v>
      </c>
      <c r="AP20" s="12">
        <f t="shared" si="2"/>
        <v>1.24246235139E-2</v>
      </c>
      <c r="AQ20" s="13">
        <v>0.119551491</v>
      </c>
      <c r="AR20" s="13">
        <v>0.30152494800000001</v>
      </c>
      <c r="AS20" s="13">
        <v>0.129615905</v>
      </c>
      <c r="AT20" s="13">
        <v>0.22052173999999999</v>
      </c>
      <c r="AU20" s="13">
        <v>7.288617E-2</v>
      </c>
      <c r="AV20" s="13">
        <v>0.124378899</v>
      </c>
      <c r="AW20" s="13">
        <v>0.117538059</v>
      </c>
      <c r="AX20" s="13">
        <v>0.15514531600000001</v>
      </c>
    </row>
    <row r="21" spans="1:50" x14ac:dyDescent="0.35">
      <c r="A21" t="s">
        <v>76</v>
      </c>
      <c r="B21" t="s">
        <v>76</v>
      </c>
      <c r="C21" t="s">
        <v>76</v>
      </c>
      <c r="D21">
        <v>25500000</v>
      </c>
      <c r="E21">
        <v>1</v>
      </c>
      <c r="F21" s="6">
        <v>16.8</v>
      </c>
      <c r="G21">
        <v>4284000</v>
      </c>
      <c r="H21" s="9">
        <v>6721655.7280000001</v>
      </c>
      <c r="I21" t="s">
        <v>88</v>
      </c>
      <c r="J21" t="s">
        <v>89</v>
      </c>
      <c r="K21" t="s">
        <v>90</v>
      </c>
      <c r="L21" s="8">
        <v>27.55</v>
      </c>
      <c r="M21" s="8">
        <v>45</v>
      </c>
      <c r="N21" s="7">
        <v>1851816.1529999999</v>
      </c>
      <c r="O21" s="7">
        <v>833317.26890000002</v>
      </c>
      <c r="P21" s="10">
        <v>3.2679108999999998E-2</v>
      </c>
      <c r="Q21" s="7">
        <v>0.19451850300000001</v>
      </c>
      <c r="R21" s="1" t="s">
        <v>43</v>
      </c>
      <c r="S21" s="11">
        <v>32</v>
      </c>
      <c r="T21" s="11">
        <v>37.5</v>
      </c>
      <c r="U21" s="1" t="s">
        <v>624</v>
      </c>
      <c r="V21" s="11">
        <v>34.75</v>
      </c>
      <c r="W21" s="11">
        <v>25.29</v>
      </c>
      <c r="X21" s="1">
        <v>100</v>
      </c>
      <c r="Y21" s="11">
        <f t="shared" si="6"/>
        <v>1851816.1529999999</v>
      </c>
      <c r="Z21" s="11">
        <f t="shared" si="4"/>
        <v>46832430.509369999</v>
      </c>
      <c r="AA21" s="5">
        <v>44518</v>
      </c>
      <c r="AB21" s="1" t="s">
        <v>32</v>
      </c>
      <c r="AC21" s="1" t="s">
        <v>32</v>
      </c>
      <c r="AD21" s="1" t="s">
        <v>84</v>
      </c>
      <c r="AE21" s="11">
        <v>98158709.322440833</v>
      </c>
      <c r="AF21" s="11">
        <f t="shared" si="5"/>
        <v>22.912863987497861</v>
      </c>
      <c r="AG21" s="3" t="s">
        <v>584</v>
      </c>
      <c r="AH21" s="3" t="s">
        <v>32</v>
      </c>
      <c r="AI21" s="12">
        <v>0.35230968699999998</v>
      </c>
      <c r="AJ21" s="12">
        <v>0.35499751400000001</v>
      </c>
      <c r="AK21" s="12">
        <v>0.363456524</v>
      </c>
      <c r="AL21" s="12">
        <v>0.37091523599999998</v>
      </c>
      <c r="AM21" s="12">
        <f t="shared" si="3"/>
        <v>9.7061318768500007E-2</v>
      </c>
      <c r="AN21" s="12">
        <f t="shared" si="0"/>
        <v>9.7801815107000006E-2</v>
      </c>
      <c r="AO21" s="12">
        <f t="shared" si="1"/>
        <v>0.10013227236200001</v>
      </c>
      <c r="AP21" s="12">
        <f t="shared" si="2"/>
        <v>0.10218714751800001</v>
      </c>
      <c r="AQ21" s="13">
        <v>1.9848320500000001</v>
      </c>
      <c r="AR21" s="13">
        <v>1.8652459189999999</v>
      </c>
      <c r="AS21" s="13">
        <v>1.417967561</v>
      </c>
      <c r="AT21" s="13">
        <v>0.67647131999999999</v>
      </c>
      <c r="AU21" s="13">
        <v>0.78487099500000002</v>
      </c>
      <c r="AV21" s="13">
        <v>2.8549682440000002</v>
      </c>
      <c r="AW21" s="13">
        <v>1.825276364</v>
      </c>
      <c r="AX21" s="13">
        <v>1.629947493</v>
      </c>
    </row>
    <row r="22" spans="1:50" x14ac:dyDescent="0.35">
      <c r="A22" t="s">
        <v>76</v>
      </c>
      <c r="B22" t="s">
        <v>76</v>
      </c>
      <c r="C22" t="s">
        <v>76</v>
      </c>
      <c r="D22">
        <v>25500000</v>
      </c>
      <c r="E22">
        <v>1</v>
      </c>
      <c r="F22" s="6">
        <v>16.8</v>
      </c>
      <c r="G22">
        <v>4284000</v>
      </c>
      <c r="H22" s="9">
        <v>6721655.7280000001</v>
      </c>
      <c r="I22" t="s">
        <v>91</v>
      </c>
      <c r="J22" t="s">
        <v>92</v>
      </c>
      <c r="K22" t="s">
        <v>93</v>
      </c>
      <c r="L22" s="8">
        <v>9.98</v>
      </c>
      <c r="M22" s="8">
        <v>35</v>
      </c>
      <c r="N22" s="7">
        <v>670821.24170000001</v>
      </c>
      <c r="O22" s="7">
        <v>234787.43460000001</v>
      </c>
      <c r="P22" s="10">
        <v>9.2073499999999996E-3</v>
      </c>
      <c r="Q22" s="7">
        <v>5.4805657000000001E-2</v>
      </c>
      <c r="R22" s="1" t="s">
        <v>43</v>
      </c>
      <c r="S22" s="1" t="s">
        <v>32</v>
      </c>
      <c r="T22" s="11">
        <v>50</v>
      </c>
      <c r="U22" s="1" t="s">
        <v>624</v>
      </c>
      <c r="V22" s="11">
        <v>50</v>
      </c>
      <c r="W22" s="11">
        <v>36.380000000000003</v>
      </c>
      <c r="X22" s="1">
        <v>100</v>
      </c>
      <c r="Y22" s="11">
        <f t="shared" si="6"/>
        <v>670821.24170000001</v>
      </c>
      <c r="Z22" s="11">
        <f t="shared" si="4"/>
        <v>24404476.773046002</v>
      </c>
      <c r="AA22" s="5">
        <v>44518</v>
      </c>
      <c r="AB22" s="1" t="s">
        <v>32</v>
      </c>
      <c r="AC22" s="1" t="s">
        <v>32</v>
      </c>
      <c r="AD22" s="1" t="s">
        <v>84</v>
      </c>
      <c r="AE22" s="11">
        <v>98158709.322440833</v>
      </c>
      <c r="AF22" s="11">
        <f t="shared" si="5"/>
        <v>22.912863987497861</v>
      </c>
      <c r="AG22" s="3" t="s">
        <v>584</v>
      </c>
      <c r="AH22" s="3" t="s">
        <v>32</v>
      </c>
      <c r="AI22" s="12">
        <v>0.33494678700000002</v>
      </c>
      <c r="AJ22" s="12">
        <v>0.33439274899999999</v>
      </c>
      <c r="AK22" s="12">
        <v>0.34505032699999999</v>
      </c>
      <c r="AL22" s="12">
        <v>0.347377824</v>
      </c>
      <c r="AM22" s="12">
        <f t="shared" si="3"/>
        <v>3.34276893426E-2</v>
      </c>
      <c r="AN22" s="12">
        <f t="shared" si="0"/>
        <v>3.33723963502E-2</v>
      </c>
      <c r="AO22" s="12">
        <f t="shared" si="1"/>
        <v>3.4436022634600001E-2</v>
      </c>
      <c r="AP22" s="12">
        <f t="shared" si="2"/>
        <v>3.4668306835200002E-2</v>
      </c>
      <c r="AQ22" s="13">
        <v>0.55922713199999996</v>
      </c>
      <c r="AR22" s="13">
        <v>0.52553369699999997</v>
      </c>
      <c r="AS22" s="13">
        <v>0.39951286200000002</v>
      </c>
      <c r="AT22" s="13">
        <v>0.190596034</v>
      </c>
      <c r="AU22" s="13">
        <v>0.22113768</v>
      </c>
      <c r="AV22" s="13">
        <v>0.80438831200000005</v>
      </c>
      <c r="AW22" s="13">
        <v>0.51427226100000001</v>
      </c>
      <c r="AX22" s="13">
        <v>0.45923828300000002</v>
      </c>
    </row>
    <row r="23" spans="1:50" x14ac:dyDescent="0.35">
      <c r="A23" t="s">
        <v>76</v>
      </c>
      <c r="B23" t="s">
        <v>76</v>
      </c>
      <c r="C23" t="s">
        <v>76</v>
      </c>
      <c r="D23">
        <v>25500000</v>
      </c>
      <c r="E23">
        <v>1</v>
      </c>
      <c r="F23" s="6">
        <v>16.8</v>
      </c>
      <c r="G23">
        <v>4284000</v>
      </c>
      <c r="H23" s="9">
        <v>6721655.7280000001</v>
      </c>
      <c r="I23" t="s">
        <v>94</v>
      </c>
      <c r="J23" t="s">
        <v>95</v>
      </c>
      <c r="K23" t="s">
        <v>93</v>
      </c>
      <c r="L23" s="8">
        <v>4.62</v>
      </c>
      <c r="M23" s="8">
        <v>38</v>
      </c>
      <c r="N23" s="7">
        <v>310540.49459999998</v>
      </c>
      <c r="O23" s="7">
        <v>118005.38800000001</v>
      </c>
      <c r="P23" s="10">
        <v>4.6276620000000003E-3</v>
      </c>
      <c r="Q23" s="7">
        <v>2.7545608999999999E-2</v>
      </c>
      <c r="R23" s="1" t="s">
        <v>43</v>
      </c>
      <c r="S23" s="1" t="s">
        <v>32</v>
      </c>
      <c r="T23" s="11">
        <v>50</v>
      </c>
      <c r="U23" s="1" t="s">
        <v>624</v>
      </c>
      <c r="V23" s="11">
        <v>50</v>
      </c>
      <c r="W23" s="11">
        <v>36.380000000000003</v>
      </c>
      <c r="X23" s="1">
        <v>100</v>
      </c>
      <c r="Y23" s="11">
        <f t="shared" si="6"/>
        <v>310540.49459999998</v>
      </c>
      <c r="Z23" s="11">
        <f t="shared" si="4"/>
        <v>11297463.193547999</v>
      </c>
      <c r="AA23" s="5">
        <v>44518</v>
      </c>
      <c r="AB23" s="1" t="s">
        <v>638</v>
      </c>
      <c r="AC23" s="1" t="s">
        <v>92</v>
      </c>
      <c r="AD23" s="1" t="s">
        <v>84</v>
      </c>
      <c r="AE23" s="11">
        <v>98158709.322440833</v>
      </c>
      <c r="AF23" s="11">
        <f t="shared" si="5"/>
        <v>22.912863987497861</v>
      </c>
      <c r="AG23" s="3" t="s">
        <v>584</v>
      </c>
      <c r="AH23" s="3" t="s">
        <v>32</v>
      </c>
      <c r="AI23" s="12">
        <v>0.56956005600000004</v>
      </c>
      <c r="AJ23" s="12">
        <v>0.56435821799999997</v>
      </c>
      <c r="AK23" s="12">
        <v>0.49797503199999998</v>
      </c>
      <c r="AL23" s="12">
        <v>0.49069223099999998</v>
      </c>
      <c r="AM23" s="12">
        <f t="shared" si="3"/>
        <v>2.6313674587199999E-2</v>
      </c>
      <c r="AN23" s="12">
        <f t="shared" si="0"/>
        <v>2.6073349671599997E-2</v>
      </c>
      <c r="AO23" s="12">
        <f t="shared" si="1"/>
        <v>2.30064464784E-2</v>
      </c>
      <c r="AP23" s="12">
        <f t="shared" si="2"/>
        <v>2.2669981072199998E-2</v>
      </c>
      <c r="AQ23" s="13">
        <v>0.162669536</v>
      </c>
      <c r="AR23" s="13">
        <v>0.13317780300000001</v>
      </c>
      <c r="AS23" s="13">
        <v>2.1562121E-2</v>
      </c>
      <c r="AT23" s="13">
        <v>0.14096597899999999</v>
      </c>
      <c r="AU23" s="13">
        <v>4.4457981000000001E-2</v>
      </c>
      <c r="AV23" s="13">
        <v>8.9842169E-2</v>
      </c>
      <c r="AW23" s="13">
        <v>0.11018243599999999</v>
      </c>
      <c r="AX23" s="13">
        <v>0.100408289</v>
      </c>
    </row>
    <row r="24" spans="1:50" x14ac:dyDescent="0.35">
      <c r="A24" t="s">
        <v>76</v>
      </c>
      <c r="B24" t="s">
        <v>76</v>
      </c>
      <c r="C24" t="s">
        <v>76</v>
      </c>
      <c r="D24">
        <v>25500000</v>
      </c>
      <c r="E24">
        <v>1</v>
      </c>
      <c r="F24" s="6">
        <v>16.8</v>
      </c>
      <c r="G24">
        <v>4284000</v>
      </c>
      <c r="H24" s="9">
        <v>6721655.7280000001</v>
      </c>
      <c r="I24" t="s">
        <v>96</v>
      </c>
      <c r="J24" t="s">
        <v>97</v>
      </c>
      <c r="K24" t="s">
        <v>90</v>
      </c>
      <c r="L24" s="8">
        <v>1.33</v>
      </c>
      <c r="M24" s="8">
        <v>45</v>
      </c>
      <c r="N24" s="7">
        <v>89398.021179999996</v>
      </c>
      <c r="O24" s="7">
        <v>40229.109530000002</v>
      </c>
      <c r="P24" s="10">
        <v>1.5776119999999999E-3</v>
      </c>
      <c r="Q24" s="7">
        <v>9.3905480000000003E-3</v>
      </c>
      <c r="R24" s="1" t="s">
        <v>48</v>
      </c>
      <c r="S24" s="1" t="s">
        <v>32</v>
      </c>
      <c r="T24" s="11">
        <v>38.6</v>
      </c>
      <c r="U24" s="1" t="s">
        <v>624</v>
      </c>
      <c r="V24" s="11">
        <v>38.6</v>
      </c>
      <c r="W24" s="11">
        <v>28.09</v>
      </c>
      <c r="X24" s="1">
        <v>100</v>
      </c>
      <c r="Y24" s="11">
        <f t="shared" si="6"/>
        <v>89398.021179999982</v>
      </c>
      <c r="Z24" s="11">
        <f t="shared" si="4"/>
        <v>2511190.4149461994</v>
      </c>
      <c r="AA24" s="5">
        <v>44518</v>
      </c>
      <c r="AB24" s="1" t="s">
        <v>638</v>
      </c>
      <c r="AC24" s="1" t="s">
        <v>98</v>
      </c>
      <c r="AD24" s="1" t="s">
        <v>84</v>
      </c>
      <c r="AE24" s="11">
        <v>98158709.322440833</v>
      </c>
      <c r="AF24" s="11">
        <f t="shared" si="5"/>
        <v>22.912863987497861</v>
      </c>
      <c r="AG24" s="3" t="s">
        <v>593</v>
      </c>
      <c r="AH24" s="3" t="s">
        <v>32</v>
      </c>
      <c r="AI24" s="12" t="s">
        <v>32</v>
      </c>
      <c r="AJ24" s="12" t="s">
        <v>32</v>
      </c>
      <c r="AK24" s="12" t="s">
        <v>32</v>
      </c>
      <c r="AL24" s="12" t="s">
        <v>32</v>
      </c>
      <c r="AM24" s="12" t="s">
        <v>32</v>
      </c>
      <c r="AN24" s="12" t="s">
        <v>32</v>
      </c>
      <c r="AO24" s="12" t="s">
        <v>32</v>
      </c>
      <c r="AP24" s="12" t="s">
        <v>32</v>
      </c>
      <c r="AQ24" s="13">
        <v>4.9107480000000002E-2</v>
      </c>
      <c r="AR24" s="13">
        <v>9.8369963000000005E-2</v>
      </c>
      <c r="AS24" s="13">
        <v>2.2971008000000001E-2</v>
      </c>
      <c r="AT24" s="13">
        <v>5.0791293000000001E-2</v>
      </c>
      <c r="AU24" s="13">
        <v>2.9049247E-2</v>
      </c>
      <c r="AV24" s="13">
        <v>3.0628010000000001E-2</v>
      </c>
      <c r="AW24" s="13">
        <v>5.5314187000000001E-2</v>
      </c>
      <c r="AX24" s="13">
        <v>4.8033026999999999E-2</v>
      </c>
    </row>
    <row r="25" spans="1:50" x14ac:dyDescent="0.35">
      <c r="A25" t="s">
        <v>76</v>
      </c>
      <c r="B25" t="s">
        <v>76</v>
      </c>
      <c r="C25" t="s">
        <v>76</v>
      </c>
      <c r="D25">
        <v>25500000</v>
      </c>
      <c r="E25">
        <v>1</v>
      </c>
      <c r="F25" s="6">
        <v>16.8</v>
      </c>
      <c r="G25">
        <v>4284000</v>
      </c>
      <c r="H25" s="9">
        <v>6721655.7280000001</v>
      </c>
      <c r="I25" t="s">
        <v>99</v>
      </c>
      <c r="J25" t="s">
        <v>100</v>
      </c>
      <c r="K25" t="s">
        <v>61</v>
      </c>
      <c r="L25" s="8">
        <v>3.92</v>
      </c>
      <c r="M25" s="8">
        <v>51</v>
      </c>
      <c r="N25" s="7">
        <v>263488.9045</v>
      </c>
      <c r="O25" s="7">
        <v>134379.3413</v>
      </c>
      <c r="P25" s="10">
        <v>5.2697780000000001E-3</v>
      </c>
      <c r="Q25" s="7">
        <v>3.1367726999999998E-2</v>
      </c>
      <c r="R25" s="1" t="s">
        <v>58</v>
      </c>
      <c r="S25" s="11">
        <v>22</v>
      </c>
      <c r="T25" s="11">
        <v>25</v>
      </c>
      <c r="U25" s="1" t="s">
        <v>624</v>
      </c>
      <c r="V25" s="11">
        <v>23.5</v>
      </c>
      <c r="W25" s="11">
        <v>17.100000000000001</v>
      </c>
      <c r="X25" s="1">
        <v>83</v>
      </c>
      <c r="Y25" s="11">
        <f t="shared" si="6"/>
        <v>218695.79073499999</v>
      </c>
      <c r="Z25" s="11">
        <f t="shared" si="4"/>
        <v>3739698.0215685</v>
      </c>
      <c r="AA25" s="5">
        <v>44518</v>
      </c>
      <c r="AB25" s="1" t="s">
        <v>32</v>
      </c>
      <c r="AC25" s="1" t="s">
        <v>32</v>
      </c>
      <c r="AD25" s="1" t="s">
        <v>44</v>
      </c>
      <c r="AE25" s="11">
        <v>98158709.322440833</v>
      </c>
      <c r="AF25" s="11">
        <f t="shared" si="5"/>
        <v>22.912863987497861</v>
      </c>
      <c r="AG25" s="3" t="s">
        <v>585</v>
      </c>
      <c r="AH25" s="3" t="s">
        <v>594</v>
      </c>
      <c r="AI25" s="12">
        <v>0.59789148999999997</v>
      </c>
      <c r="AJ25" s="12">
        <v>0.590237923</v>
      </c>
      <c r="AK25" s="12">
        <v>0.58268113499999996</v>
      </c>
      <c r="AL25" s="12">
        <v>0.57810621900000003</v>
      </c>
      <c r="AM25" s="12">
        <f t="shared" ref="AM25:AM52" si="7">AI25*($L25/100)</f>
        <v>2.3437346408E-2</v>
      </c>
      <c r="AN25" s="12">
        <f t="shared" ref="AN25:AN52" si="8">AJ25*($L25/100)</f>
        <v>2.3137326581600001E-2</v>
      </c>
      <c r="AO25" s="12">
        <f t="shared" ref="AO25:AO52" si="9">AK25*($L25/100)</f>
        <v>2.2841100491999999E-2</v>
      </c>
      <c r="AP25" s="12">
        <f t="shared" ref="AP25:AP52" si="10">AL25*($L25/100)</f>
        <v>2.2661763784800001E-2</v>
      </c>
      <c r="AQ25" s="13">
        <v>6.4014135999999999E-2</v>
      </c>
      <c r="AR25" s="13">
        <v>0.54849289000000001</v>
      </c>
      <c r="AS25" s="13">
        <v>6.7676945000000002E-2</v>
      </c>
      <c r="AT25" s="13">
        <v>0.181101541</v>
      </c>
      <c r="AU25" s="13">
        <v>8.0159086000000004E-2</v>
      </c>
      <c r="AV25" s="13">
        <v>0.20973203000000001</v>
      </c>
      <c r="AW25" s="13">
        <v>0.107423723</v>
      </c>
      <c r="AX25" s="13">
        <v>0.17980004999999999</v>
      </c>
    </row>
    <row r="26" spans="1:50" x14ac:dyDescent="0.35">
      <c r="A26" t="s">
        <v>101</v>
      </c>
      <c r="B26" t="s">
        <v>101</v>
      </c>
      <c r="C26" t="s">
        <v>101</v>
      </c>
      <c r="D26">
        <v>8800000</v>
      </c>
      <c r="E26">
        <v>3</v>
      </c>
      <c r="F26" s="6">
        <v>5.0999999999999996</v>
      </c>
      <c r="G26">
        <v>448800</v>
      </c>
      <c r="H26" s="9">
        <v>6300000</v>
      </c>
      <c r="I26" t="s">
        <v>102</v>
      </c>
      <c r="J26" t="s">
        <v>103</v>
      </c>
      <c r="K26" t="s">
        <v>31</v>
      </c>
      <c r="L26" s="8">
        <v>6</v>
      </c>
      <c r="M26" s="8">
        <v>35</v>
      </c>
      <c r="N26" s="7">
        <v>378000</v>
      </c>
      <c r="O26" s="7">
        <v>132300</v>
      </c>
      <c r="P26" s="10">
        <v>1.5034090999999999E-2</v>
      </c>
      <c r="Q26" s="7">
        <v>0.294786096</v>
      </c>
      <c r="R26" s="1" t="s">
        <v>58</v>
      </c>
      <c r="S26" s="11">
        <v>19</v>
      </c>
      <c r="T26" s="11">
        <v>8.32</v>
      </c>
      <c r="U26" s="1" t="s">
        <v>104</v>
      </c>
      <c r="V26" s="11">
        <v>13.66</v>
      </c>
      <c r="W26" s="11">
        <v>15.41</v>
      </c>
      <c r="X26" s="1">
        <v>89</v>
      </c>
      <c r="Y26" s="11">
        <f t="shared" si="6"/>
        <v>336420</v>
      </c>
      <c r="Z26" s="11">
        <f t="shared" si="4"/>
        <v>5184232.2</v>
      </c>
      <c r="AA26" s="5">
        <v>44548</v>
      </c>
      <c r="AB26" s="1" t="s">
        <v>638</v>
      </c>
      <c r="AC26" s="1" t="s">
        <v>105</v>
      </c>
      <c r="AD26" s="1" t="s">
        <v>44</v>
      </c>
      <c r="AE26" s="11">
        <v>90541514.700000003</v>
      </c>
      <c r="AF26" s="11">
        <f t="shared" si="5"/>
        <v>201.74134291443852</v>
      </c>
      <c r="AG26" s="3" t="s">
        <v>584</v>
      </c>
      <c r="AH26" s="3" t="s">
        <v>32</v>
      </c>
      <c r="AI26" s="12">
        <v>0.36050107799999997</v>
      </c>
      <c r="AJ26" s="12">
        <v>0.319489252</v>
      </c>
      <c r="AK26" s="12">
        <v>0.28545214800000002</v>
      </c>
      <c r="AL26" s="12">
        <v>0.250215992</v>
      </c>
      <c r="AM26" s="12">
        <f t="shared" si="7"/>
        <v>2.1630064679999998E-2</v>
      </c>
      <c r="AN26" s="12">
        <f t="shared" si="8"/>
        <v>1.9169355119999999E-2</v>
      </c>
      <c r="AO26" s="12">
        <f t="shared" si="9"/>
        <v>1.7127128880000002E-2</v>
      </c>
      <c r="AP26" s="12">
        <f t="shared" si="10"/>
        <v>1.5012959519999999E-2</v>
      </c>
      <c r="AQ26" s="13">
        <v>1.773332543</v>
      </c>
      <c r="AR26" s="13">
        <v>2.2008003060000001</v>
      </c>
      <c r="AS26" s="13">
        <v>0.90921095399999996</v>
      </c>
      <c r="AT26" s="13">
        <v>3.9769813699999998</v>
      </c>
      <c r="AU26" s="13">
        <v>5.6028694970000004</v>
      </c>
      <c r="AV26" s="13">
        <v>21.452755270000001</v>
      </c>
      <c r="AW26" s="13">
        <v>2.2100073240000002</v>
      </c>
      <c r="AX26" s="13">
        <v>5.4465653239999998</v>
      </c>
    </row>
    <row r="27" spans="1:50" x14ac:dyDescent="0.35">
      <c r="A27" t="s">
        <v>101</v>
      </c>
      <c r="B27" t="s">
        <v>101</v>
      </c>
      <c r="C27" t="s">
        <v>101</v>
      </c>
      <c r="D27">
        <v>8800000</v>
      </c>
      <c r="E27">
        <v>3</v>
      </c>
      <c r="F27" s="6">
        <v>5.0999999999999996</v>
      </c>
      <c r="G27">
        <v>448800</v>
      </c>
      <c r="H27" s="9">
        <v>6300000</v>
      </c>
      <c r="I27" t="s">
        <v>106</v>
      </c>
      <c r="J27" t="s">
        <v>107</v>
      </c>
      <c r="K27" t="s">
        <v>79</v>
      </c>
      <c r="L27" s="8">
        <v>7</v>
      </c>
      <c r="M27" s="8">
        <v>85</v>
      </c>
      <c r="N27" s="7">
        <v>441000</v>
      </c>
      <c r="O27" s="7">
        <v>374850</v>
      </c>
      <c r="P27" s="10">
        <v>4.2596591000000003E-2</v>
      </c>
      <c r="Q27" s="7">
        <v>0.83522727299999999</v>
      </c>
      <c r="R27" s="1" t="s">
        <v>48</v>
      </c>
      <c r="S27" s="11">
        <v>14</v>
      </c>
      <c r="T27" s="11">
        <v>9</v>
      </c>
      <c r="U27" s="1" t="s">
        <v>104</v>
      </c>
      <c r="V27" s="11">
        <v>11.5</v>
      </c>
      <c r="W27" s="11">
        <v>12.97</v>
      </c>
      <c r="X27" s="1">
        <v>91</v>
      </c>
      <c r="Y27" s="11">
        <f t="shared" si="6"/>
        <v>401310</v>
      </c>
      <c r="Z27" s="11">
        <f t="shared" si="4"/>
        <v>5204990.7</v>
      </c>
      <c r="AA27" s="5">
        <v>44550</v>
      </c>
      <c r="AB27" s="1" t="s">
        <v>638</v>
      </c>
      <c r="AC27" s="1" t="s">
        <v>108</v>
      </c>
      <c r="AD27" s="1" t="s">
        <v>44</v>
      </c>
      <c r="AE27" s="11">
        <v>90541514.700000003</v>
      </c>
      <c r="AF27" s="11">
        <f t="shared" si="5"/>
        <v>201.74134291443852</v>
      </c>
      <c r="AG27" s="3" t="s">
        <v>584</v>
      </c>
      <c r="AH27" s="3" t="s">
        <v>32</v>
      </c>
      <c r="AI27" s="12">
        <v>0.658742296</v>
      </c>
      <c r="AJ27" s="12">
        <v>0.65180958300000003</v>
      </c>
      <c r="AK27" s="12">
        <v>0.58564478200000003</v>
      </c>
      <c r="AL27" s="12">
        <v>0.56799997999999996</v>
      </c>
      <c r="AM27" s="12">
        <f t="shared" si="7"/>
        <v>4.6111960720000005E-2</v>
      </c>
      <c r="AN27" s="12">
        <f t="shared" si="8"/>
        <v>4.5626670810000006E-2</v>
      </c>
      <c r="AO27" s="12">
        <f t="shared" si="9"/>
        <v>4.0995134740000008E-2</v>
      </c>
      <c r="AP27" s="12">
        <f t="shared" si="10"/>
        <v>3.9759998599999999E-2</v>
      </c>
      <c r="AQ27" s="13">
        <v>4.3818393799999997</v>
      </c>
      <c r="AR27" s="13">
        <v>5.2630759669999998</v>
      </c>
      <c r="AS27" s="13">
        <v>7.9454649259999997</v>
      </c>
      <c r="AT27" s="13">
        <v>6.8764387359999999</v>
      </c>
      <c r="AU27" s="13">
        <v>403.83934620000002</v>
      </c>
      <c r="AV27" s="13">
        <v>21.4527553</v>
      </c>
      <c r="AW27" s="13">
        <v>10.21559776</v>
      </c>
      <c r="AX27" s="13">
        <v>65.710645470000003</v>
      </c>
    </row>
    <row r="28" spans="1:50" x14ac:dyDescent="0.35">
      <c r="A28" t="s">
        <v>101</v>
      </c>
      <c r="B28" t="s">
        <v>101</v>
      </c>
      <c r="C28" t="s">
        <v>101</v>
      </c>
      <c r="D28">
        <v>8800000</v>
      </c>
      <c r="E28">
        <v>3</v>
      </c>
      <c r="F28" s="6">
        <v>5.0999999999999996</v>
      </c>
      <c r="G28">
        <v>448800</v>
      </c>
      <c r="H28" s="9">
        <v>6300000</v>
      </c>
      <c r="I28" t="s">
        <v>109</v>
      </c>
      <c r="J28" t="s">
        <v>110</v>
      </c>
      <c r="K28" t="s">
        <v>31</v>
      </c>
      <c r="L28" s="8">
        <v>1</v>
      </c>
      <c r="M28" s="8">
        <v>36.5</v>
      </c>
      <c r="N28" s="7">
        <v>63000</v>
      </c>
      <c r="O28" s="7">
        <v>22995</v>
      </c>
      <c r="P28" s="10">
        <v>2.6130680000000001E-3</v>
      </c>
      <c r="Q28" s="7">
        <v>5.1236630999999998E-2</v>
      </c>
      <c r="R28" s="1" t="s">
        <v>43</v>
      </c>
      <c r="S28" s="11">
        <v>10.5</v>
      </c>
      <c r="T28" s="11">
        <v>9.9</v>
      </c>
      <c r="U28" s="1" t="s">
        <v>104</v>
      </c>
      <c r="V28" s="11">
        <v>10.199999999999999</v>
      </c>
      <c r="W28" s="11">
        <v>11.48</v>
      </c>
      <c r="X28" s="1">
        <v>89</v>
      </c>
      <c r="Y28" s="11">
        <f t="shared" si="6"/>
        <v>56070</v>
      </c>
      <c r="Z28" s="11">
        <f t="shared" si="4"/>
        <v>643683.6</v>
      </c>
      <c r="AA28" s="5">
        <v>44544</v>
      </c>
      <c r="AB28" s="1" t="s">
        <v>249</v>
      </c>
      <c r="AC28" s="1" t="s">
        <v>111</v>
      </c>
      <c r="AD28" s="1" t="s">
        <v>44</v>
      </c>
      <c r="AE28" s="11">
        <v>90541514.700000003</v>
      </c>
      <c r="AF28" s="11">
        <f t="shared" si="5"/>
        <v>201.74134291443852</v>
      </c>
      <c r="AG28" s="3" t="s">
        <v>584</v>
      </c>
      <c r="AH28" s="3" t="s">
        <v>32</v>
      </c>
      <c r="AI28" s="12">
        <v>0.34164161199999998</v>
      </c>
      <c r="AJ28" s="12">
        <v>0.28031908300000002</v>
      </c>
      <c r="AK28" s="12">
        <v>0.40896702000000001</v>
      </c>
      <c r="AL28" s="12">
        <v>0.36860889600000002</v>
      </c>
      <c r="AM28" s="12">
        <f t="shared" si="7"/>
        <v>3.4164161199999998E-3</v>
      </c>
      <c r="AN28" s="12">
        <f t="shared" si="8"/>
        <v>2.8031908300000003E-3</v>
      </c>
      <c r="AO28" s="12">
        <f t="shared" si="9"/>
        <v>4.0896702000000002E-3</v>
      </c>
      <c r="AP28" s="12">
        <f t="shared" si="10"/>
        <v>3.6860889600000002E-3</v>
      </c>
      <c r="AQ28" s="13">
        <v>1.0565408460000001</v>
      </c>
      <c r="AR28" s="13">
        <v>0.929979946</v>
      </c>
      <c r="AS28" s="13">
        <v>7.7985739999999998E-2</v>
      </c>
      <c r="AT28" s="13">
        <v>0.60261708000000003</v>
      </c>
      <c r="AU28" s="13">
        <v>0</v>
      </c>
      <c r="AV28" s="13">
        <v>0.67116477299999999</v>
      </c>
      <c r="AW28" s="13">
        <v>1.4839572190000001</v>
      </c>
      <c r="AX28" s="13">
        <v>0.68889222900000002</v>
      </c>
    </row>
    <row r="29" spans="1:50" x14ac:dyDescent="0.35">
      <c r="A29" t="s">
        <v>101</v>
      </c>
      <c r="B29" t="s">
        <v>101</v>
      </c>
      <c r="C29" t="s">
        <v>101</v>
      </c>
      <c r="D29">
        <v>8800000</v>
      </c>
      <c r="E29">
        <v>3</v>
      </c>
      <c r="F29" s="6">
        <v>5.0999999999999996</v>
      </c>
      <c r="G29">
        <v>448800</v>
      </c>
      <c r="H29" s="9">
        <v>6300000</v>
      </c>
      <c r="I29" t="s">
        <v>112</v>
      </c>
      <c r="J29" t="s">
        <v>113</v>
      </c>
      <c r="K29" t="s">
        <v>31</v>
      </c>
      <c r="L29" s="8">
        <v>4</v>
      </c>
      <c r="M29" s="8">
        <v>65</v>
      </c>
      <c r="N29" s="7">
        <v>252000</v>
      </c>
      <c r="O29" s="7">
        <v>163800</v>
      </c>
      <c r="P29" s="10">
        <v>1.8613635999999999E-2</v>
      </c>
      <c r="Q29" s="7">
        <v>0.36497326200000002</v>
      </c>
      <c r="R29" s="1" t="s">
        <v>43</v>
      </c>
      <c r="S29" s="11">
        <v>10.5</v>
      </c>
      <c r="T29" s="11">
        <v>9.9</v>
      </c>
      <c r="U29" s="1" t="s">
        <v>104</v>
      </c>
      <c r="V29" s="11">
        <v>10.199999999999999</v>
      </c>
      <c r="W29" s="11">
        <v>11.48</v>
      </c>
      <c r="X29" s="1">
        <v>89</v>
      </c>
      <c r="Y29" s="11">
        <f t="shared" si="6"/>
        <v>224280</v>
      </c>
      <c r="Z29" s="11">
        <f t="shared" si="4"/>
        <v>2574734.4</v>
      </c>
      <c r="AA29" s="5">
        <v>44544</v>
      </c>
      <c r="AB29" s="1" t="s">
        <v>249</v>
      </c>
      <c r="AC29" s="1" t="s">
        <v>111</v>
      </c>
      <c r="AD29" s="1" t="s">
        <v>44</v>
      </c>
      <c r="AE29" s="11">
        <v>90541514.700000003</v>
      </c>
      <c r="AF29" s="11">
        <f t="shared" si="5"/>
        <v>201.74134291443852</v>
      </c>
      <c r="AG29" s="3" t="s">
        <v>585</v>
      </c>
      <c r="AH29" s="3" t="s">
        <v>595</v>
      </c>
      <c r="AI29" s="12">
        <v>0.54166727999999997</v>
      </c>
      <c r="AJ29" s="12">
        <v>0.51513926399999999</v>
      </c>
      <c r="AK29" s="12">
        <v>0.47035209700000002</v>
      </c>
      <c r="AL29" s="12">
        <v>0.43625807300000002</v>
      </c>
      <c r="AM29" s="12">
        <f t="shared" si="7"/>
        <v>2.1666691200000001E-2</v>
      </c>
      <c r="AN29" s="12">
        <f t="shared" si="8"/>
        <v>2.0605570560000001E-2</v>
      </c>
      <c r="AO29" s="12">
        <f t="shared" si="9"/>
        <v>1.8814083880000002E-2</v>
      </c>
      <c r="AP29" s="12">
        <f t="shared" si="10"/>
        <v>1.7450322920000001E-2</v>
      </c>
      <c r="AQ29" s="13">
        <v>7.1138405410000001</v>
      </c>
      <c r="AR29" s="13">
        <v>3.7497252950000002</v>
      </c>
      <c r="AS29" s="13">
        <v>6.6661783010000004</v>
      </c>
      <c r="AT29" s="13">
        <v>4.545121569</v>
      </c>
      <c r="AU29" s="13">
        <v>1.5227310839999999</v>
      </c>
      <c r="AV29" s="13">
        <v>5.1558722799999996</v>
      </c>
      <c r="AW29" s="13">
        <v>8.3208189869999991</v>
      </c>
      <c r="AX29" s="13">
        <v>5.2963268650000002</v>
      </c>
    </row>
    <row r="30" spans="1:50" x14ac:dyDescent="0.35">
      <c r="A30" t="s">
        <v>101</v>
      </c>
      <c r="B30" t="s">
        <v>101</v>
      </c>
      <c r="C30" t="s">
        <v>101</v>
      </c>
      <c r="D30">
        <v>8800000</v>
      </c>
      <c r="E30">
        <v>3</v>
      </c>
      <c r="F30" s="6">
        <v>5.0999999999999996</v>
      </c>
      <c r="G30">
        <v>448800</v>
      </c>
      <c r="H30" s="9">
        <v>6300000</v>
      </c>
      <c r="I30" t="s">
        <v>33</v>
      </c>
      <c r="J30" t="s">
        <v>83</v>
      </c>
      <c r="K30" t="s">
        <v>31</v>
      </c>
      <c r="L30" s="8">
        <v>23</v>
      </c>
      <c r="M30" s="8">
        <v>36.5</v>
      </c>
      <c r="N30" s="7">
        <v>1449000</v>
      </c>
      <c r="O30" s="7">
        <v>528885</v>
      </c>
      <c r="P30" s="10">
        <v>6.0100568E-2</v>
      </c>
      <c r="Q30" s="7">
        <v>1.178442513</v>
      </c>
      <c r="R30" s="1" t="s">
        <v>43</v>
      </c>
      <c r="S30" s="11">
        <v>10.5</v>
      </c>
      <c r="T30" s="11">
        <v>9.9</v>
      </c>
      <c r="U30" s="1" t="s">
        <v>104</v>
      </c>
      <c r="V30" s="11">
        <v>10.199999999999999</v>
      </c>
      <c r="W30" s="11">
        <v>11.48</v>
      </c>
      <c r="X30" s="1">
        <v>89</v>
      </c>
      <c r="Y30" s="11">
        <f t="shared" si="6"/>
        <v>1289610</v>
      </c>
      <c r="Z30" s="11">
        <f t="shared" si="4"/>
        <v>14804722.800000001</v>
      </c>
      <c r="AA30" s="5">
        <v>44544</v>
      </c>
      <c r="AB30" s="1" t="s">
        <v>32</v>
      </c>
      <c r="AC30" s="1" t="s">
        <v>32</v>
      </c>
      <c r="AD30" s="1" t="s">
        <v>44</v>
      </c>
      <c r="AE30" s="11">
        <v>90541514.700000003</v>
      </c>
      <c r="AF30" s="11">
        <f t="shared" si="5"/>
        <v>201.74134291443852</v>
      </c>
      <c r="AG30" s="3" t="s">
        <v>584</v>
      </c>
      <c r="AH30" s="3" t="s">
        <v>32</v>
      </c>
      <c r="AI30" s="12">
        <v>0.54166727999999997</v>
      </c>
      <c r="AJ30" s="12">
        <v>0.51513926399999999</v>
      </c>
      <c r="AK30" s="12">
        <v>0.47035209700000002</v>
      </c>
      <c r="AL30" s="12">
        <v>0.43625807300000002</v>
      </c>
      <c r="AM30" s="12">
        <f t="shared" si="7"/>
        <v>0.1245834744</v>
      </c>
      <c r="AN30" s="12">
        <f t="shared" si="8"/>
        <v>0.11848203072000001</v>
      </c>
      <c r="AO30" s="12">
        <f t="shared" si="9"/>
        <v>0.10818098231000001</v>
      </c>
      <c r="AP30" s="12">
        <f t="shared" si="10"/>
        <v>0.10033935679000001</v>
      </c>
      <c r="AQ30" s="13">
        <v>17.602791839999998</v>
      </c>
      <c r="AR30" s="13">
        <v>13.156584219999999</v>
      </c>
      <c r="AS30" s="13">
        <v>17.936720139999998</v>
      </c>
      <c r="AT30" s="13">
        <v>15.099457129999999</v>
      </c>
      <c r="AU30" s="13">
        <v>4.9166644030000004</v>
      </c>
      <c r="AV30" s="13">
        <v>15.436789770000001</v>
      </c>
      <c r="AW30" s="13">
        <v>28.250334219999999</v>
      </c>
      <c r="AX30" s="13">
        <v>16.057048819999999</v>
      </c>
    </row>
    <row r="31" spans="1:50" x14ac:dyDescent="0.35">
      <c r="A31" t="s">
        <v>101</v>
      </c>
      <c r="B31" t="s">
        <v>101</v>
      </c>
      <c r="C31" t="s">
        <v>101</v>
      </c>
      <c r="D31">
        <v>8800000</v>
      </c>
      <c r="E31">
        <v>3</v>
      </c>
      <c r="F31" s="6">
        <v>5.0999999999999996</v>
      </c>
      <c r="G31">
        <v>448800</v>
      </c>
      <c r="H31" s="9">
        <v>6300000</v>
      </c>
      <c r="I31" t="s">
        <v>114</v>
      </c>
      <c r="J31" t="s">
        <v>115</v>
      </c>
      <c r="K31" t="s">
        <v>116</v>
      </c>
      <c r="L31" s="8">
        <v>12</v>
      </c>
      <c r="M31" s="8">
        <v>48</v>
      </c>
      <c r="N31" s="7">
        <v>756000</v>
      </c>
      <c r="O31" s="7">
        <v>362880</v>
      </c>
      <c r="P31" s="10">
        <v>4.1236363999999998E-2</v>
      </c>
      <c r="Q31" s="7">
        <v>0.80855615000000003</v>
      </c>
      <c r="R31" s="1" t="s">
        <v>43</v>
      </c>
      <c r="S31" s="11">
        <v>33.9</v>
      </c>
      <c r="T31" s="11">
        <v>24.9</v>
      </c>
      <c r="U31" s="1" t="s">
        <v>104</v>
      </c>
      <c r="V31" s="11">
        <v>29.4</v>
      </c>
      <c r="W31" s="11">
        <v>33.1</v>
      </c>
      <c r="X31" s="1">
        <v>81</v>
      </c>
      <c r="Y31" s="11">
        <f t="shared" si="6"/>
        <v>612360</v>
      </c>
      <c r="Z31" s="11">
        <f t="shared" si="4"/>
        <v>20269116</v>
      </c>
      <c r="AA31" s="5">
        <v>44544</v>
      </c>
      <c r="AB31" s="1" t="s">
        <v>638</v>
      </c>
      <c r="AC31" s="1" t="s">
        <v>117</v>
      </c>
      <c r="AD31" s="1" t="s">
        <v>44</v>
      </c>
      <c r="AE31" s="11">
        <v>90541514.700000003</v>
      </c>
      <c r="AF31" s="11">
        <f t="shared" si="5"/>
        <v>201.74134291443852</v>
      </c>
      <c r="AG31" s="3" t="s">
        <v>584</v>
      </c>
      <c r="AH31" s="3" t="s">
        <v>32</v>
      </c>
      <c r="AI31" s="12">
        <v>0.53640324399999995</v>
      </c>
      <c r="AJ31" s="12">
        <v>0.52594607699999996</v>
      </c>
      <c r="AK31" s="12">
        <v>0.480582538</v>
      </c>
      <c r="AL31" s="12">
        <v>0.46544774500000002</v>
      </c>
      <c r="AM31" s="12">
        <f t="shared" si="7"/>
        <v>6.4368389279999993E-2</v>
      </c>
      <c r="AN31" s="12">
        <f t="shared" si="8"/>
        <v>6.3113529239999994E-2</v>
      </c>
      <c r="AO31" s="12">
        <f t="shared" si="9"/>
        <v>5.7669904559999999E-2</v>
      </c>
      <c r="AP31" s="12">
        <f t="shared" si="10"/>
        <v>5.5853729400000003E-2</v>
      </c>
      <c r="AQ31" s="13">
        <v>7.8063020889999999</v>
      </c>
      <c r="AR31" s="13">
        <v>2.962859865</v>
      </c>
      <c r="AS31" s="13">
        <v>3.692037215</v>
      </c>
      <c r="AT31" s="13">
        <v>10.432802130000001</v>
      </c>
      <c r="AU31" s="13">
        <v>6.1846308670000001</v>
      </c>
      <c r="AV31" s="13">
        <v>51.573144839999998</v>
      </c>
      <c r="AW31" s="13">
        <v>11.076111640000001</v>
      </c>
      <c r="AX31" s="13">
        <v>13.38969838</v>
      </c>
    </row>
    <row r="32" spans="1:50" x14ac:dyDescent="0.35">
      <c r="A32" t="s">
        <v>101</v>
      </c>
      <c r="B32" t="s">
        <v>101</v>
      </c>
      <c r="C32" t="s">
        <v>101</v>
      </c>
      <c r="D32">
        <v>8800000</v>
      </c>
      <c r="E32">
        <v>3</v>
      </c>
      <c r="F32" s="6">
        <v>5.0999999999999996</v>
      </c>
      <c r="G32">
        <v>448800</v>
      </c>
      <c r="H32" s="9">
        <v>6300000</v>
      </c>
      <c r="I32" t="s">
        <v>59</v>
      </c>
      <c r="J32" t="s">
        <v>60</v>
      </c>
      <c r="K32" t="s">
        <v>61</v>
      </c>
      <c r="L32" s="8">
        <v>15</v>
      </c>
      <c r="M32" s="8">
        <v>51</v>
      </c>
      <c r="N32" s="7">
        <v>945000</v>
      </c>
      <c r="O32" s="7">
        <v>481950</v>
      </c>
      <c r="P32" s="10">
        <v>5.4767045E-2</v>
      </c>
      <c r="Q32" s="7">
        <v>1.073863636</v>
      </c>
      <c r="R32" s="1" t="s">
        <v>58</v>
      </c>
      <c r="S32" s="11">
        <v>17.899999999999999</v>
      </c>
      <c r="T32" s="11">
        <v>4.9400000000000004</v>
      </c>
      <c r="U32" s="1" t="s">
        <v>104</v>
      </c>
      <c r="V32" s="11">
        <v>11.42</v>
      </c>
      <c r="W32" s="11">
        <v>12.88</v>
      </c>
      <c r="X32" s="1">
        <v>83</v>
      </c>
      <c r="Y32" s="11">
        <f t="shared" si="6"/>
        <v>784350</v>
      </c>
      <c r="Z32" s="11">
        <f t="shared" si="4"/>
        <v>10102428</v>
      </c>
      <c r="AA32" s="5">
        <v>44550</v>
      </c>
      <c r="AB32" s="1" t="s">
        <v>32</v>
      </c>
      <c r="AC32" s="1" t="s">
        <v>32</v>
      </c>
      <c r="AD32" s="1" t="s">
        <v>44</v>
      </c>
      <c r="AE32" s="11">
        <v>90541514.700000003</v>
      </c>
      <c r="AF32" s="11">
        <f t="shared" si="5"/>
        <v>201.74134291443852</v>
      </c>
      <c r="AG32" s="3" t="s">
        <v>584</v>
      </c>
      <c r="AH32" s="3" t="s">
        <v>32</v>
      </c>
      <c r="AI32" s="12">
        <v>0.492890094</v>
      </c>
      <c r="AJ32" s="12">
        <v>0.48020787700000001</v>
      </c>
      <c r="AK32" s="12">
        <v>0.46666170400000001</v>
      </c>
      <c r="AL32" s="12">
        <v>0.446951143</v>
      </c>
      <c r="AM32" s="12">
        <f t="shared" si="7"/>
        <v>7.39335141E-2</v>
      </c>
      <c r="AN32" s="12">
        <f t="shared" si="8"/>
        <v>7.2031181550000004E-2</v>
      </c>
      <c r="AO32" s="12">
        <f t="shared" si="9"/>
        <v>6.9999255600000004E-2</v>
      </c>
      <c r="AP32" s="12">
        <f t="shared" si="10"/>
        <v>6.7042671449999994E-2</v>
      </c>
      <c r="AQ32" s="13">
        <v>9.7808914680000001</v>
      </c>
      <c r="AR32" s="13">
        <v>44.49914382</v>
      </c>
      <c r="AS32" s="13">
        <v>6.5379825629999999</v>
      </c>
      <c r="AT32" s="13">
        <v>15.15623231</v>
      </c>
      <c r="AU32" s="13">
        <v>9.4585026929999998</v>
      </c>
      <c r="AV32" s="13">
        <v>40.453767110000001</v>
      </c>
      <c r="AW32" s="13">
        <v>11.558219169999999</v>
      </c>
      <c r="AX32" s="13">
        <v>19.634962730000002</v>
      </c>
    </row>
    <row r="33" spans="1:50" x14ac:dyDescent="0.35">
      <c r="A33" t="s">
        <v>101</v>
      </c>
      <c r="B33" t="s">
        <v>101</v>
      </c>
      <c r="C33" t="s">
        <v>101</v>
      </c>
      <c r="D33">
        <v>8800000</v>
      </c>
      <c r="E33">
        <v>3</v>
      </c>
      <c r="F33" s="6">
        <v>5.0999999999999996</v>
      </c>
      <c r="G33">
        <v>448800</v>
      </c>
      <c r="H33" s="9">
        <v>6300000</v>
      </c>
      <c r="I33" t="s">
        <v>94</v>
      </c>
      <c r="J33" t="s">
        <v>118</v>
      </c>
      <c r="K33" t="s">
        <v>93</v>
      </c>
      <c r="L33" s="8">
        <v>4</v>
      </c>
      <c r="M33" s="8">
        <v>38</v>
      </c>
      <c r="N33" s="7">
        <v>252000</v>
      </c>
      <c r="O33" s="7">
        <v>95760</v>
      </c>
      <c r="P33" s="10">
        <v>1.0881818E-2</v>
      </c>
      <c r="Q33" s="7">
        <v>0.21336898400000001</v>
      </c>
      <c r="R33" s="1" t="s">
        <v>43</v>
      </c>
      <c r="S33" s="11">
        <v>33.9</v>
      </c>
      <c r="T33" s="11">
        <v>24.9</v>
      </c>
      <c r="U33" s="1" t="s">
        <v>104</v>
      </c>
      <c r="V33" s="11">
        <v>29.4</v>
      </c>
      <c r="W33" s="11">
        <v>33.1</v>
      </c>
      <c r="X33" s="1">
        <v>87</v>
      </c>
      <c r="Y33" s="11">
        <f t="shared" si="6"/>
        <v>219240</v>
      </c>
      <c r="Z33" s="11">
        <f t="shared" si="4"/>
        <v>7256844</v>
      </c>
      <c r="AA33" s="5">
        <v>44544</v>
      </c>
      <c r="AB33" s="1" t="s">
        <v>249</v>
      </c>
      <c r="AC33" s="1" t="s">
        <v>119</v>
      </c>
      <c r="AD33" s="1" t="s">
        <v>44</v>
      </c>
      <c r="AE33" s="11">
        <v>90541514.700000003</v>
      </c>
      <c r="AF33" s="11">
        <f t="shared" si="5"/>
        <v>201.74134291443852</v>
      </c>
      <c r="AG33" s="3" t="s">
        <v>584</v>
      </c>
      <c r="AH33" s="3" t="s">
        <v>32</v>
      </c>
      <c r="AI33" s="12">
        <v>0.56956005600000004</v>
      </c>
      <c r="AJ33" s="12">
        <v>0.56435821799999997</v>
      </c>
      <c r="AK33" s="12">
        <v>0.49797503199999998</v>
      </c>
      <c r="AL33" s="12">
        <v>0.49069223099999998</v>
      </c>
      <c r="AM33" s="12">
        <f t="shared" si="7"/>
        <v>2.2782402240000003E-2</v>
      </c>
      <c r="AN33" s="12">
        <f t="shared" si="8"/>
        <v>2.2574328719999998E-2</v>
      </c>
      <c r="AO33" s="12">
        <f t="shared" si="9"/>
        <v>1.9919001280000001E-2</v>
      </c>
      <c r="AP33" s="12">
        <f t="shared" si="10"/>
        <v>1.9627689239999999E-2</v>
      </c>
      <c r="AQ33" s="13">
        <v>3.5991634939999999</v>
      </c>
      <c r="AR33" s="13">
        <v>2.1921470959999998</v>
      </c>
      <c r="AS33" s="13">
        <v>0.51962005200000005</v>
      </c>
      <c r="AT33" s="13">
        <v>2.6719099279999998</v>
      </c>
      <c r="AU33" s="13">
        <v>1.1869493579999999</v>
      </c>
      <c r="AV33" s="13">
        <v>3.6535784929999999</v>
      </c>
      <c r="AW33" s="13">
        <v>2.438502674</v>
      </c>
      <c r="AX33" s="13">
        <v>2.3231244420000001</v>
      </c>
    </row>
    <row r="34" spans="1:50" x14ac:dyDescent="0.35">
      <c r="A34" t="s">
        <v>101</v>
      </c>
      <c r="B34" t="s">
        <v>101</v>
      </c>
      <c r="C34" t="s">
        <v>101</v>
      </c>
      <c r="D34">
        <v>8800000</v>
      </c>
      <c r="E34">
        <v>3</v>
      </c>
      <c r="F34" s="6">
        <v>5.0999999999999996</v>
      </c>
      <c r="G34">
        <v>448800</v>
      </c>
      <c r="H34" s="9">
        <v>6300000</v>
      </c>
      <c r="I34" t="s">
        <v>37</v>
      </c>
      <c r="J34" t="s">
        <v>38</v>
      </c>
      <c r="K34" t="s">
        <v>31</v>
      </c>
      <c r="L34" s="8">
        <v>3</v>
      </c>
      <c r="M34" s="8">
        <v>65</v>
      </c>
      <c r="N34" s="7">
        <v>189000</v>
      </c>
      <c r="O34" s="7">
        <v>122850</v>
      </c>
      <c r="P34" s="10">
        <v>1.3960227E-2</v>
      </c>
      <c r="Q34" s="7">
        <v>0.27372994699999997</v>
      </c>
      <c r="R34" s="1" t="s">
        <v>43</v>
      </c>
      <c r="S34" s="11">
        <v>10.5</v>
      </c>
      <c r="T34" s="11">
        <v>9.9</v>
      </c>
      <c r="U34" s="1" t="s">
        <v>104</v>
      </c>
      <c r="V34" s="11">
        <v>10.199999999999999</v>
      </c>
      <c r="W34" s="11">
        <v>11.48</v>
      </c>
      <c r="X34" s="1">
        <v>89</v>
      </c>
      <c r="Y34" s="11">
        <f t="shared" si="6"/>
        <v>168210</v>
      </c>
      <c r="Z34" s="11">
        <f t="shared" si="4"/>
        <v>1931050.8</v>
      </c>
      <c r="AA34" s="5">
        <v>44544</v>
      </c>
      <c r="AB34" s="1" t="s">
        <v>249</v>
      </c>
      <c r="AC34" s="1" t="s">
        <v>111</v>
      </c>
      <c r="AD34" s="1" t="s">
        <v>44</v>
      </c>
      <c r="AE34" s="11">
        <v>90541514.700000003</v>
      </c>
      <c r="AF34" s="11">
        <f t="shared" si="5"/>
        <v>201.74134291443852</v>
      </c>
      <c r="AG34" s="3" t="s">
        <v>584</v>
      </c>
      <c r="AH34" s="3" t="s">
        <v>32</v>
      </c>
      <c r="AI34" s="12">
        <v>0.40852202599999998</v>
      </c>
      <c r="AJ34" s="12">
        <v>0.37004858499999999</v>
      </c>
      <c r="AK34" s="12">
        <v>0.32774961899999999</v>
      </c>
      <c r="AL34" s="12">
        <v>0.27716542900000002</v>
      </c>
      <c r="AM34" s="12">
        <f t="shared" si="7"/>
        <v>1.2255660779999998E-2</v>
      </c>
      <c r="AN34" s="12">
        <f t="shared" si="8"/>
        <v>1.1101457549999999E-2</v>
      </c>
      <c r="AO34" s="12">
        <f t="shared" si="9"/>
        <v>9.8324885699999989E-3</v>
      </c>
      <c r="AP34" s="12">
        <f t="shared" si="10"/>
        <v>8.3149628699999995E-3</v>
      </c>
      <c r="AQ34" s="13">
        <v>1.9071800969999999</v>
      </c>
      <c r="AR34" s="13">
        <v>2.043600289</v>
      </c>
      <c r="AS34" s="13">
        <v>0.77617647199999995</v>
      </c>
      <c r="AT34" s="13">
        <v>4.0527334069999998</v>
      </c>
      <c r="AU34" s="13">
        <v>5.2026645470000004</v>
      </c>
      <c r="AV34" s="13">
        <v>19.92041566</v>
      </c>
      <c r="AW34" s="13">
        <v>2.5886603589999999</v>
      </c>
      <c r="AX34" s="13">
        <v>5.2130615479999998</v>
      </c>
    </row>
    <row r="35" spans="1:50" x14ac:dyDescent="0.35">
      <c r="A35" t="s">
        <v>101</v>
      </c>
      <c r="B35" t="s">
        <v>101</v>
      </c>
      <c r="C35" t="s">
        <v>101</v>
      </c>
      <c r="D35">
        <v>8800000</v>
      </c>
      <c r="E35">
        <v>3</v>
      </c>
      <c r="F35" s="6">
        <v>5.0999999999999996</v>
      </c>
      <c r="G35">
        <v>448800</v>
      </c>
      <c r="H35" s="9">
        <v>6300000</v>
      </c>
      <c r="I35" t="s">
        <v>120</v>
      </c>
      <c r="J35" t="s">
        <v>108</v>
      </c>
      <c r="K35" t="s">
        <v>61</v>
      </c>
      <c r="L35" s="8">
        <v>12</v>
      </c>
      <c r="M35" s="8">
        <v>51</v>
      </c>
      <c r="N35" s="7">
        <v>756000</v>
      </c>
      <c r="O35" s="7">
        <v>385560</v>
      </c>
      <c r="P35" s="10">
        <v>4.3813636000000003E-2</v>
      </c>
      <c r="Q35" s="7">
        <v>0.85909090899999996</v>
      </c>
      <c r="R35" s="1" t="s">
        <v>48</v>
      </c>
      <c r="S35" s="11">
        <v>14</v>
      </c>
      <c r="T35" s="11">
        <v>9</v>
      </c>
      <c r="U35" s="1" t="s">
        <v>104</v>
      </c>
      <c r="V35" s="11">
        <v>11.5</v>
      </c>
      <c r="W35" s="11">
        <v>12.97</v>
      </c>
      <c r="X35" s="1">
        <v>87</v>
      </c>
      <c r="Y35" s="11">
        <f t="shared" si="6"/>
        <v>657720</v>
      </c>
      <c r="Z35" s="11">
        <f t="shared" si="4"/>
        <v>8530628.4000000004</v>
      </c>
      <c r="AA35" s="5">
        <v>44550</v>
      </c>
      <c r="AB35" s="1" t="s">
        <v>32</v>
      </c>
      <c r="AC35" s="1" t="s">
        <v>32</v>
      </c>
      <c r="AD35" s="1" t="s">
        <v>44</v>
      </c>
      <c r="AE35" s="11">
        <v>90541514.700000003</v>
      </c>
      <c r="AF35" s="11">
        <f t="shared" si="5"/>
        <v>201.74134291443852</v>
      </c>
      <c r="AG35" s="3" t="s">
        <v>584</v>
      </c>
      <c r="AH35" s="3" t="s">
        <v>32</v>
      </c>
      <c r="AI35" s="12">
        <v>0.66775368300000004</v>
      </c>
      <c r="AJ35" s="12">
        <v>0.65365010300000004</v>
      </c>
      <c r="AK35" s="12">
        <v>0.59238610400000002</v>
      </c>
      <c r="AL35" s="12">
        <v>0.56531722299999998</v>
      </c>
      <c r="AM35" s="12">
        <f t="shared" si="7"/>
        <v>8.0130441960000007E-2</v>
      </c>
      <c r="AN35" s="12">
        <f t="shared" si="8"/>
        <v>7.8438012360000003E-2</v>
      </c>
      <c r="AO35" s="12">
        <f t="shared" si="9"/>
        <v>7.108633248E-2</v>
      </c>
      <c r="AP35" s="12">
        <f t="shared" si="10"/>
        <v>6.7838066759999996E-2</v>
      </c>
      <c r="AQ35" s="13">
        <v>88.732247409999999</v>
      </c>
      <c r="AR35" s="13">
        <v>53.453107090000003</v>
      </c>
      <c r="AS35" s="13">
        <v>18.30635118</v>
      </c>
      <c r="AT35" s="13">
        <v>11.88724103</v>
      </c>
      <c r="AU35" s="13">
        <v>4.7790329409999996</v>
      </c>
      <c r="AV35" s="13">
        <v>31.627490659999999</v>
      </c>
      <c r="AW35" s="13">
        <v>13.95392279</v>
      </c>
      <c r="AX35" s="13">
        <v>31.8199133</v>
      </c>
    </row>
    <row r="36" spans="1:50" x14ac:dyDescent="0.35">
      <c r="A36" t="s">
        <v>101</v>
      </c>
      <c r="B36" t="s">
        <v>101</v>
      </c>
      <c r="C36" t="s">
        <v>101</v>
      </c>
      <c r="D36">
        <v>8800000</v>
      </c>
      <c r="E36">
        <v>3</v>
      </c>
      <c r="F36" s="6">
        <v>5.0999999999999996</v>
      </c>
      <c r="G36">
        <v>448800</v>
      </c>
      <c r="H36" s="9">
        <v>6300000</v>
      </c>
      <c r="I36" t="s">
        <v>99</v>
      </c>
      <c r="J36" t="s">
        <v>121</v>
      </c>
      <c r="K36" t="s">
        <v>61</v>
      </c>
      <c r="L36" s="8">
        <v>4</v>
      </c>
      <c r="M36" s="8">
        <v>51</v>
      </c>
      <c r="N36" s="7">
        <v>252000</v>
      </c>
      <c r="O36" s="7">
        <v>128520</v>
      </c>
      <c r="P36" s="10">
        <v>1.4604545E-2</v>
      </c>
      <c r="Q36" s="7">
        <v>0.28636363599999998</v>
      </c>
      <c r="R36" s="1" t="s">
        <v>43</v>
      </c>
      <c r="S36" s="11">
        <v>18.5</v>
      </c>
      <c r="T36" s="11">
        <v>18.5</v>
      </c>
      <c r="U36" s="1" t="s">
        <v>104</v>
      </c>
      <c r="V36" s="11">
        <v>18.5</v>
      </c>
      <c r="W36" s="11">
        <v>20.83</v>
      </c>
      <c r="X36" s="1">
        <v>83</v>
      </c>
      <c r="Y36" s="11">
        <f t="shared" si="6"/>
        <v>209160</v>
      </c>
      <c r="Z36" s="11">
        <f t="shared" si="4"/>
        <v>4356802.8</v>
      </c>
      <c r="AA36" s="5">
        <v>44548</v>
      </c>
      <c r="AB36" s="1" t="s">
        <v>444</v>
      </c>
      <c r="AC36" s="1" t="s">
        <v>122</v>
      </c>
      <c r="AD36" s="1" t="s">
        <v>44</v>
      </c>
      <c r="AE36" s="11">
        <v>90541514.700000003</v>
      </c>
      <c r="AF36" s="11">
        <f t="shared" si="5"/>
        <v>201.74134291443852</v>
      </c>
      <c r="AG36" s="3" t="s">
        <v>585</v>
      </c>
      <c r="AH36" s="3" t="s">
        <v>594</v>
      </c>
      <c r="AI36" s="12">
        <v>0.59789148999999997</v>
      </c>
      <c r="AJ36" s="12">
        <v>0.590237923</v>
      </c>
      <c r="AK36" s="12">
        <v>0.58268113499999996</v>
      </c>
      <c r="AL36" s="12">
        <v>0.57810621900000003</v>
      </c>
      <c r="AM36" s="12">
        <f t="shared" si="7"/>
        <v>2.39156596E-2</v>
      </c>
      <c r="AN36" s="12">
        <f t="shared" si="8"/>
        <v>2.360951692E-2</v>
      </c>
      <c r="AO36" s="12">
        <f t="shared" si="9"/>
        <v>2.3307245399999999E-2</v>
      </c>
      <c r="AP36" s="12">
        <f t="shared" si="10"/>
        <v>2.312424876E-2</v>
      </c>
      <c r="AQ36" s="13">
        <v>1.6692721420000001</v>
      </c>
      <c r="AR36" s="13">
        <v>10.64056661</v>
      </c>
      <c r="AS36" s="13">
        <v>1.922166872</v>
      </c>
      <c r="AT36" s="13">
        <v>4.0456243580000004</v>
      </c>
      <c r="AU36" s="13">
        <v>2.5222673819999999</v>
      </c>
      <c r="AV36" s="13">
        <v>10.05214818</v>
      </c>
      <c r="AW36" s="13">
        <v>2.8019925240000001</v>
      </c>
      <c r="AX36" s="13">
        <v>4.8077197250000001</v>
      </c>
    </row>
    <row r="37" spans="1:50" x14ac:dyDescent="0.35">
      <c r="A37" t="s">
        <v>101</v>
      </c>
      <c r="B37" t="s">
        <v>101</v>
      </c>
      <c r="C37" t="s">
        <v>101</v>
      </c>
      <c r="D37">
        <v>8800000</v>
      </c>
      <c r="E37">
        <v>3</v>
      </c>
      <c r="F37" s="6">
        <v>5.0999999999999996</v>
      </c>
      <c r="G37">
        <v>448800</v>
      </c>
      <c r="H37" s="9">
        <v>6300000</v>
      </c>
      <c r="I37" t="s">
        <v>123</v>
      </c>
      <c r="J37" t="s">
        <v>124</v>
      </c>
      <c r="K37" t="s">
        <v>31</v>
      </c>
      <c r="L37" s="8">
        <v>3</v>
      </c>
      <c r="M37" s="8">
        <v>65</v>
      </c>
      <c r="N37" s="7">
        <v>189000</v>
      </c>
      <c r="O37" s="7">
        <v>122850</v>
      </c>
      <c r="P37" s="10">
        <v>1.3960227E-2</v>
      </c>
      <c r="Q37" s="7">
        <v>0.27372994699999997</v>
      </c>
      <c r="R37" s="1" t="s">
        <v>43</v>
      </c>
      <c r="S37" s="11">
        <v>10.5</v>
      </c>
      <c r="T37" s="11">
        <v>9.9</v>
      </c>
      <c r="U37" s="1" t="s">
        <v>104</v>
      </c>
      <c r="V37" s="11">
        <v>10.199999999999999</v>
      </c>
      <c r="W37" s="11">
        <v>11.48</v>
      </c>
      <c r="X37" s="1">
        <v>89</v>
      </c>
      <c r="Y37" s="11">
        <f t="shared" si="6"/>
        <v>168210</v>
      </c>
      <c r="Z37" s="11">
        <f t="shared" si="4"/>
        <v>1931050.8</v>
      </c>
      <c r="AA37" s="5">
        <v>44544</v>
      </c>
      <c r="AB37" s="1" t="s">
        <v>249</v>
      </c>
      <c r="AC37" s="1" t="s">
        <v>111</v>
      </c>
      <c r="AD37" s="1" t="s">
        <v>44</v>
      </c>
      <c r="AE37" s="11">
        <v>90541514.700000003</v>
      </c>
      <c r="AF37" s="11">
        <f t="shared" si="5"/>
        <v>201.74134291443852</v>
      </c>
      <c r="AG37" s="3" t="s">
        <v>584</v>
      </c>
      <c r="AH37" s="3" t="s">
        <v>32</v>
      </c>
      <c r="AI37" s="12">
        <v>0.42747476899999998</v>
      </c>
      <c r="AJ37" s="12">
        <v>0.38356463200000002</v>
      </c>
      <c r="AK37" s="12">
        <v>0.35361046600000001</v>
      </c>
      <c r="AL37" s="12">
        <v>0.31582780599999999</v>
      </c>
      <c r="AM37" s="12">
        <f t="shared" si="7"/>
        <v>1.282424307E-2</v>
      </c>
      <c r="AN37" s="12">
        <f t="shared" si="8"/>
        <v>1.1506938960000001E-2</v>
      </c>
      <c r="AO37" s="12">
        <f t="shared" si="9"/>
        <v>1.0608313980000001E-2</v>
      </c>
      <c r="AP37" s="12">
        <f t="shared" si="10"/>
        <v>9.474834179999999E-3</v>
      </c>
      <c r="AQ37" s="13">
        <v>5.9337408360000001</v>
      </c>
      <c r="AR37" s="13">
        <v>2.043600289</v>
      </c>
      <c r="AS37" s="13">
        <v>2.2914987949999999</v>
      </c>
      <c r="AT37" s="13">
        <v>3.5982212489999998</v>
      </c>
      <c r="AU37" s="13">
        <v>5.2026645470000004</v>
      </c>
      <c r="AV37" s="13">
        <v>19.92041566</v>
      </c>
      <c r="AW37" s="13">
        <v>3.2140502579999999</v>
      </c>
      <c r="AX37" s="13">
        <v>6.0291702340000004</v>
      </c>
    </row>
    <row r="38" spans="1:50" x14ac:dyDescent="0.35">
      <c r="A38" t="s">
        <v>101</v>
      </c>
      <c r="B38" t="s">
        <v>101</v>
      </c>
      <c r="C38" t="s">
        <v>101</v>
      </c>
      <c r="D38">
        <v>8800000</v>
      </c>
      <c r="E38">
        <v>3</v>
      </c>
      <c r="F38" s="6">
        <v>5.0999999999999996</v>
      </c>
      <c r="G38">
        <v>448800</v>
      </c>
      <c r="H38" s="9">
        <v>6300000</v>
      </c>
      <c r="I38" t="s">
        <v>573</v>
      </c>
      <c r="J38" t="s">
        <v>125</v>
      </c>
      <c r="K38" t="s">
        <v>93</v>
      </c>
      <c r="L38" s="8">
        <v>6</v>
      </c>
      <c r="M38" s="8">
        <v>45</v>
      </c>
      <c r="N38" s="7">
        <v>378000</v>
      </c>
      <c r="O38" s="7">
        <v>170100</v>
      </c>
      <c r="P38" s="10">
        <v>1.9329545E-2</v>
      </c>
      <c r="Q38" s="7">
        <v>0.37901069500000001</v>
      </c>
      <c r="R38" s="1" t="s">
        <v>43</v>
      </c>
      <c r="S38" s="11">
        <v>20.9</v>
      </c>
      <c r="T38" s="11">
        <v>20.9</v>
      </c>
      <c r="U38" s="1" t="s">
        <v>104</v>
      </c>
      <c r="V38" s="11">
        <v>20.9</v>
      </c>
      <c r="W38" s="11">
        <v>23.57</v>
      </c>
      <c r="X38" s="1">
        <v>87</v>
      </c>
      <c r="Y38" s="11">
        <f t="shared" si="6"/>
        <v>328860</v>
      </c>
      <c r="Z38" s="11">
        <f t="shared" ref="Z38:Z55" si="11">(Y38*W38)</f>
        <v>7751230.2000000002</v>
      </c>
      <c r="AA38" s="5">
        <v>44548</v>
      </c>
      <c r="AB38" s="1" t="s">
        <v>32</v>
      </c>
      <c r="AC38" s="1" t="s">
        <v>32</v>
      </c>
      <c r="AD38" s="1" t="s">
        <v>44</v>
      </c>
      <c r="AE38" s="11">
        <v>90541514.700000003</v>
      </c>
      <c r="AF38" s="11">
        <f t="shared" ref="AF38:AF69" si="12">AE38/G38</f>
        <v>201.74134291443852</v>
      </c>
      <c r="AG38" s="3" t="s">
        <v>584</v>
      </c>
      <c r="AH38" s="3" t="s">
        <v>32</v>
      </c>
      <c r="AI38" s="12">
        <v>0.566136262</v>
      </c>
      <c r="AJ38" s="12">
        <v>0.53836495200000001</v>
      </c>
      <c r="AK38" s="12">
        <v>0.48517575000000002</v>
      </c>
      <c r="AL38" s="12">
        <v>0.439342277</v>
      </c>
      <c r="AM38" s="12">
        <f t="shared" si="7"/>
        <v>3.396817572E-2</v>
      </c>
      <c r="AN38" s="12">
        <f t="shared" si="8"/>
        <v>3.2301897119999999E-2</v>
      </c>
      <c r="AO38" s="12">
        <f t="shared" si="9"/>
        <v>2.9110545000000002E-2</v>
      </c>
      <c r="AP38" s="12">
        <f t="shared" si="10"/>
        <v>2.636053662E-2</v>
      </c>
      <c r="AQ38" s="13">
        <v>7.2493666159999997</v>
      </c>
      <c r="AR38" s="13">
        <v>4.0367234979999997</v>
      </c>
      <c r="AS38" s="13">
        <v>4.0381657000000004</v>
      </c>
      <c r="AT38" s="13">
        <v>4.8379322839999999</v>
      </c>
      <c r="AU38" s="13">
        <v>3.6896945479999999</v>
      </c>
      <c r="AV38" s="13">
        <v>6.4899091609999999</v>
      </c>
      <c r="AW38" s="13">
        <v>5.9336312329999998</v>
      </c>
      <c r="AX38" s="13">
        <v>5.1822032910000004</v>
      </c>
    </row>
    <row r="39" spans="1:50" x14ac:dyDescent="0.35">
      <c r="A39" t="s">
        <v>126</v>
      </c>
      <c r="B39" t="s">
        <v>126</v>
      </c>
      <c r="C39" t="s">
        <v>126</v>
      </c>
      <c r="D39">
        <v>162700000</v>
      </c>
      <c r="E39">
        <v>2</v>
      </c>
      <c r="F39" s="6">
        <v>0.6</v>
      </c>
      <c r="G39">
        <v>976200</v>
      </c>
      <c r="H39" s="9">
        <v>2440500</v>
      </c>
      <c r="I39" t="s">
        <v>127</v>
      </c>
      <c r="J39" t="s">
        <v>128</v>
      </c>
      <c r="K39" t="s">
        <v>129</v>
      </c>
      <c r="L39" s="8">
        <v>2.36</v>
      </c>
      <c r="M39" s="8">
        <v>42</v>
      </c>
      <c r="N39" s="7">
        <v>57595.8</v>
      </c>
      <c r="O39" s="7">
        <v>24190.236000000001</v>
      </c>
      <c r="P39" s="10">
        <v>1.4867999999999999E-4</v>
      </c>
      <c r="Q39" s="7">
        <v>2.478E-2</v>
      </c>
      <c r="R39" s="1" t="s">
        <v>43</v>
      </c>
      <c r="S39" s="11">
        <v>278</v>
      </c>
      <c r="T39" s="11" t="s">
        <v>32</v>
      </c>
      <c r="U39" s="1" t="s">
        <v>636</v>
      </c>
      <c r="V39" s="11">
        <v>278</v>
      </c>
      <c r="W39" s="11">
        <v>3.24</v>
      </c>
      <c r="X39" s="1">
        <v>100</v>
      </c>
      <c r="Y39" s="11">
        <f t="shared" si="6"/>
        <v>57595.8</v>
      </c>
      <c r="Z39" s="11">
        <f t="shared" si="11"/>
        <v>186610.39200000002</v>
      </c>
      <c r="AA39" s="5">
        <v>44529</v>
      </c>
      <c r="AB39" s="1" t="s">
        <v>32</v>
      </c>
      <c r="AC39" s="1" t="s">
        <v>32</v>
      </c>
      <c r="AD39" s="1" t="s">
        <v>84</v>
      </c>
      <c r="AE39" s="11">
        <v>7658223.1065000016</v>
      </c>
      <c r="AF39" s="11">
        <f t="shared" si="12"/>
        <v>7.8449325000000014</v>
      </c>
      <c r="AG39" s="3" t="s">
        <v>585</v>
      </c>
      <c r="AH39" s="3" t="s">
        <v>596</v>
      </c>
      <c r="AI39" s="12">
        <v>0.30656452899999997</v>
      </c>
      <c r="AJ39" s="12">
        <v>0.28425271400000002</v>
      </c>
      <c r="AK39" s="12">
        <v>0.387502018</v>
      </c>
      <c r="AL39" s="12">
        <v>0.36804324199999999</v>
      </c>
      <c r="AM39" s="12">
        <f t="shared" si="7"/>
        <v>7.2349228843999989E-3</v>
      </c>
      <c r="AN39" s="12">
        <f t="shared" si="8"/>
        <v>6.7083640504000007E-3</v>
      </c>
      <c r="AO39" s="12">
        <f t="shared" si="9"/>
        <v>9.1450476247999998E-3</v>
      </c>
      <c r="AP39" s="12">
        <f t="shared" si="10"/>
        <v>8.6858205111999993E-3</v>
      </c>
      <c r="AQ39" s="13">
        <v>0.16010875599999999</v>
      </c>
      <c r="AR39" s="13">
        <v>8.2566719999999996E-2</v>
      </c>
      <c r="AS39" s="13">
        <v>0.14638869900000001</v>
      </c>
      <c r="AT39" s="13">
        <v>0.11477374799999999</v>
      </c>
      <c r="AU39" s="13">
        <v>0.64047557499999996</v>
      </c>
      <c r="AV39" s="13">
        <v>0.159979384</v>
      </c>
      <c r="AW39" s="13">
        <v>0.15871677200000001</v>
      </c>
      <c r="AX39" s="13">
        <v>0.20900137899999999</v>
      </c>
    </row>
    <row r="40" spans="1:50" x14ac:dyDescent="0.35">
      <c r="A40" t="s">
        <v>126</v>
      </c>
      <c r="B40" t="s">
        <v>126</v>
      </c>
      <c r="C40" t="s">
        <v>126</v>
      </c>
      <c r="D40">
        <v>162700000</v>
      </c>
      <c r="E40">
        <v>2</v>
      </c>
      <c r="F40" s="6">
        <v>0.6</v>
      </c>
      <c r="G40">
        <v>976200</v>
      </c>
      <c r="H40" s="9">
        <v>2440500</v>
      </c>
      <c r="I40" t="s">
        <v>130</v>
      </c>
      <c r="J40" t="s">
        <v>131</v>
      </c>
      <c r="K40" t="s">
        <v>132</v>
      </c>
      <c r="L40" s="8">
        <v>2.86</v>
      </c>
      <c r="M40" s="8">
        <v>42</v>
      </c>
      <c r="N40" s="7">
        <v>69798.3</v>
      </c>
      <c r="O40" s="7">
        <v>29315.286</v>
      </c>
      <c r="P40" s="10">
        <v>1.8018E-4</v>
      </c>
      <c r="Q40" s="7">
        <v>3.0030000000000001E-2</v>
      </c>
      <c r="R40" s="1" t="s">
        <v>43</v>
      </c>
      <c r="S40" s="11">
        <v>375</v>
      </c>
      <c r="T40" s="11" t="s">
        <v>32</v>
      </c>
      <c r="U40" s="1" t="s">
        <v>636</v>
      </c>
      <c r="V40" s="11">
        <v>375</v>
      </c>
      <c r="W40" s="11">
        <v>4.37</v>
      </c>
      <c r="X40" s="1">
        <v>100</v>
      </c>
      <c r="Y40" s="11">
        <f t="shared" si="6"/>
        <v>69798.3</v>
      </c>
      <c r="Z40" s="11">
        <f t="shared" si="11"/>
        <v>305018.571</v>
      </c>
      <c r="AA40" s="5">
        <v>44529</v>
      </c>
      <c r="AB40" s="1" t="s">
        <v>32</v>
      </c>
      <c r="AC40" s="1" t="s">
        <v>32</v>
      </c>
      <c r="AD40" s="1" t="s">
        <v>84</v>
      </c>
      <c r="AE40" s="11">
        <v>7658223.1069999998</v>
      </c>
      <c r="AF40" s="11">
        <f t="shared" si="12"/>
        <v>7.8449325005121899</v>
      </c>
      <c r="AG40" s="3" t="s">
        <v>585</v>
      </c>
      <c r="AH40" s="3" t="s">
        <v>596</v>
      </c>
      <c r="AI40" s="12">
        <v>0.30656452899999997</v>
      </c>
      <c r="AJ40" s="12">
        <v>0.28425271400000002</v>
      </c>
      <c r="AK40" s="12">
        <v>0.387502018</v>
      </c>
      <c r="AL40" s="12">
        <v>0.36804324199999999</v>
      </c>
      <c r="AM40" s="12">
        <f t="shared" si="7"/>
        <v>8.7677455293999999E-3</v>
      </c>
      <c r="AN40" s="12">
        <f t="shared" si="8"/>
        <v>8.1296276204000009E-3</v>
      </c>
      <c r="AO40" s="12">
        <f t="shared" si="9"/>
        <v>1.10825577148E-2</v>
      </c>
      <c r="AP40" s="12">
        <f t="shared" si="10"/>
        <v>1.05260367212E-2</v>
      </c>
      <c r="AQ40" s="13">
        <v>6.2851429E-2</v>
      </c>
      <c r="AR40" s="13">
        <v>0.10005967</v>
      </c>
      <c r="AS40" s="13">
        <v>9.4915026E-2</v>
      </c>
      <c r="AT40" s="13">
        <v>0.168309703</v>
      </c>
      <c r="AU40" s="13">
        <v>0.38656287499999997</v>
      </c>
      <c r="AV40" s="13">
        <v>0.219207188</v>
      </c>
      <c r="AW40" s="13">
        <v>8.5609404E-2</v>
      </c>
      <c r="AX40" s="13">
        <v>0.15964504199999999</v>
      </c>
    </row>
    <row r="41" spans="1:50" x14ac:dyDescent="0.35">
      <c r="A41" t="s">
        <v>126</v>
      </c>
      <c r="B41" t="s">
        <v>126</v>
      </c>
      <c r="C41" t="s">
        <v>126</v>
      </c>
      <c r="D41">
        <v>162700000</v>
      </c>
      <c r="E41">
        <v>2</v>
      </c>
      <c r="F41" s="6">
        <v>0.6</v>
      </c>
      <c r="G41">
        <v>976200</v>
      </c>
      <c r="H41" s="9">
        <v>2440500</v>
      </c>
      <c r="I41" t="s">
        <v>133</v>
      </c>
      <c r="J41" t="s">
        <v>134</v>
      </c>
      <c r="K41" t="s">
        <v>31</v>
      </c>
      <c r="L41" s="8">
        <v>8.57</v>
      </c>
      <c r="M41" s="8">
        <v>65</v>
      </c>
      <c r="N41" s="7">
        <v>209150.85</v>
      </c>
      <c r="O41" s="7">
        <v>135948.05249999999</v>
      </c>
      <c r="P41" s="10">
        <v>8.3557499999999997E-4</v>
      </c>
      <c r="Q41" s="7">
        <v>0.13926250000000001</v>
      </c>
      <c r="R41" s="1" t="s">
        <v>43</v>
      </c>
      <c r="S41" s="11">
        <v>435</v>
      </c>
      <c r="T41" s="11" t="s">
        <v>32</v>
      </c>
      <c r="U41" s="1" t="s">
        <v>636</v>
      </c>
      <c r="V41" s="11">
        <v>435</v>
      </c>
      <c r="W41" s="11">
        <v>5.07</v>
      </c>
      <c r="X41" s="1">
        <v>100</v>
      </c>
      <c r="Y41" s="11">
        <f t="shared" si="6"/>
        <v>209150.85</v>
      </c>
      <c r="Z41" s="11">
        <f t="shared" si="11"/>
        <v>1060394.8095</v>
      </c>
      <c r="AA41" s="5">
        <v>44529</v>
      </c>
      <c r="AB41" s="1" t="s">
        <v>638</v>
      </c>
      <c r="AC41" s="1" t="s">
        <v>135</v>
      </c>
      <c r="AD41" s="1" t="s">
        <v>84</v>
      </c>
      <c r="AE41" s="11">
        <v>7658223.1069999998</v>
      </c>
      <c r="AF41" s="11">
        <f t="shared" si="12"/>
        <v>7.8449325005121899</v>
      </c>
      <c r="AG41" s="3" t="s">
        <v>585</v>
      </c>
      <c r="AH41" s="3" t="s">
        <v>597</v>
      </c>
      <c r="AI41" s="12">
        <v>0.257576639</v>
      </c>
      <c r="AJ41" s="12">
        <v>0.250817134</v>
      </c>
      <c r="AK41" s="12">
        <v>0.35341160500000002</v>
      </c>
      <c r="AL41" s="12">
        <v>0.33556118699999998</v>
      </c>
      <c r="AM41" s="12">
        <f t="shared" si="7"/>
        <v>2.20743179623E-2</v>
      </c>
      <c r="AN41" s="12">
        <f t="shared" si="8"/>
        <v>2.1495028383799998E-2</v>
      </c>
      <c r="AO41" s="12">
        <f t="shared" si="9"/>
        <v>3.0287374548500001E-2</v>
      </c>
      <c r="AP41" s="12">
        <f t="shared" si="10"/>
        <v>2.8757593725899998E-2</v>
      </c>
      <c r="AQ41" s="13">
        <v>0.64616804800000005</v>
      </c>
      <c r="AR41" s="13">
        <v>0.336653908</v>
      </c>
      <c r="AS41" s="13">
        <v>0.95385273999999998</v>
      </c>
      <c r="AT41" s="13">
        <v>0.70366185699999995</v>
      </c>
      <c r="AU41" s="13">
        <v>0.12703921100000001</v>
      </c>
      <c r="AV41" s="13">
        <v>0.62330971099999999</v>
      </c>
      <c r="AW41" s="13">
        <v>1.201338856</v>
      </c>
      <c r="AX41" s="13">
        <v>0.65600347599999997</v>
      </c>
    </row>
    <row r="42" spans="1:50" x14ac:dyDescent="0.35">
      <c r="A42" t="s">
        <v>126</v>
      </c>
      <c r="B42" t="s">
        <v>126</v>
      </c>
      <c r="C42" t="s">
        <v>126</v>
      </c>
      <c r="D42">
        <v>162700000</v>
      </c>
      <c r="E42">
        <v>2</v>
      </c>
      <c r="F42" s="6">
        <v>0.6</v>
      </c>
      <c r="G42">
        <v>976200</v>
      </c>
      <c r="H42" s="9">
        <v>2440500</v>
      </c>
      <c r="I42" t="s">
        <v>109</v>
      </c>
      <c r="J42" t="s">
        <v>110</v>
      </c>
      <c r="K42" t="s">
        <v>31</v>
      </c>
      <c r="L42" s="8">
        <v>2.57</v>
      </c>
      <c r="M42" s="8">
        <v>43</v>
      </c>
      <c r="N42" s="7">
        <v>62720.85</v>
      </c>
      <c r="O42" s="7">
        <v>26969.965499999998</v>
      </c>
      <c r="P42" s="10">
        <v>1.6576500000000001E-4</v>
      </c>
      <c r="Q42" s="7">
        <v>2.7627499999999999E-2</v>
      </c>
      <c r="R42" s="1" t="s">
        <v>43</v>
      </c>
      <c r="S42" s="11">
        <v>225</v>
      </c>
      <c r="T42" s="11" t="s">
        <v>32</v>
      </c>
      <c r="U42" s="1" t="s">
        <v>636</v>
      </c>
      <c r="V42" s="11">
        <v>225</v>
      </c>
      <c r="W42" s="11">
        <v>2.62</v>
      </c>
      <c r="X42" s="1">
        <v>100</v>
      </c>
      <c r="Y42" s="11">
        <f t="shared" si="6"/>
        <v>62720.85</v>
      </c>
      <c r="Z42" s="11">
        <f t="shared" si="11"/>
        <v>164328.62700000001</v>
      </c>
      <c r="AA42" s="5">
        <v>44529</v>
      </c>
      <c r="AB42" s="1" t="s">
        <v>638</v>
      </c>
      <c r="AC42" s="1" t="s">
        <v>33</v>
      </c>
      <c r="AD42" s="1" t="s">
        <v>84</v>
      </c>
      <c r="AE42" s="11">
        <v>7658223.1069999998</v>
      </c>
      <c r="AF42" s="11">
        <f t="shared" si="12"/>
        <v>7.8449325005121899</v>
      </c>
      <c r="AG42" s="3" t="s">
        <v>584</v>
      </c>
      <c r="AH42" s="3" t="s">
        <v>32</v>
      </c>
      <c r="AI42" s="12">
        <v>0.34164161199999998</v>
      </c>
      <c r="AJ42" s="12">
        <v>0.28031908300000002</v>
      </c>
      <c r="AK42" s="12">
        <v>0.40896702000000001</v>
      </c>
      <c r="AL42" s="12">
        <v>0.36860889600000002</v>
      </c>
      <c r="AM42" s="12">
        <f t="shared" si="7"/>
        <v>8.7801894283999985E-3</v>
      </c>
      <c r="AN42" s="12">
        <f t="shared" si="8"/>
        <v>7.2042004330999995E-3</v>
      </c>
      <c r="AO42" s="12">
        <f t="shared" si="9"/>
        <v>1.0510452413999999E-2</v>
      </c>
      <c r="AP42" s="12">
        <f t="shared" si="10"/>
        <v>9.4732486271999986E-3</v>
      </c>
      <c r="AQ42" s="13">
        <v>0.13561743600000001</v>
      </c>
      <c r="AR42" s="13">
        <v>0.117990129</v>
      </c>
      <c r="AS42" s="13">
        <v>1.5769121000000001E-2</v>
      </c>
      <c r="AT42" s="13">
        <v>0.13184019199999999</v>
      </c>
      <c r="AU42" s="13">
        <v>0</v>
      </c>
      <c r="AV42" s="13">
        <v>0.114661807</v>
      </c>
      <c r="AW42" s="13">
        <v>0.30276712300000003</v>
      </c>
      <c r="AX42" s="13">
        <v>0.11694940099999999</v>
      </c>
    </row>
    <row r="43" spans="1:50" x14ac:dyDescent="0.35">
      <c r="A43" t="s">
        <v>126</v>
      </c>
      <c r="B43" t="s">
        <v>126</v>
      </c>
      <c r="C43" t="s">
        <v>126</v>
      </c>
      <c r="D43">
        <v>162700000</v>
      </c>
      <c r="E43">
        <v>2</v>
      </c>
      <c r="F43" s="6">
        <v>0.6</v>
      </c>
      <c r="G43">
        <v>976200</v>
      </c>
      <c r="H43" s="9">
        <v>2440500</v>
      </c>
      <c r="I43" t="s">
        <v>33</v>
      </c>
      <c r="J43" t="s">
        <v>34</v>
      </c>
      <c r="K43" t="s">
        <v>31</v>
      </c>
      <c r="L43" s="8">
        <v>5.72</v>
      </c>
      <c r="M43" s="8">
        <v>35</v>
      </c>
      <c r="N43" s="7">
        <v>139596.6</v>
      </c>
      <c r="O43" s="7">
        <v>48858.81</v>
      </c>
      <c r="P43" s="10">
        <v>3.0029999999999998E-4</v>
      </c>
      <c r="Q43" s="7">
        <v>5.0049999999999997E-2</v>
      </c>
      <c r="R43" s="1" t="s">
        <v>43</v>
      </c>
      <c r="S43" s="11">
        <v>225</v>
      </c>
      <c r="T43" s="11" t="s">
        <v>32</v>
      </c>
      <c r="U43" s="1" t="s">
        <v>636</v>
      </c>
      <c r="V43" s="11">
        <v>225</v>
      </c>
      <c r="W43" s="11">
        <v>2.62</v>
      </c>
      <c r="X43" s="1">
        <v>100</v>
      </c>
      <c r="Y43" s="11">
        <f t="shared" si="6"/>
        <v>139596.6</v>
      </c>
      <c r="Z43" s="11">
        <f t="shared" si="11"/>
        <v>365743.092</v>
      </c>
      <c r="AA43" s="5">
        <v>44529</v>
      </c>
      <c r="AB43" s="1" t="s">
        <v>32</v>
      </c>
      <c r="AC43" s="1" t="s">
        <v>32</v>
      </c>
      <c r="AD43" s="1" t="s">
        <v>84</v>
      </c>
      <c r="AE43" s="11">
        <v>7658223.1069999998</v>
      </c>
      <c r="AF43" s="11">
        <f t="shared" si="12"/>
        <v>7.8449325005121899</v>
      </c>
      <c r="AG43" s="3" t="s">
        <v>584</v>
      </c>
      <c r="AH43" s="3" t="s">
        <v>32</v>
      </c>
      <c r="AI43" s="12">
        <v>0.54166727999999997</v>
      </c>
      <c r="AJ43" s="12">
        <v>0.51513926399999999</v>
      </c>
      <c r="AK43" s="12">
        <v>0.47035209700000002</v>
      </c>
      <c r="AL43" s="12">
        <v>0.43625807300000002</v>
      </c>
      <c r="AM43" s="12">
        <f t="shared" si="7"/>
        <v>3.0983368415999999E-2</v>
      </c>
      <c r="AN43" s="12">
        <f t="shared" si="8"/>
        <v>2.9465965900800001E-2</v>
      </c>
      <c r="AO43" s="12">
        <f t="shared" si="9"/>
        <v>2.6904139948400001E-2</v>
      </c>
      <c r="AP43" s="12">
        <f t="shared" si="10"/>
        <v>2.4953961775600001E-2</v>
      </c>
      <c r="AQ43" s="13">
        <v>0.177969446</v>
      </c>
      <c r="AR43" s="13">
        <v>0.13147703499999999</v>
      </c>
      <c r="AS43" s="13">
        <v>0.28567351600000002</v>
      </c>
      <c r="AT43" s="13">
        <v>0.26019705799999998</v>
      </c>
      <c r="AU43" s="13">
        <v>4.5657033E-2</v>
      </c>
      <c r="AV43" s="13">
        <v>0.20772141599999999</v>
      </c>
      <c r="AW43" s="13">
        <v>0.45398926299999998</v>
      </c>
      <c r="AX43" s="13">
        <v>0.223240681</v>
      </c>
    </row>
    <row r="44" spans="1:50" x14ac:dyDescent="0.35">
      <c r="A44" t="s">
        <v>126</v>
      </c>
      <c r="B44" t="s">
        <v>126</v>
      </c>
      <c r="C44" t="s">
        <v>126</v>
      </c>
      <c r="D44">
        <v>162700000</v>
      </c>
      <c r="E44">
        <v>2</v>
      </c>
      <c r="F44" s="6">
        <v>0.6</v>
      </c>
      <c r="G44">
        <v>976200</v>
      </c>
      <c r="H44" s="9">
        <v>2440500</v>
      </c>
      <c r="I44" t="s">
        <v>136</v>
      </c>
      <c r="J44" t="s">
        <v>137</v>
      </c>
      <c r="K44" t="s">
        <v>138</v>
      </c>
      <c r="L44" s="8">
        <v>3.33</v>
      </c>
      <c r="M44" s="8">
        <v>42</v>
      </c>
      <c r="N44" s="7">
        <v>81268.649999999994</v>
      </c>
      <c r="O44" s="7">
        <v>34132.832999999999</v>
      </c>
      <c r="P44" s="10">
        <v>2.0979000000000001E-4</v>
      </c>
      <c r="Q44" s="7">
        <v>3.4965000000000003E-2</v>
      </c>
      <c r="R44" s="1" t="s">
        <v>43</v>
      </c>
      <c r="S44" s="11">
        <v>475</v>
      </c>
      <c r="T44" s="11" t="s">
        <v>32</v>
      </c>
      <c r="U44" s="1" t="s">
        <v>636</v>
      </c>
      <c r="V44" s="11">
        <v>475</v>
      </c>
      <c r="W44" s="11">
        <v>5.54</v>
      </c>
      <c r="X44" s="1">
        <v>100</v>
      </c>
      <c r="Y44" s="11">
        <f t="shared" si="6"/>
        <v>81268.649999999994</v>
      </c>
      <c r="Z44" s="11">
        <f t="shared" si="11"/>
        <v>450228.321</v>
      </c>
      <c r="AA44" s="5">
        <v>44529</v>
      </c>
      <c r="AB44" s="1" t="s">
        <v>32</v>
      </c>
      <c r="AC44" s="1" t="s">
        <v>32</v>
      </c>
      <c r="AD44" s="1" t="s">
        <v>84</v>
      </c>
      <c r="AE44" s="11">
        <v>7658223.1069999998</v>
      </c>
      <c r="AF44" s="11">
        <f t="shared" si="12"/>
        <v>7.8449325005121899</v>
      </c>
      <c r="AG44" s="3" t="s">
        <v>585</v>
      </c>
      <c r="AH44" s="3" t="s">
        <v>590</v>
      </c>
      <c r="AI44" s="12">
        <v>0.40280953899999999</v>
      </c>
      <c r="AJ44" s="12">
        <v>0.39453894099999998</v>
      </c>
      <c r="AK44" s="12">
        <v>0.413152715</v>
      </c>
      <c r="AL44" s="12">
        <v>0.41619113699999999</v>
      </c>
      <c r="AM44" s="12">
        <f t="shared" si="7"/>
        <v>1.3413557648700001E-2</v>
      </c>
      <c r="AN44" s="12">
        <f t="shared" si="8"/>
        <v>1.3138146735300001E-2</v>
      </c>
      <c r="AO44" s="12">
        <f t="shared" si="9"/>
        <v>1.3757985409500002E-2</v>
      </c>
      <c r="AP44" s="12">
        <f t="shared" si="10"/>
        <v>1.3859164862100001E-2</v>
      </c>
      <c r="AQ44" s="13">
        <v>0.18194590799999999</v>
      </c>
      <c r="AR44" s="13">
        <v>1.9722401000000001E-2</v>
      </c>
      <c r="AS44" s="13">
        <v>0.43905821900000003</v>
      </c>
      <c r="AT44" s="13">
        <v>0.18746673599999999</v>
      </c>
      <c r="AU44" s="13">
        <v>0.113408237</v>
      </c>
      <c r="AV44" s="13">
        <v>1.2140295670000001</v>
      </c>
      <c r="AW44" s="13">
        <v>0.28479452100000002</v>
      </c>
      <c r="AX44" s="13">
        <v>0.34863222700000002</v>
      </c>
    </row>
    <row r="45" spans="1:50" x14ac:dyDescent="0.35">
      <c r="A45" t="s">
        <v>126</v>
      </c>
      <c r="B45" t="s">
        <v>126</v>
      </c>
      <c r="C45" t="s">
        <v>126</v>
      </c>
      <c r="D45">
        <v>162700000</v>
      </c>
      <c r="E45">
        <v>2</v>
      </c>
      <c r="F45" s="6">
        <v>0.6</v>
      </c>
      <c r="G45">
        <v>976200</v>
      </c>
      <c r="H45" s="9">
        <v>2440500</v>
      </c>
      <c r="I45" t="s">
        <v>139</v>
      </c>
      <c r="J45" t="s">
        <v>140</v>
      </c>
      <c r="K45" t="s">
        <v>31</v>
      </c>
      <c r="L45" s="8">
        <v>8.15</v>
      </c>
      <c r="M45" s="8">
        <v>36.5</v>
      </c>
      <c r="N45" s="7">
        <v>198900.75</v>
      </c>
      <c r="O45" s="7">
        <v>72598.773749999993</v>
      </c>
      <c r="P45" s="10">
        <v>4.4621299999999999E-4</v>
      </c>
      <c r="Q45" s="7">
        <v>7.4368749999999997E-2</v>
      </c>
      <c r="R45" s="1" t="s">
        <v>43</v>
      </c>
      <c r="S45" s="11">
        <v>225</v>
      </c>
      <c r="T45" s="11" t="s">
        <v>32</v>
      </c>
      <c r="U45" s="1" t="s">
        <v>636</v>
      </c>
      <c r="V45" s="11">
        <v>225</v>
      </c>
      <c r="W45" s="11">
        <v>2.62</v>
      </c>
      <c r="X45" s="1">
        <v>100</v>
      </c>
      <c r="Y45" s="11">
        <f t="shared" si="6"/>
        <v>198900.75</v>
      </c>
      <c r="Z45" s="11">
        <f t="shared" si="11"/>
        <v>521119.96500000003</v>
      </c>
      <c r="AA45" s="5">
        <v>44529</v>
      </c>
      <c r="AB45" s="1" t="s">
        <v>638</v>
      </c>
      <c r="AC45" s="1" t="s">
        <v>33</v>
      </c>
      <c r="AD45" s="1" t="s">
        <v>84</v>
      </c>
      <c r="AE45" s="11">
        <v>7658223.1069999998</v>
      </c>
      <c r="AF45" s="11">
        <f t="shared" si="12"/>
        <v>7.8449325005121899</v>
      </c>
      <c r="AG45" s="3" t="s">
        <v>583</v>
      </c>
      <c r="AH45" s="3" t="s">
        <v>109</v>
      </c>
      <c r="AI45" s="12">
        <v>0.34164161199999998</v>
      </c>
      <c r="AJ45" s="12">
        <v>0.28031908300000002</v>
      </c>
      <c r="AK45" s="12">
        <v>0.40896702000000001</v>
      </c>
      <c r="AL45" s="12">
        <v>0.36860889600000002</v>
      </c>
      <c r="AM45" s="12">
        <f t="shared" si="7"/>
        <v>2.7843791377999999E-2</v>
      </c>
      <c r="AN45" s="12">
        <f t="shared" si="8"/>
        <v>2.2846005264500004E-2</v>
      </c>
      <c r="AO45" s="12">
        <f t="shared" si="9"/>
        <v>3.3330812130000005E-2</v>
      </c>
      <c r="AP45" s="12">
        <f t="shared" si="10"/>
        <v>3.0041625024000002E-2</v>
      </c>
      <c r="AQ45" s="13">
        <v>0.14189616999999999</v>
      </c>
      <c r="AR45" s="13">
        <v>0.31761029400000002</v>
      </c>
      <c r="AS45" s="13">
        <v>0.63671875</v>
      </c>
      <c r="AT45" s="13">
        <v>0.36533042999999998</v>
      </c>
      <c r="AU45" s="13">
        <v>0</v>
      </c>
      <c r="AV45" s="13">
        <v>0.30865099000000001</v>
      </c>
      <c r="AW45" s="13">
        <v>0.154189189</v>
      </c>
      <c r="AX45" s="13">
        <v>0.27491368900000002</v>
      </c>
    </row>
    <row r="46" spans="1:50" x14ac:dyDescent="0.35">
      <c r="A46" t="s">
        <v>126</v>
      </c>
      <c r="B46" t="s">
        <v>126</v>
      </c>
      <c r="C46" t="s">
        <v>126</v>
      </c>
      <c r="D46">
        <v>162700000</v>
      </c>
      <c r="E46">
        <v>2</v>
      </c>
      <c r="F46" s="6">
        <v>0.6</v>
      </c>
      <c r="G46">
        <v>976200</v>
      </c>
      <c r="H46" s="9">
        <v>2440500</v>
      </c>
      <c r="I46" t="s">
        <v>135</v>
      </c>
      <c r="J46" t="s">
        <v>141</v>
      </c>
      <c r="K46" t="s">
        <v>31</v>
      </c>
      <c r="L46" s="8">
        <v>2.14</v>
      </c>
      <c r="M46" s="8">
        <v>65</v>
      </c>
      <c r="N46" s="7">
        <v>52226.7</v>
      </c>
      <c r="O46" s="7">
        <v>33947.355000000003</v>
      </c>
      <c r="P46" s="10">
        <v>2.0865E-4</v>
      </c>
      <c r="Q46" s="7">
        <v>3.4775E-2</v>
      </c>
      <c r="R46" s="1" t="s">
        <v>43</v>
      </c>
      <c r="S46" s="11">
        <v>435</v>
      </c>
      <c r="T46" s="11" t="s">
        <v>32</v>
      </c>
      <c r="U46" s="1" t="s">
        <v>636</v>
      </c>
      <c r="V46" s="11">
        <v>435</v>
      </c>
      <c r="W46" s="11">
        <v>5.07</v>
      </c>
      <c r="X46" s="1">
        <v>100</v>
      </c>
      <c r="Y46" s="11">
        <f t="shared" si="6"/>
        <v>52226.7</v>
      </c>
      <c r="Z46" s="11">
        <f t="shared" si="11"/>
        <v>264789.36900000001</v>
      </c>
      <c r="AA46" s="5">
        <v>44529</v>
      </c>
      <c r="AB46" s="1" t="s">
        <v>32</v>
      </c>
      <c r="AC46" s="1" t="s">
        <v>32</v>
      </c>
      <c r="AD46" s="1" t="s">
        <v>84</v>
      </c>
      <c r="AE46" s="11">
        <v>7658223.1069999998</v>
      </c>
      <c r="AF46" s="11">
        <f t="shared" si="12"/>
        <v>7.8449325005121899</v>
      </c>
      <c r="AG46" s="3" t="s">
        <v>585</v>
      </c>
      <c r="AH46" s="3" t="s">
        <v>597</v>
      </c>
      <c r="AI46" s="12">
        <v>0.257576639</v>
      </c>
      <c r="AJ46" s="12">
        <v>0.250817134</v>
      </c>
      <c r="AK46" s="12">
        <v>0.35341160500000002</v>
      </c>
      <c r="AL46" s="12">
        <v>0.33556118699999998</v>
      </c>
      <c r="AM46" s="12">
        <f t="shared" si="7"/>
        <v>5.5121400746000002E-3</v>
      </c>
      <c r="AN46" s="12">
        <f t="shared" si="8"/>
        <v>5.3674866676000008E-3</v>
      </c>
      <c r="AO46" s="12">
        <f t="shared" si="9"/>
        <v>7.5630083470000012E-3</v>
      </c>
      <c r="AP46" s="12">
        <f t="shared" si="10"/>
        <v>7.1810094018000007E-3</v>
      </c>
      <c r="AQ46" s="13">
        <v>9.0478606000000003E-2</v>
      </c>
      <c r="AR46" s="13">
        <v>3.3599999999999997E-5</v>
      </c>
      <c r="AS46" s="13">
        <v>0.15878995400000001</v>
      </c>
      <c r="AT46" s="13">
        <v>0.17571019500000001</v>
      </c>
      <c r="AU46" s="13">
        <v>8.8118729999999996E-3</v>
      </c>
      <c r="AV46" s="13">
        <v>0.150929066</v>
      </c>
      <c r="AW46" s="13">
        <v>8.8836542000000004E-2</v>
      </c>
      <c r="AX46" s="13">
        <v>9.6227122999999998E-2</v>
      </c>
    </row>
    <row r="47" spans="1:50" x14ac:dyDescent="0.35">
      <c r="A47" t="s">
        <v>126</v>
      </c>
      <c r="B47" t="s">
        <v>126</v>
      </c>
      <c r="C47" t="s">
        <v>126</v>
      </c>
      <c r="D47">
        <v>162700000</v>
      </c>
      <c r="E47">
        <v>2</v>
      </c>
      <c r="F47" s="6">
        <v>0.6</v>
      </c>
      <c r="G47">
        <v>976200</v>
      </c>
      <c r="H47" s="9">
        <v>2440500</v>
      </c>
      <c r="I47" t="s">
        <v>142</v>
      </c>
      <c r="J47" t="s">
        <v>143</v>
      </c>
      <c r="K47" t="s">
        <v>31</v>
      </c>
      <c r="L47" s="8">
        <v>1.43</v>
      </c>
      <c r="M47" s="8">
        <v>65</v>
      </c>
      <c r="N47" s="7">
        <v>34899.15</v>
      </c>
      <c r="O47" s="7">
        <v>22684.447499999998</v>
      </c>
      <c r="P47" s="10">
        <v>1.3942499999999999E-4</v>
      </c>
      <c r="Q47" s="7">
        <v>2.3237500000000001E-2</v>
      </c>
      <c r="R47" s="1" t="s">
        <v>43</v>
      </c>
      <c r="S47" s="11">
        <v>435</v>
      </c>
      <c r="T47" s="11" t="s">
        <v>32</v>
      </c>
      <c r="U47" s="1" t="s">
        <v>636</v>
      </c>
      <c r="V47" s="11">
        <v>435</v>
      </c>
      <c r="W47" s="11">
        <v>5.07</v>
      </c>
      <c r="X47" s="1">
        <v>100</v>
      </c>
      <c r="Y47" s="11">
        <f t="shared" si="6"/>
        <v>34899.15</v>
      </c>
      <c r="Z47" s="11">
        <f t="shared" si="11"/>
        <v>176938.69050000003</v>
      </c>
      <c r="AA47" s="5">
        <v>44529</v>
      </c>
      <c r="AB47" s="1" t="s">
        <v>638</v>
      </c>
      <c r="AC47" s="1" t="s">
        <v>135</v>
      </c>
      <c r="AD47" s="1" t="s">
        <v>84</v>
      </c>
      <c r="AE47" s="11">
        <v>7658223.1069999998</v>
      </c>
      <c r="AF47" s="11">
        <f t="shared" si="12"/>
        <v>7.8449325005121899</v>
      </c>
      <c r="AG47" s="3" t="s">
        <v>585</v>
      </c>
      <c r="AH47" s="3" t="s">
        <v>597</v>
      </c>
      <c r="AI47" s="12">
        <v>0.257576639</v>
      </c>
      <c r="AJ47" s="12">
        <v>0.250817134</v>
      </c>
      <c r="AK47" s="12">
        <v>0.35341160500000002</v>
      </c>
      <c r="AL47" s="12">
        <v>0.33556118699999998</v>
      </c>
      <c r="AM47" s="12">
        <f t="shared" si="7"/>
        <v>3.6833459376999999E-3</v>
      </c>
      <c r="AN47" s="12">
        <f t="shared" si="8"/>
        <v>3.5866850162000002E-3</v>
      </c>
      <c r="AO47" s="12">
        <f t="shared" si="9"/>
        <v>5.0537859515000002E-3</v>
      </c>
      <c r="AP47" s="12">
        <f t="shared" si="10"/>
        <v>4.7985249740999996E-3</v>
      </c>
      <c r="AQ47" s="13">
        <v>2.6199335000000001E-2</v>
      </c>
      <c r="AR47" s="13">
        <v>2.2500000000000001E-5</v>
      </c>
      <c r="AS47" s="13">
        <v>0.14589754599999999</v>
      </c>
      <c r="AT47" s="13">
        <v>0.11089083199999999</v>
      </c>
      <c r="AU47" s="13">
        <v>5.8883080000000001E-3</v>
      </c>
      <c r="AV47" s="13">
        <v>0.100854469</v>
      </c>
      <c r="AW47" s="13">
        <v>6.1943724999999998E-2</v>
      </c>
      <c r="AX47" s="13">
        <v>6.4528098000000006E-2</v>
      </c>
    </row>
    <row r="48" spans="1:50" x14ac:dyDescent="0.35">
      <c r="A48" t="s">
        <v>126</v>
      </c>
      <c r="B48" t="s">
        <v>126</v>
      </c>
      <c r="C48" t="s">
        <v>126</v>
      </c>
      <c r="D48">
        <v>162700000</v>
      </c>
      <c r="E48">
        <v>2</v>
      </c>
      <c r="F48" s="6">
        <v>0.6</v>
      </c>
      <c r="G48">
        <v>976200</v>
      </c>
      <c r="H48" s="9">
        <v>2440500</v>
      </c>
      <c r="I48" t="s">
        <v>144</v>
      </c>
      <c r="J48" t="s">
        <v>145</v>
      </c>
      <c r="K48" t="s">
        <v>31</v>
      </c>
      <c r="L48" s="8">
        <v>8.57</v>
      </c>
      <c r="M48" s="8">
        <v>65</v>
      </c>
      <c r="N48" s="7">
        <v>209150.85</v>
      </c>
      <c r="O48" s="7">
        <v>135948.05249999999</v>
      </c>
      <c r="P48" s="10">
        <v>8.3557499999999997E-4</v>
      </c>
      <c r="Q48" s="7">
        <v>0.13926250000000001</v>
      </c>
      <c r="R48" s="1" t="s">
        <v>43</v>
      </c>
      <c r="S48" s="11">
        <v>310</v>
      </c>
      <c r="T48" s="11">
        <v>350</v>
      </c>
      <c r="U48" s="1" t="s">
        <v>636</v>
      </c>
      <c r="V48" s="11">
        <v>330</v>
      </c>
      <c r="W48" s="11">
        <v>3.85</v>
      </c>
      <c r="X48" s="1">
        <v>100</v>
      </c>
      <c r="Y48" s="11">
        <f t="shared" si="6"/>
        <v>209150.85</v>
      </c>
      <c r="Z48" s="11">
        <f t="shared" si="11"/>
        <v>805230.77250000008</v>
      </c>
      <c r="AA48" s="5">
        <v>44529</v>
      </c>
      <c r="AB48" s="1" t="s">
        <v>32</v>
      </c>
      <c r="AC48" s="1" t="s">
        <v>32</v>
      </c>
      <c r="AD48" s="1" t="s">
        <v>84</v>
      </c>
      <c r="AE48" s="11">
        <v>7658223.1069999998</v>
      </c>
      <c r="AF48" s="11">
        <f t="shared" si="12"/>
        <v>7.8449325005121899</v>
      </c>
      <c r="AG48" s="3" t="s">
        <v>585</v>
      </c>
      <c r="AH48" s="3" t="s">
        <v>597</v>
      </c>
      <c r="AI48" s="12">
        <v>0.257576639</v>
      </c>
      <c r="AJ48" s="12">
        <v>0.250817134</v>
      </c>
      <c r="AK48" s="12">
        <v>0.35341160500000002</v>
      </c>
      <c r="AL48" s="12">
        <v>0.33556118699999998</v>
      </c>
      <c r="AM48" s="12">
        <f t="shared" si="7"/>
        <v>2.20743179623E-2</v>
      </c>
      <c r="AN48" s="12">
        <f t="shared" si="8"/>
        <v>2.1495028383799998E-2</v>
      </c>
      <c r="AO48" s="12">
        <f t="shared" si="9"/>
        <v>3.0287374548500001E-2</v>
      </c>
      <c r="AP48" s="12">
        <f t="shared" si="10"/>
        <v>2.8757593725899998E-2</v>
      </c>
      <c r="AQ48" s="13">
        <v>0.36233722299999999</v>
      </c>
      <c r="AR48" s="13">
        <v>1.3466199999999999E-4</v>
      </c>
      <c r="AS48" s="13">
        <v>0.635901826</v>
      </c>
      <c r="AT48" s="13">
        <v>0.70366185699999995</v>
      </c>
      <c r="AU48" s="13">
        <v>3.5288670000000001E-2</v>
      </c>
      <c r="AV48" s="13">
        <v>0.60442153799999998</v>
      </c>
      <c r="AW48" s="13">
        <v>0.35576129200000001</v>
      </c>
      <c r="AX48" s="13">
        <v>0.38535815299999998</v>
      </c>
    </row>
    <row r="49" spans="1:50" x14ac:dyDescent="0.35">
      <c r="A49" t="s">
        <v>126</v>
      </c>
      <c r="B49" t="s">
        <v>126</v>
      </c>
      <c r="C49" t="s">
        <v>126</v>
      </c>
      <c r="D49">
        <v>162700000</v>
      </c>
      <c r="E49">
        <v>2</v>
      </c>
      <c r="F49" s="6">
        <v>0.6</v>
      </c>
      <c r="G49">
        <v>976200</v>
      </c>
      <c r="H49" s="9">
        <v>2440500</v>
      </c>
      <c r="I49" t="s">
        <v>146</v>
      </c>
      <c r="J49" t="s">
        <v>147</v>
      </c>
      <c r="K49" t="s">
        <v>31</v>
      </c>
      <c r="L49" s="8">
        <v>0.71</v>
      </c>
      <c r="M49" s="8">
        <v>65</v>
      </c>
      <c r="N49" s="7">
        <v>17327.55</v>
      </c>
      <c r="O49" s="7">
        <v>11262.907499999999</v>
      </c>
      <c r="P49" s="10">
        <v>6.9225000000000002E-5</v>
      </c>
      <c r="Q49" s="7">
        <v>1.1537499999999999E-2</v>
      </c>
      <c r="R49" s="1" t="s">
        <v>43</v>
      </c>
      <c r="S49" s="11">
        <v>435</v>
      </c>
      <c r="T49" s="11" t="s">
        <v>32</v>
      </c>
      <c r="U49" s="1" t="s">
        <v>636</v>
      </c>
      <c r="V49" s="11">
        <v>435</v>
      </c>
      <c r="W49" s="11">
        <v>5.07</v>
      </c>
      <c r="X49" s="1">
        <v>100</v>
      </c>
      <c r="Y49" s="11">
        <f t="shared" si="6"/>
        <v>17327.55</v>
      </c>
      <c r="Z49" s="11">
        <f t="shared" si="11"/>
        <v>87850.678499999995</v>
      </c>
      <c r="AA49" s="5">
        <v>44529</v>
      </c>
      <c r="AB49" s="1" t="s">
        <v>638</v>
      </c>
      <c r="AC49" s="1" t="s">
        <v>135</v>
      </c>
      <c r="AD49" s="1" t="s">
        <v>84</v>
      </c>
      <c r="AE49" s="11">
        <v>7658223.1069999998</v>
      </c>
      <c r="AF49" s="11">
        <f t="shared" si="12"/>
        <v>7.8449325005121899</v>
      </c>
      <c r="AG49" s="3" t="s">
        <v>585</v>
      </c>
      <c r="AH49" s="3" t="s">
        <v>597</v>
      </c>
      <c r="AI49" s="12">
        <v>0.257576639</v>
      </c>
      <c r="AJ49" s="12">
        <v>0.250817134</v>
      </c>
      <c r="AK49" s="12">
        <v>0.35341160500000002</v>
      </c>
      <c r="AL49" s="12">
        <v>0.33556118699999998</v>
      </c>
      <c r="AM49" s="12">
        <f t="shared" si="7"/>
        <v>1.8287941368999999E-3</v>
      </c>
      <c r="AN49" s="12">
        <f t="shared" si="8"/>
        <v>1.7808016514E-3</v>
      </c>
      <c r="AO49" s="12">
        <f t="shared" si="9"/>
        <v>2.5092223955000001E-3</v>
      </c>
      <c r="AP49" s="12">
        <f t="shared" si="10"/>
        <v>2.3824844276999998E-3</v>
      </c>
      <c r="AQ49" s="13">
        <v>3.0018603000000001E-2</v>
      </c>
      <c r="AR49" s="13">
        <v>1.1199999999999999E-5</v>
      </c>
      <c r="AS49" s="13">
        <v>1.9755992999999999E-2</v>
      </c>
      <c r="AT49" s="13">
        <v>5.7000898000000001E-2</v>
      </c>
      <c r="AU49" s="13">
        <v>2.9235649999999999E-3</v>
      </c>
      <c r="AV49" s="13">
        <v>5.0074596999999998E-2</v>
      </c>
      <c r="AW49" s="13">
        <v>5.1258789999999999E-3</v>
      </c>
      <c r="AX49" s="13">
        <v>2.355867E-2</v>
      </c>
    </row>
    <row r="50" spans="1:50" x14ac:dyDescent="0.35">
      <c r="A50" t="s">
        <v>126</v>
      </c>
      <c r="B50" t="s">
        <v>126</v>
      </c>
      <c r="C50" t="s">
        <v>126</v>
      </c>
      <c r="D50">
        <v>162700000</v>
      </c>
      <c r="E50">
        <v>2</v>
      </c>
      <c r="F50" s="6">
        <v>0.6</v>
      </c>
      <c r="G50">
        <v>976200</v>
      </c>
      <c r="H50" s="9">
        <v>2440500</v>
      </c>
      <c r="I50" t="s">
        <v>148</v>
      </c>
      <c r="J50" t="s">
        <v>149</v>
      </c>
      <c r="K50" t="s">
        <v>31</v>
      </c>
      <c r="L50" s="8">
        <v>14.29</v>
      </c>
      <c r="M50" s="8">
        <v>65</v>
      </c>
      <c r="N50" s="7">
        <v>348747.45</v>
      </c>
      <c r="O50" s="7">
        <v>226685.8425</v>
      </c>
      <c r="P50" s="10">
        <v>1.393275E-3</v>
      </c>
      <c r="Q50" s="7">
        <v>0.23221249999999999</v>
      </c>
      <c r="R50" s="1" t="s">
        <v>43</v>
      </c>
      <c r="S50" s="11">
        <v>285</v>
      </c>
      <c r="T50" s="11">
        <v>320</v>
      </c>
      <c r="U50" s="1" t="s">
        <v>636</v>
      </c>
      <c r="V50" s="11">
        <v>302.5</v>
      </c>
      <c r="W50" s="11">
        <v>3.53</v>
      </c>
      <c r="X50" s="1">
        <v>100</v>
      </c>
      <c r="Y50" s="11">
        <f t="shared" si="6"/>
        <v>348747.45</v>
      </c>
      <c r="Z50" s="11">
        <f t="shared" si="11"/>
        <v>1231078.4985</v>
      </c>
      <c r="AA50" s="5">
        <v>44529</v>
      </c>
      <c r="AB50" s="1" t="s">
        <v>32</v>
      </c>
      <c r="AC50" s="1" t="s">
        <v>32</v>
      </c>
      <c r="AD50" s="1" t="s">
        <v>84</v>
      </c>
      <c r="AE50" s="11">
        <v>7658223.1069999998</v>
      </c>
      <c r="AF50" s="11">
        <f t="shared" si="12"/>
        <v>7.8449325005121899</v>
      </c>
      <c r="AG50" s="3" t="s">
        <v>585</v>
      </c>
      <c r="AH50" s="3" t="s">
        <v>597</v>
      </c>
      <c r="AI50" s="12">
        <v>0.257576639</v>
      </c>
      <c r="AJ50" s="12">
        <v>0.250817134</v>
      </c>
      <c r="AK50" s="12">
        <v>0.35341160500000002</v>
      </c>
      <c r="AL50" s="12">
        <v>0.33556118699999998</v>
      </c>
      <c r="AM50" s="12">
        <f t="shared" si="7"/>
        <v>3.6807701713100001E-2</v>
      </c>
      <c r="AN50" s="12">
        <f t="shared" si="8"/>
        <v>3.58417684486E-2</v>
      </c>
      <c r="AO50" s="12">
        <f t="shared" si="9"/>
        <v>5.0502518354500002E-2</v>
      </c>
      <c r="AP50" s="12">
        <f t="shared" si="10"/>
        <v>4.79516936223E-2</v>
      </c>
      <c r="AQ50" s="13">
        <v>0.60417723700000003</v>
      </c>
      <c r="AR50" s="13">
        <v>2.24541E-4</v>
      </c>
      <c r="AS50" s="13">
        <v>0.53016552500000003</v>
      </c>
      <c r="AT50" s="13">
        <v>1.342796289</v>
      </c>
      <c r="AU50" s="13">
        <v>9.4147041000000001E-2</v>
      </c>
      <c r="AV50" s="13">
        <v>1.007839414</v>
      </c>
      <c r="AW50" s="13">
        <v>1.942985006</v>
      </c>
      <c r="AX50" s="13">
        <v>0.78890500699999999</v>
      </c>
    </row>
    <row r="51" spans="1:50" x14ac:dyDescent="0.35">
      <c r="A51" t="s">
        <v>126</v>
      </c>
      <c r="B51" t="s">
        <v>126</v>
      </c>
      <c r="C51" t="s">
        <v>126</v>
      </c>
      <c r="D51">
        <v>162700000</v>
      </c>
      <c r="E51">
        <v>2</v>
      </c>
      <c r="F51" s="6">
        <v>0.6</v>
      </c>
      <c r="G51">
        <v>976200</v>
      </c>
      <c r="H51" s="9">
        <v>2440500</v>
      </c>
      <c r="I51" t="s">
        <v>150</v>
      </c>
      <c r="J51" t="s">
        <v>151</v>
      </c>
      <c r="K51" t="s">
        <v>152</v>
      </c>
      <c r="L51" s="8">
        <v>15.15</v>
      </c>
      <c r="M51" s="8">
        <v>38</v>
      </c>
      <c r="N51" s="7">
        <v>369735.75</v>
      </c>
      <c r="O51" s="7">
        <v>140499.58499999999</v>
      </c>
      <c r="P51" s="10">
        <v>8.6355000000000004E-4</v>
      </c>
      <c r="Q51" s="7">
        <v>0.143925</v>
      </c>
      <c r="R51" s="1" t="s">
        <v>43</v>
      </c>
      <c r="S51" s="11">
        <v>155</v>
      </c>
      <c r="T51" s="11">
        <v>180</v>
      </c>
      <c r="U51" s="1" t="s">
        <v>636</v>
      </c>
      <c r="V51" s="11">
        <v>167.5</v>
      </c>
      <c r="W51" s="11">
        <v>1.95</v>
      </c>
      <c r="X51" s="1">
        <v>100</v>
      </c>
      <c r="Y51" s="11">
        <f t="shared" si="6"/>
        <v>369735.75</v>
      </c>
      <c r="Z51" s="11">
        <f t="shared" si="11"/>
        <v>720984.71250000002</v>
      </c>
      <c r="AA51" s="5">
        <v>44529</v>
      </c>
      <c r="AB51" s="1" t="s">
        <v>32</v>
      </c>
      <c r="AC51" s="1" t="s">
        <v>32</v>
      </c>
      <c r="AD51" s="1" t="s">
        <v>84</v>
      </c>
      <c r="AE51" s="11">
        <v>7658223.1069999998</v>
      </c>
      <c r="AF51" s="11">
        <f t="shared" si="12"/>
        <v>7.8449325005121899</v>
      </c>
      <c r="AG51" s="3" t="s">
        <v>584</v>
      </c>
      <c r="AH51" s="3" t="s">
        <v>32</v>
      </c>
      <c r="AI51" s="12">
        <v>0.34920568200000002</v>
      </c>
      <c r="AJ51" s="12">
        <v>0.34237013300000002</v>
      </c>
      <c r="AK51" s="12">
        <v>0.31902765799999999</v>
      </c>
      <c r="AL51" s="12">
        <v>0.36131104400000003</v>
      </c>
      <c r="AM51" s="12">
        <f t="shared" si="7"/>
        <v>5.2904660823000001E-2</v>
      </c>
      <c r="AN51" s="12">
        <f t="shared" si="8"/>
        <v>5.1869075149500003E-2</v>
      </c>
      <c r="AO51" s="12">
        <f t="shared" si="9"/>
        <v>4.8332690186999996E-2</v>
      </c>
      <c r="AP51" s="12">
        <f t="shared" si="10"/>
        <v>5.4738623166000006E-2</v>
      </c>
      <c r="AQ51" s="13">
        <v>0.42876614800000001</v>
      </c>
      <c r="AR51" s="13">
        <v>6.7299999999999996E-5</v>
      </c>
      <c r="AS51" s="13">
        <v>0.423067209</v>
      </c>
      <c r="AT51" s="13">
        <v>0.81812296500000004</v>
      </c>
      <c r="AU51" s="13">
        <v>1.4588053E-2</v>
      </c>
      <c r="AV51" s="13">
        <v>0.59732876700000004</v>
      </c>
      <c r="AW51" s="13">
        <v>1.5346316179999999</v>
      </c>
      <c r="AX51" s="13">
        <v>0.54522457499999999</v>
      </c>
    </row>
    <row r="52" spans="1:50" x14ac:dyDescent="0.35">
      <c r="A52" t="s">
        <v>126</v>
      </c>
      <c r="B52" t="s">
        <v>126</v>
      </c>
      <c r="C52" t="s">
        <v>126</v>
      </c>
      <c r="D52">
        <v>162700000</v>
      </c>
      <c r="E52">
        <v>2</v>
      </c>
      <c r="F52" s="6">
        <v>0.6</v>
      </c>
      <c r="G52">
        <v>976200</v>
      </c>
      <c r="H52" s="9">
        <v>2440500</v>
      </c>
      <c r="I52" t="s">
        <v>153</v>
      </c>
      <c r="J52" t="s">
        <v>154</v>
      </c>
      <c r="K52" t="s">
        <v>155</v>
      </c>
      <c r="L52" s="8">
        <v>17.86</v>
      </c>
      <c r="M52" s="8">
        <v>42</v>
      </c>
      <c r="N52" s="7">
        <v>435873.3</v>
      </c>
      <c r="O52" s="7">
        <v>183066.78599999999</v>
      </c>
      <c r="P52" s="10">
        <v>1.1251799999999999E-3</v>
      </c>
      <c r="Q52" s="7">
        <v>0.18753</v>
      </c>
      <c r="R52" s="1" t="s">
        <v>43</v>
      </c>
      <c r="S52" s="11">
        <v>130</v>
      </c>
      <c r="T52" s="11">
        <v>150</v>
      </c>
      <c r="U52" s="1" t="s">
        <v>636</v>
      </c>
      <c r="V52" s="11">
        <v>140</v>
      </c>
      <c r="W52" s="11">
        <v>1.63</v>
      </c>
      <c r="X52" s="1">
        <v>100</v>
      </c>
      <c r="Y52" s="11">
        <f t="shared" si="6"/>
        <v>435873.3</v>
      </c>
      <c r="Z52" s="11">
        <f t="shared" si="11"/>
        <v>710473.47899999993</v>
      </c>
      <c r="AA52" s="5">
        <v>44529</v>
      </c>
      <c r="AB52" s="1" t="s">
        <v>32</v>
      </c>
      <c r="AC52" s="1" t="s">
        <v>32</v>
      </c>
      <c r="AD52" s="1" t="s">
        <v>84</v>
      </c>
      <c r="AE52" s="11">
        <v>7658223.1069999998</v>
      </c>
      <c r="AF52" s="11">
        <f t="shared" si="12"/>
        <v>7.8449325005121899</v>
      </c>
      <c r="AG52" s="3" t="s">
        <v>585</v>
      </c>
      <c r="AH52" s="3" t="s">
        <v>598</v>
      </c>
      <c r="AI52" s="12">
        <v>0.48625888900000003</v>
      </c>
      <c r="AJ52" s="12">
        <v>0.48346693299999999</v>
      </c>
      <c r="AK52" s="12">
        <v>0.57707748999999997</v>
      </c>
      <c r="AL52" s="12">
        <v>0.55486844099999999</v>
      </c>
      <c r="AM52" s="12">
        <f t="shared" si="7"/>
        <v>8.6845837575400001E-2</v>
      </c>
      <c r="AN52" s="12">
        <f t="shared" si="8"/>
        <v>8.6347194233799995E-2</v>
      </c>
      <c r="AO52" s="12">
        <f t="shared" si="9"/>
        <v>0.10306603971399998</v>
      </c>
      <c r="AP52" s="12">
        <f t="shared" si="10"/>
        <v>9.9099503562599986E-2</v>
      </c>
      <c r="AQ52" s="13">
        <v>0.22769647100000001</v>
      </c>
      <c r="AR52" s="13">
        <v>5.4400000000000001E-5</v>
      </c>
      <c r="AS52" s="13">
        <v>0.107037671</v>
      </c>
      <c r="AT52" s="13">
        <v>0.83699949500000004</v>
      </c>
      <c r="AU52" s="13">
        <v>9.5038998E-2</v>
      </c>
      <c r="AV52" s="13">
        <v>0.29504245200000001</v>
      </c>
      <c r="AW52" s="13">
        <v>2.5689041100000001</v>
      </c>
      <c r="AX52" s="13">
        <v>0.59011051400000003</v>
      </c>
    </row>
    <row r="53" spans="1:50" x14ac:dyDescent="0.35">
      <c r="A53" t="s">
        <v>126</v>
      </c>
      <c r="B53" t="s">
        <v>126</v>
      </c>
      <c r="C53" t="s">
        <v>126</v>
      </c>
      <c r="D53">
        <v>162700000</v>
      </c>
      <c r="E53">
        <v>2</v>
      </c>
      <c r="F53" s="6">
        <v>0.6</v>
      </c>
      <c r="G53">
        <v>976200</v>
      </c>
      <c r="H53" s="9">
        <v>2440500</v>
      </c>
      <c r="I53" t="s">
        <v>156</v>
      </c>
      <c r="J53" t="s">
        <v>157</v>
      </c>
      <c r="K53" t="s">
        <v>31</v>
      </c>
      <c r="L53" s="8">
        <v>3.57</v>
      </c>
      <c r="M53" s="8">
        <v>65</v>
      </c>
      <c r="N53" s="7">
        <v>87125.85</v>
      </c>
      <c r="O53" s="7">
        <v>56631.802499999998</v>
      </c>
      <c r="P53" s="10">
        <v>3.4807499999999999E-4</v>
      </c>
      <c r="Q53" s="7">
        <v>5.8012500000000002E-2</v>
      </c>
      <c r="R53" s="1" t="s">
        <v>43</v>
      </c>
      <c r="S53" s="11">
        <v>217</v>
      </c>
      <c r="T53" s="11" t="s">
        <v>32</v>
      </c>
      <c r="U53" s="1" t="s">
        <v>636</v>
      </c>
      <c r="V53" s="11">
        <v>217</v>
      </c>
      <c r="W53" s="11">
        <v>2.5299999999999998</v>
      </c>
      <c r="X53" s="1">
        <v>100</v>
      </c>
      <c r="Y53" s="11">
        <f t="shared" si="6"/>
        <v>87125.85</v>
      </c>
      <c r="Z53" s="11">
        <f t="shared" si="11"/>
        <v>220428.40049999999</v>
      </c>
      <c r="AA53" s="5">
        <v>44529</v>
      </c>
      <c r="AB53" s="1" t="s">
        <v>32</v>
      </c>
      <c r="AC53" s="1" t="s">
        <v>32</v>
      </c>
      <c r="AD53" s="1" t="s">
        <v>84</v>
      </c>
      <c r="AE53" s="11">
        <v>7658223.1069999998</v>
      </c>
      <c r="AF53" s="11">
        <f t="shared" si="12"/>
        <v>7.8449325005121899</v>
      </c>
      <c r="AG53" s="3" t="s">
        <v>593</v>
      </c>
      <c r="AH53" s="3" t="s">
        <v>32</v>
      </c>
      <c r="AI53" s="12" t="s">
        <v>32</v>
      </c>
      <c r="AJ53" s="12" t="s">
        <v>32</v>
      </c>
      <c r="AK53" s="12" t="s">
        <v>32</v>
      </c>
      <c r="AL53" s="12" t="s">
        <v>32</v>
      </c>
      <c r="AM53" s="12" t="s">
        <v>32</v>
      </c>
      <c r="AN53" s="12" t="s">
        <v>32</v>
      </c>
      <c r="AO53" s="12" t="s">
        <v>32</v>
      </c>
      <c r="AP53" s="12" t="s">
        <v>32</v>
      </c>
      <c r="AQ53" s="13">
        <v>0.120750888</v>
      </c>
      <c r="AR53" s="13">
        <v>0.14023972600000001</v>
      </c>
      <c r="AS53" s="13">
        <v>0.19867294499999999</v>
      </c>
      <c r="AT53" s="13">
        <v>0.27789785299999997</v>
      </c>
      <c r="AU53" s="13">
        <v>0.22050271399999999</v>
      </c>
      <c r="AV53" s="13">
        <v>0.84583531099999998</v>
      </c>
      <c r="AW53" s="13">
        <v>0.31787671200000001</v>
      </c>
      <c r="AX53" s="13">
        <v>0.303110879</v>
      </c>
    </row>
    <row r="54" spans="1:50" x14ac:dyDescent="0.35">
      <c r="A54" t="s">
        <v>126</v>
      </c>
      <c r="B54" t="s">
        <v>126</v>
      </c>
      <c r="C54" t="s">
        <v>126</v>
      </c>
      <c r="D54">
        <v>162700000</v>
      </c>
      <c r="E54">
        <v>2</v>
      </c>
      <c r="F54" s="6">
        <v>0.6</v>
      </c>
      <c r="G54">
        <v>976200</v>
      </c>
      <c r="H54" s="9">
        <v>2440500</v>
      </c>
      <c r="I54" t="s">
        <v>158</v>
      </c>
      <c r="J54" t="s">
        <v>159</v>
      </c>
      <c r="K54" t="s">
        <v>160</v>
      </c>
      <c r="L54" s="8">
        <v>2.72</v>
      </c>
      <c r="M54" s="8">
        <v>42</v>
      </c>
      <c r="N54" s="7">
        <v>66381.600000000006</v>
      </c>
      <c r="O54" s="7">
        <v>27880.272000000001</v>
      </c>
      <c r="P54" s="10">
        <v>1.7136000000000001E-4</v>
      </c>
      <c r="Q54" s="7">
        <v>2.8559999999999999E-2</v>
      </c>
      <c r="R54" s="1" t="s">
        <v>43</v>
      </c>
      <c r="S54" s="11">
        <v>500</v>
      </c>
      <c r="T54" s="11" t="s">
        <v>32</v>
      </c>
      <c r="U54" s="1" t="s">
        <v>636</v>
      </c>
      <c r="V54" s="11">
        <v>500</v>
      </c>
      <c r="W54" s="11">
        <v>5.83</v>
      </c>
      <c r="X54" s="1">
        <v>100</v>
      </c>
      <c r="Y54" s="11">
        <f t="shared" si="6"/>
        <v>66381.600000000006</v>
      </c>
      <c r="Z54" s="11">
        <f t="shared" si="11"/>
        <v>387004.72800000006</v>
      </c>
      <c r="AA54" s="5">
        <v>44529</v>
      </c>
      <c r="AB54" s="1" t="s">
        <v>32</v>
      </c>
      <c r="AC54" s="1" t="s">
        <v>32</v>
      </c>
      <c r="AD54" s="1" t="s">
        <v>84</v>
      </c>
      <c r="AE54" s="11">
        <v>7658223.1069999998</v>
      </c>
      <c r="AF54" s="11">
        <f t="shared" si="12"/>
        <v>7.8449325005121899</v>
      </c>
      <c r="AG54" s="3" t="s">
        <v>585</v>
      </c>
      <c r="AH54" s="3" t="s">
        <v>599</v>
      </c>
      <c r="AI54" s="12">
        <v>0.45709910399999998</v>
      </c>
      <c r="AJ54" s="12">
        <v>0.40906083900000001</v>
      </c>
      <c r="AK54" s="12">
        <v>0.38646349600000002</v>
      </c>
      <c r="AL54" s="12">
        <v>0.34501749399999998</v>
      </c>
      <c r="AM54" s="12">
        <f t="shared" ref="AM54:AM75" si="13">AI54*($L54/100)</f>
        <v>1.24330956288E-2</v>
      </c>
      <c r="AN54" s="12">
        <f t="shared" ref="AN54:AN75" si="14">AJ54*($L54/100)</f>
        <v>1.1126454820800002E-2</v>
      </c>
      <c r="AO54" s="12">
        <f t="shared" ref="AO54:AO75" si="15">AK54*($L54/100)</f>
        <v>1.05118070912E-2</v>
      </c>
      <c r="AP54" s="12">
        <f t="shared" ref="AP54:AP75" si="16">AL54*($L54/100)</f>
        <v>9.3844758368000006E-3</v>
      </c>
      <c r="AQ54" s="13">
        <v>0.20558612700000001</v>
      </c>
      <c r="AR54" s="13">
        <v>0.14958904100000001</v>
      </c>
      <c r="AS54" s="13">
        <v>0.13041095899999999</v>
      </c>
      <c r="AT54" s="13">
        <v>0.12346283399999999</v>
      </c>
      <c r="AU54" s="13">
        <v>2.8948049999999999E-3</v>
      </c>
      <c r="AV54" s="13">
        <v>0.17818527100000001</v>
      </c>
      <c r="AW54" s="13">
        <v>5.7098851999999999E-2</v>
      </c>
      <c r="AX54" s="13">
        <v>0.121032556</v>
      </c>
    </row>
    <row r="55" spans="1:50" x14ac:dyDescent="0.35">
      <c r="A55" t="s">
        <v>161</v>
      </c>
      <c r="B55" t="s">
        <v>161</v>
      </c>
      <c r="C55" t="s">
        <v>161</v>
      </c>
      <c r="D55">
        <v>9530000</v>
      </c>
      <c r="E55">
        <v>1</v>
      </c>
      <c r="F55" s="6">
        <v>10</v>
      </c>
      <c r="G55">
        <v>953000</v>
      </c>
      <c r="H55" s="9">
        <v>8400000</v>
      </c>
      <c r="I55" t="s">
        <v>102</v>
      </c>
      <c r="J55" t="s">
        <v>103</v>
      </c>
      <c r="K55" t="s">
        <v>31</v>
      </c>
      <c r="L55" s="8">
        <v>25</v>
      </c>
      <c r="M55" s="8">
        <v>35</v>
      </c>
      <c r="N55" s="7">
        <v>2100000</v>
      </c>
      <c r="O55" s="7">
        <v>735000</v>
      </c>
      <c r="P55" s="10">
        <v>7.7124868999999999E-2</v>
      </c>
      <c r="Q55" s="7">
        <v>0.77124868800000002</v>
      </c>
      <c r="R55" s="1" t="s">
        <v>80</v>
      </c>
      <c r="S55" s="1">
        <v>0.77</v>
      </c>
      <c r="T55" s="11">
        <v>1.44</v>
      </c>
      <c r="U55" s="1" t="s">
        <v>176</v>
      </c>
      <c r="V55" s="11">
        <v>1.105</v>
      </c>
      <c r="W55" s="11">
        <v>1.1100000000000001</v>
      </c>
      <c r="X55" s="1">
        <v>35</v>
      </c>
      <c r="Y55" s="11">
        <f t="shared" si="6"/>
        <v>735000</v>
      </c>
      <c r="Z55" s="11">
        <f t="shared" si="11"/>
        <v>815850.00000000012</v>
      </c>
      <c r="AA55" s="5">
        <v>44530</v>
      </c>
      <c r="AB55" s="1" t="s">
        <v>32</v>
      </c>
      <c r="AC55" s="1" t="s">
        <v>32</v>
      </c>
      <c r="AD55" s="1" t="s">
        <v>82</v>
      </c>
      <c r="AE55" s="11">
        <v>3051619.2</v>
      </c>
      <c r="AF55" s="11">
        <f t="shared" si="12"/>
        <v>3.2021187827911861</v>
      </c>
      <c r="AG55" s="3" t="s">
        <v>584</v>
      </c>
      <c r="AH55" s="3" t="s">
        <v>32</v>
      </c>
      <c r="AI55" s="12">
        <v>0.36050107799999997</v>
      </c>
      <c r="AJ55" s="12">
        <v>0.319489252</v>
      </c>
      <c r="AK55" s="12">
        <v>0.28545214800000002</v>
      </c>
      <c r="AL55" s="12">
        <v>0.250215992</v>
      </c>
      <c r="AM55" s="12">
        <f t="shared" si="13"/>
        <v>9.0125269499999994E-2</v>
      </c>
      <c r="AN55" s="12">
        <f t="shared" si="14"/>
        <v>7.9872313E-2</v>
      </c>
      <c r="AO55" s="12">
        <f t="shared" si="15"/>
        <v>7.1363037000000004E-2</v>
      </c>
      <c r="AP55" s="12">
        <f t="shared" si="16"/>
        <v>6.2553998E-2</v>
      </c>
      <c r="AQ55" s="13">
        <v>2.7537141260000002</v>
      </c>
      <c r="AR55" s="13">
        <v>3.5433554049999998</v>
      </c>
      <c r="AS55" s="13">
        <v>1.157238526</v>
      </c>
      <c r="AT55" s="13">
        <v>5.7789196399999998</v>
      </c>
      <c r="AU55" s="13">
        <v>9.1675570650000004</v>
      </c>
      <c r="AV55" s="13">
        <v>25.296599839999999</v>
      </c>
      <c r="AW55" s="13">
        <v>3.2379428749999999</v>
      </c>
      <c r="AX55" s="13">
        <v>7.2764753539999996</v>
      </c>
    </row>
    <row r="56" spans="1:50" x14ac:dyDescent="0.35">
      <c r="A56" t="s">
        <v>161</v>
      </c>
      <c r="B56" t="s">
        <v>161</v>
      </c>
      <c r="C56" t="s">
        <v>161</v>
      </c>
      <c r="D56">
        <v>9530000</v>
      </c>
      <c r="E56">
        <v>1</v>
      </c>
      <c r="F56" s="6">
        <v>10</v>
      </c>
      <c r="G56">
        <v>953000</v>
      </c>
      <c r="H56" s="9">
        <v>8400000</v>
      </c>
      <c r="I56" t="s">
        <v>162</v>
      </c>
      <c r="J56" t="s">
        <v>163</v>
      </c>
      <c r="K56" t="s">
        <v>31</v>
      </c>
      <c r="L56" s="8">
        <v>12</v>
      </c>
      <c r="M56" s="8">
        <v>35</v>
      </c>
      <c r="N56" s="7">
        <v>1008000</v>
      </c>
      <c r="O56" s="7">
        <v>352800</v>
      </c>
      <c r="P56" s="10">
        <v>3.7019937000000003E-2</v>
      </c>
      <c r="Q56" s="7">
        <v>0.37019937000000003</v>
      </c>
      <c r="R56" s="1" t="s">
        <v>32</v>
      </c>
      <c r="S56" s="1" t="s">
        <v>32</v>
      </c>
      <c r="T56" s="11" t="s">
        <v>32</v>
      </c>
      <c r="U56" s="1" t="s">
        <v>32</v>
      </c>
      <c r="V56" s="11" t="s">
        <v>32</v>
      </c>
      <c r="W56" s="11" t="s">
        <v>32</v>
      </c>
      <c r="X56" s="1" t="s">
        <v>32</v>
      </c>
      <c r="Y56" s="11" t="s">
        <v>32</v>
      </c>
      <c r="Z56" s="11" t="s">
        <v>32</v>
      </c>
      <c r="AA56" s="5" t="s">
        <v>32</v>
      </c>
      <c r="AB56" s="1" t="s">
        <v>32</v>
      </c>
      <c r="AC56" s="1" t="s">
        <v>32</v>
      </c>
      <c r="AD56" s="1" t="s">
        <v>32</v>
      </c>
      <c r="AE56" s="11">
        <v>3051619.2</v>
      </c>
      <c r="AF56" s="11">
        <f t="shared" si="12"/>
        <v>3.2021187827911861</v>
      </c>
      <c r="AG56" s="3" t="s">
        <v>583</v>
      </c>
      <c r="AH56" s="3" t="s">
        <v>102</v>
      </c>
      <c r="AI56" s="12">
        <v>0.36050107799999997</v>
      </c>
      <c r="AJ56" s="12">
        <v>0.319489252</v>
      </c>
      <c r="AK56" s="12">
        <v>0.28545214800000002</v>
      </c>
      <c r="AL56" s="12">
        <v>0.250215992</v>
      </c>
      <c r="AM56" s="12">
        <f t="shared" si="13"/>
        <v>4.3260129359999996E-2</v>
      </c>
      <c r="AN56" s="12">
        <f t="shared" si="14"/>
        <v>3.8338710239999997E-2</v>
      </c>
      <c r="AO56" s="12">
        <f t="shared" si="15"/>
        <v>3.4254257760000004E-2</v>
      </c>
      <c r="AP56" s="12">
        <f t="shared" si="16"/>
        <v>3.0025919039999998E-2</v>
      </c>
      <c r="AQ56" s="13">
        <v>4.2426974749999999</v>
      </c>
      <c r="AR56" s="13">
        <v>1.7008105929999999</v>
      </c>
      <c r="AS56" s="13">
        <v>1.535073285</v>
      </c>
      <c r="AT56" s="13">
        <v>2.7027562600000001</v>
      </c>
      <c r="AU56" s="13">
        <v>4.4004273889999999</v>
      </c>
      <c r="AV56" s="13">
        <v>12.142367910000001</v>
      </c>
      <c r="AW56" s="13">
        <v>2.0284896990000001</v>
      </c>
      <c r="AX56" s="13">
        <v>4.1075175169999998</v>
      </c>
    </row>
    <row r="57" spans="1:50" x14ac:dyDescent="0.35">
      <c r="A57" t="s">
        <v>161</v>
      </c>
      <c r="B57" t="s">
        <v>161</v>
      </c>
      <c r="C57" t="s">
        <v>161</v>
      </c>
      <c r="D57">
        <v>9530000</v>
      </c>
      <c r="E57">
        <v>1</v>
      </c>
      <c r="F57" s="6">
        <v>10</v>
      </c>
      <c r="G57">
        <v>953000</v>
      </c>
      <c r="H57" s="9">
        <v>8400000</v>
      </c>
      <c r="I57" t="s">
        <v>164</v>
      </c>
      <c r="J57" t="s">
        <v>165</v>
      </c>
      <c r="K57" t="s">
        <v>31</v>
      </c>
      <c r="L57" s="8">
        <v>15</v>
      </c>
      <c r="M57" s="8">
        <v>43</v>
      </c>
      <c r="N57" s="7">
        <v>1260000</v>
      </c>
      <c r="O57" s="7">
        <v>541800</v>
      </c>
      <c r="P57" s="10">
        <v>5.6852046000000003E-2</v>
      </c>
      <c r="Q57" s="7">
        <v>0.56852046199999995</v>
      </c>
      <c r="R57" s="1" t="s">
        <v>32</v>
      </c>
      <c r="S57" s="1" t="s">
        <v>32</v>
      </c>
      <c r="T57" s="11" t="s">
        <v>32</v>
      </c>
      <c r="U57" s="1" t="s">
        <v>32</v>
      </c>
      <c r="V57" s="11" t="s">
        <v>32</v>
      </c>
      <c r="W57" s="11" t="s">
        <v>32</v>
      </c>
      <c r="X57" s="1" t="s">
        <v>32</v>
      </c>
      <c r="Y57" s="11" t="s">
        <v>32</v>
      </c>
      <c r="Z57" s="11" t="s">
        <v>32</v>
      </c>
      <c r="AA57" s="5" t="s">
        <v>32</v>
      </c>
      <c r="AB57" s="1" t="s">
        <v>32</v>
      </c>
      <c r="AC57" s="1" t="s">
        <v>32</v>
      </c>
      <c r="AD57" s="1" t="s">
        <v>32</v>
      </c>
      <c r="AE57" s="11">
        <v>3051619.2</v>
      </c>
      <c r="AF57" s="11">
        <f t="shared" si="12"/>
        <v>3.2021187827911861</v>
      </c>
      <c r="AG57" s="3" t="s">
        <v>583</v>
      </c>
      <c r="AH57" s="3" t="s">
        <v>33</v>
      </c>
      <c r="AI57" s="12">
        <v>0.54166727999999997</v>
      </c>
      <c r="AJ57" s="12">
        <v>0.51513926399999999</v>
      </c>
      <c r="AK57" s="12">
        <v>0.47035209700000002</v>
      </c>
      <c r="AL57" s="12">
        <v>0.43625807300000002</v>
      </c>
      <c r="AM57" s="12">
        <f t="shared" si="13"/>
        <v>8.1250091999999996E-2</v>
      </c>
      <c r="AN57" s="12">
        <f t="shared" si="14"/>
        <v>7.727088959999999E-2</v>
      </c>
      <c r="AO57" s="12">
        <f t="shared" si="15"/>
        <v>7.0552814549999995E-2</v>
      </c>
      <c r="AP57" s="12">
        <f t="shared" si="16"/>
        <v>6.5438710950000006E-2</v>
      </c>
      <c r="AQ57" s="13">
        <v>7.1302476559999999</v>
      </c>
      <c r="AR57" s="13">
        <v>3.5944391699999998</v>
      </c>
      <c r="AS57" s="13">
        <v>3.578248002</v>
      </c>
      <c r="AT57" s="13">
        <v>3.9322055429999998</v>
      </c>
      <c r="AU57" s="13">
        <v>3.0212307219999999</v>
      </c>
      <c r="AV57" s="13">
        <v>6.0329202029999998</v>
      </c>
      <c r="AW57" s="13">
        <v>3.4266986749999999</v>
      </c>
      <c r="AX57" s="13">
        <v>4.3879985670000003</v>
      </c>
    </row>
    <row r="58" spans="1:50" x14ac:dyDescent="0.35">
      <c r="A58" t="s">
        <v>161</v>
      </c>
      <c r="B58" t="s">
        <v>161</v>
      </c>
      <c r="C58" t="s">
        <v>161</v>
      </c>
      <c r="D58">
        <v>9530000</v>
      </c>
      <c r="E58">
        <v>1</v>
      </c>
      <c r="F58" s="6">
        <v>10</v>
      </c>
      <c r="G58">
        <v>953000</v>
      </c>
      <c r="H58" s="9">
        <v>8400000</v>
      </c>
      <c r="I58" t="s">
        <v>33</v>
      </c>
      <c r="J58" t="s">
        <v>34</v>
      </c>
      <c r="K58" t="s">
        <v>31</v>
      </c>
      <c r="L58" s="8">
        <v>6</v>
      </c>
      <c r="M58" s="8">
        <v>36.5</v>
      </c>
      <c r="N58" s="7">
        <v>504000</v>
      </c>
      <c r="O58" s="7">
        <v>183960</v>
      </c>
      <c r="P58" s="10">
        <v>1.9303252999999999E-2</v>
      </c>
      <c r="Q58" s="7">
        <v>0.19303252900000001</v>
      </c>
      <c r="R58" s="1" t="s">
        <v>80</v>
      </c>
      <c r="S58" s="1">
        <v>1.39</v>
      </c>
      <c r="T58" s="11">
        <v>1.74</v>
      </c>
      <c r="U58" s="1" t="s">
        <v>176</v>
      </c>
      <c r="V58" s="11">
        <v>1.5649999999999999</v>
      </c>
      <c r="W58" s="11">
        <v>1.57</v>
      </c>
      <c r="X58" s="1">
        <v>36.5</v>
      </c>
      <c r="Y58" s="11">
        <f>N58*X58/100</f>
        <v>183960</v>
      </c>
      <c r="Z58" s="11">
        <f>(Y58*W58)</f>
        <v>288817.2</v>
      </c>
      <c r="AA58" s="5">
        <v>44530</v>
      </c>
      <c r="AB58" s="1" t="s">
        <v>32</v>
      </c>
      <c r="AC58" s="1" t="s">
        <v>32</v>
      </c>
      <c r="AD58" s="1" t="s">
        <v>82</v>
      </c>
      <c r="AE58" s="11">
        <v>3051619.2</v>
      </c>
      <c r="AF58" s="11">
        <f t="shared" si="12"/>
        <v>3.2021187827911861</v>
      </c>
      <c r="AG58" s="3" t="s">
        <v>584</v>
      </c>
      <c r="AH58" s="3" t="s">
        <v>32</v>
      </c>
      <c r="AI58" s="12">
        <v>0.54166727999999997</v>
      </c>
      <c r="AJ58" s="12">
        <v>0.51513926399999999</v>
      </c>
      <c r="AK58" s="12">
        <v>0.47035209700000002</v>
      </c>
      <c r="AL58" s="12">
        <v>0.43625807300000002</v>
      </c>
      <c r="AM58" s="12">
        <f t="shared" si="13"/>
        <v>3.25000368E-2</v>
      </c>
      <c r="AN58" s="12">
        <f t="shared" si="14"/>
        <v>3.0908355839999999E-2</v>
      </c>
      <c r="AO58" s="12">
        <f t="shared" si="15"/>
        <v>2.8221125820000002E-2</v>
      </c>
      <c r="AP58" s="12">
        <f t="shared" si="16"/>
        <v>2.6175484379999999E-2</v>
      </c>
      <c r="AQ58" s="13">
        <v>1.7113737959999999</v>
      </c>
      <c r="AR58" s="13">
        <v>1.326208735</v>
      </c>
      <c r="AS58" s="13">
        <v>1.4293412000000001</v>
      </c>
      <c r="AT58" s="13">
        <v>1.373691113</v>
      </c>
      <c r="AU58" s="13">
        <v>0.50367261299999999</v>
      </c>
      <c r="AV58" s="13">
        <v>1.139647962</v>
      </c>
      <c r="AW58" s="13">
        <v>2.5913955949999998</v>
      </c>
      <c r="AX58" s="13">
        <v>1.4393330019999999</v>
      </c>
    </row>
    <row r="59" spans="1:50" x14ac:dyDescent="0.35">
      <c r="A59" t="s">
        <v>161</v>
      </c>
      <c r="B59" t="s">
        <v>161</v>
      </c>
      <c r="C59" t="s">
        <v>161</v>
      </c>
      <c r="D59">
        <v>9530000</v>
      </c>
      <c r="E59">
        <v>1</v>
      </c>
      <c r="F59" s="6">
        <v>10</v>
      </c>
      <c r="G59">
        <v>953000</v>
      </c>
      <c r="H59" s="9">
        <v>8400000</v>
      </c>
      <c r="I59" t="s">
        <v>114</v>
      </c>
      <c r="J59" t="s">
        <v>115</v>
      </c>
      <c r="K59" t="s">
        <v>116</v>
      </c>
      <c r="L59" s="8">
        <v>7</v>
      </c>
      <c r="M59" s="8">
        <v>48</v>
      </c>
      <c r="N59" s="7">
        <v>588000</v>
      </c>
      <c r="O59" s="7">
        <v>282240</v>
      </c>
      <c r="P59" s="10">
        <v>2.9615949999999999E-2</v>
      </c>
      <c r="Q59" s="7">
        <v>0.29615949600000002</v>
      </c>
      <c r="R59" s="1" t="s">
        <v>32</v>
      </c>
      <c r="S59" s="1" t="s">
        <v>32</v>
      </c>
      <c r="T59" s="11" t="s">
        <v>32</v>
      </c>
      <c r="U59" s="1" t="s">
        <v>32</v>
      </c>
      <c r="V59" s="11" t="s">
        <v>32</v>
      </c>
      <c r="W59" s="11" t="s">
        <v>32</v>
      </c>
      <c r="X59" s="1" t="s">
        <v>32</v>
      </c>
      <c r="Y59" s="11" t="s">
        <v>32</v>
      </c>
      <c r="Z59" s="11" t="s">
        <v>32</v>
      </c>
      <c r="AA59" s="5" t="s">
        <v>32</v>
      </c>
      <c r="AB59" s="1" t="s">
        <v>32</v>
      </c>
      <c r="AC59" s="1" t="s">
        <v>32</v>
      </c>
      <c r="AD59" s="1" t="s">
        <v>32</v>
      </c>
      <c r="AE59" s="11">
        <v>3051619.2</v>
      </c>
      <c r="AF59" s="11">
        <f t="shared" si="12"/>
        <v>3.2021187827911861</v>
      </c>
      <c r="AG59" s="3" t="s">
        <v>584</v>
      </c>
      <c r="AH59" s="3" t="s">
        <v>32</v>
      </c>
      <c r="AI59" s="12">
        <v>0.53640324399999995</v>
      </c>
      <c r="AJ59" s="12">
        <v>0.52594607699999996</v>
      </c>
      <c r="AK59" s="12">
        <v>0.480582538</v>
      </c>
      <c r="AL59" s="12">
        <v>0.46544774500000002</v>
      </c>
      <c r="AM59" s="12">
        <f t="shared" si="13"/>
        <v>3.7548227080000003E-2</v>
      </c>
      <c r="AN59" s="12">
        <f t="shared" si="14"/>
        <v>3.6816225389999999E-2</v>
      </c>
      <c r="AO59" s="12">
        <f t="shared" si="15"/>
        <v>3.3640777660000003E-2</v>
      </c>
      <c r="AP59" s="12">
        <f t="shared" si="16"/>
        <v>3.2581342150000005E-2</v>
      </c>
      <c r="AQ59" s="13">
        <v>1.6970789900000001</v>
      </c>
      <c r="AR59" s="13">
        <v>0.66784122400000001</v>
      </c>
      <c r="AS59" s="13">
        <v>0.65788855099999999</v>
      </c>
      <c r="AT59" s="13">
        <v>2.1223749160000001</v>
      </c>
      <c r="AU59" s="13">
        <v>1.4167229640000001</v>
      </c>
      <c r="AV59" s="13">
        <v>8.5139426789999995</v>
      </c>
      <c r="AW59" s="13">
        <v>2.2719084619999999</v>
      </c>
      <c r="AX59" s="13">
        <v>2.4782511120000001</v>
      </c>
    </row>
    <row r="60" spans="1:50" x14ac:dyDescent="0.35">
      <c r="A60" t="s">
        <v>161</v>
      </c>
      <c r="B60" t="s">
        <v>161</v>
      </c>
      <c r="C60" t="s">
        <v>161</v>
      </c>
      <c r="D60">
        <v>9530000</v>
      </c>
      <c r="E60">
        <v>1</v>
      </c>
      <c r="F60" s="6">
        <v>10</v>
      </c>
      <c r="G60">
        <v>953000</v>
      </c>
      <c r="H60" s="9">
        <v>8400000</v>
      </c>
      <c r="I60" t="s">
        <v>139</v>
      </c>
      <c r="J60" t="s">
        <v>140</v>
      </c>
      <c r="K60" t="s">
        <v>31</v>
      </c>
      <c r="L60" s="8">
        <v>8</v>
      </c>
      <c r="M60" s="8">
        <v>36.5</v>
      </c>
      <c r="N60" s="7">
        <v>672000</v>
      </c>
      <c r="O60" s="7">
        <v>245280</v>
      </c>
      <c r="P60" s="10">
        <v>2.5737671E-2</v>
      </c>
      <c r="Q60" s="7">
        <v>0.25737670499999998</v>
      </c>
      <c r="R60" s="1" t="s">
        <v>80</v>
      </c>
      <c r="S60" s="1">
        <v>1.45</v>
      </c>
      <c r="T60" s="11">
        <v>3.85</v>
      </c>
      <c r="U60" s="1" t="s">
        <v>176</v>
      </c>
      <c r="V60" s="11">
        <v>2.65</v>
      </c>
      <c r="W60" s="11">
        <v>2.65</v>
      </c>
      <c r="X60" s="1">
        <v>36.5</v>
      </c>
      <c r="Y60" s="11">
        <f>N60*X60/100</f>
        <v>245280</v>
      </c>
      <c r="Z60" s="11">
        <f>(Y60*W60)</f>
        <v>649992</v>
      </c>
      <c r="AA60" s="5">
        <v>44530</v>
      </c>
      <c r="AB60" s="1" t="s">
        <v>32</v>
      </c>
      <c r="AC60" s="1" t="s">
        <v>32</v>
      </c>
      <c r="AD60" s="1" t="s">
        <v>82</v>
      </c>
      <c r="AE60" s="11">
        <v>3051619.2</v>
      </c>
      <c r="AF60" s="11">
        <f t="shared" si="12"/>
        <v>3.2021187827911861</v>
      </c>
      <c r="AG60" s="3" t="s">
        <v>583</v>
      </c>
      <c r="AH60" s="3" t="s">
        <v>109</v>
      </c>
      <c r="AI60" s="12">
        <v>0.34164161199999998</v>
      </c>
      <c r="AJ60" s="12">
        <v>0.28031908300000002</v>
      </c>
      <c r="AK60" s="12">
        <v>0.40896702000000001</v>
      </c>
      <c r="AL60" s="12">
        <v>0.36860889600000002</v>
      </c>
      <c r="AM60" s="12">
        <f t="shared" si="13"/>
        <v>2.7331328959999998E-2</v>
      </c>
      <c r="AN60" s="12">
        <f t="shared" si="14"/>
        <v>2.2425526640000002E-2</v>
      </c>
      <c r="AO60" s="12">
        <f t="shared" si="15"/>
        <v>3.2717361600000001E-2</v>
      </c>
      <c r="AP60" s="12">
        <f t="shared" si="16"/>
        <v>2.9488711680000002E-2</v>
      </c>
      <c r="AQ60" s="13">
        <v>1.224397511</v>
      </c>
      <c r="AR60" s="13">
        <v>2.8748082959999999</v>
      </c>
      <c r="AS60" s="13">
        <v>2.8586823950000002</v>
      </c>
      <c r="AT60" s="13">
        <v>1.730712343</v>
      </c>
      <c r="AU60" s="13">
        <v>0</v>
      </c>
      <c r="AV60" s="13">
        <v>1.519530614</v>
      </c>
      <c r="AW60" s="13">
        <v>0.78975865599999995</v>
      </c>
      <c r="AX60" s="13">
        <v>1.5711271170000001</v>
      </c>
    </row>
    <row r="61" spans="1:50" x14ac:dyDescent="0.35">
      <c r="A61" t="s">
        <v>161</v>
      </c>
      <c r="B61" t="s">
        <v>161</v>
      </c>
      <c r="C61" t="s">
        <v>161</v>
      </c>
      <c r="D61">
        <v>9530000</v>
      </c>
      <c r="E61">
        <v>1</v>
      </c>
      <c r="F61" s="6">
        <v>10</v>
      </c>
      <c r="G61">
        <v>953000</v>
      </c>
      <c r="H61" s="9">
        <v>8400000</v>
      </c>
      <c r="I61" t="s">
        <v>94</v>
      </c>
      <c r="J61" t="s">
        <v>118</v>
      </c>
      <c r="K61" t="s">
        <v>93</v>
      </c>
      <c r="L61" s="8">
        <v>5</v>
      </c>
      <c r="M61" s="8">
        <v>38</v>
      </c>
      <c r="N61" s="7">
        <v>420000</v>
      </c>
      <c r="O61" s="7">
        <v>159600</v>
      </c>
      <c r="P61" s="10">
        <v>1.6747114E-2</v>
      </c>
      <c r="Q61" s="7">
        <v>0.16747114399999999</v>
      </c>
      <c r="R61" s="1" t="s">
        <v>80</v>
      </c>
      <c r="S61" s="1">
        <v>1.1499999999999999</v>
      </c>
      <c r="T61" s="11">
        <v>5.77</v>
      </c>
      <c r="U61" s="1" t="s">
        <v>176</v>
      </c>
      <c r="V61" s="11">
        <v>3.46</v>
      </c>
      <c r="W61" s="11">
        <v>3.46</v>
      </c>
      <c r="X61" s="1">
        <v>38</v>
      </c>
      <c r="Y61" s="11">
        <f t="shared" ref="Y61:Y62" si="17">N61*X61/100</f>
        <v>159600</v>
      </c>
      <c r="Z61" s="11">
        <f>(Y61*W61)</f>
        <v>552216</v>
      </c>
      <c r="AA61" s="5">
        <v>44530</v>
      </c>
      <c r="AB61" s="1" t="s">
        <v>32</v>
      </c>
      <c r="AC61" s="1" t="s">
        <v>32</v>
      </c>
      <c r="AD61" s="1" t="s">
        <v>82</v>
      </c>
      <c r="AE61" s="11">
        <v>3051619.2</v>
      </c>
      <c r="AF61" s="11">
        <f t="shared" si="12"/>
        <v>3.2021187827911861</v>
      </c>
      <c r="AG61" s="3" t="s">
        <v>584</v>
      </c>
      <c r="AH61" s="3" t="s">
        <v>32</v>
      </c>
      <c r="AI61" s="12">
        <v>0.56956005600000004</v>
      </c>
      <c r="AJ61" s="12">
        <v>0.56435821799999997</v>
      </c>
      <c r="AK61" s="12">
        <v>0.49797503199999998</v>
      </c>
      <c r="AL61" s="12">
        <v>0.49069223099999998</v>
      </c>
      <c r="AM61" s="12">
        <f t="shared" si="13"/>
        <v>2.8478002800000003E-2</v>
      </c>
      <c r="AN61" s="12">
        <f t="shared" si="14"/>
        <v>2.82179109E-2</v>
      </c>
      <c r="AO61" s="12">
        <f t="shared" si="15"/>
        <v>2.4898751600000001E-2</v>
      </c>
      <c r="AP61" s="12">
        <f t="shared" si="16"/>
        <v>2.4534611550000002E-2</v>
      </c>
      <c r="AQ61" s="13">
        <v>1.6766850760000001</v>
      </c>
      <c r="AR61" s="13">
        <v>1.058827043</v>
      </c>
      <c r="AS61" s="13">
        <v>0.19841083300000001</v>
      </c>
      <c r="AT61" s="13">
        <v>1.1647592490000001</v>
      </c>
      <c r="AU61" s="13">
        <v>0.58263498700000005</v>
      </c>
      <c r="AV61" s="13">
        <v>1.2924649349999999</v>
      </c>
      <c r="AW61" s="13">
        <v>1.071815322</v>
      </c>
      <c r="AX61" s="13">
        <v>1.006513921</v>
      </c>
    </row>
    <row r="62" spans="1:50" x14ac:dyDescent="0.35">
      <c r="A62" t="s">
        <v>161</v>
      </c>
      <c r="B62" t="s">
        <v>161</v>
      </c>
      <c r="C62" t="s">
        <v>161</v>
      </c>
      <c r="D62">
        <v>9530000</v>
      </c>
      <c r="E62">
        <v>1</v>
      </c>
      <c r="F62" s="6">
        <v>10</v>
      </c>
      <c r="G62">
        <v>953000</v>
      </c>
      <c r="H62" s="9">
        <v>8400000</v>
      </c>
      <c r="I62" t="s">
        <v>37</v>
      </c>
      <c r="J62" t="s">
        <v>38</v>
      </c>
      <c r="K62" t="s">
        <v>31</v>
      </c>
      <c r="L62" s="8">
        <v>22</v>
      </c>
      <c r="M62" s="8">
        <v>65</v>
      </c>
      <c r="N62" s="7">
        <v>1848000</v>
      </c>
      <c r="O62" s="7">
        <v>1201200</v>
      </c>
      <c r="P62" s="10">
        <v>0.12604407100000001</v>
      </c>
      <c r="Q62" s="7">
        <v>1.260440714</v>
      </c>
      <c r="R62" s="1" t="s">
        <v>80</v>
      </c>
      <c r="S62" s="1">
        <v>0.41</v>
      </c>
      <c r="T62" s="11">
        <v>0.83</v>
      </c>
      <c r="U62" s="1" t="s">
        <v>176</v>
      </c>
      <c r="V62" s="11">
        <v>0.62</v>
      </c>
      <c r="W62" s="11">
        <v>0.62</v>
      </c>
      <c r="X62" s="1">
        <v>65</v>
      </c>
      <c r="Y62" s="11">
        <f t="shared" si="17"/>
        <v>1201200</v>
      </c>
      <c r="Z62" s="11">
        <f>(Y62*W62)</f>
        <v>744744</v>
      </c>
      <c r="AA62" s="5">
        <v>44530</v>
      </c>
      <c r="AB62" s="1" t="s">
        <v>32</v>
      </c>
      <c r="AC62" s="1" t="s">
        <v>32</v>
      </c>
      <c r="AD62" s="1" t="s">
        <v>82</v>
      </c>
      <c r="AE62" s="11">
        <v>3051619.2</v>
      </c>
      <c r="AF62" s="11">
        <f t="shared" si="12"/>
        <v>3.2021187827911861</v>
      </c>
      <c r="AG62" s="3" t="s">
        <v>584</v>
      </c>
      <c r="AH62" s="3" t="s">
        <v>32</v>
      </c>
      <c r="AI62" s="12">
        <v>0.40852202599999998</v>
      </c>
      <c r="AJ62" s="12">
        <v>0.37004858499999999</v>
      </c>
      <c r="AK62" s="12">
        <v>0.32774961899999999</v>
      </c>
      <c r="AL62" s="12">
        <v>0.27716542900000002</v>
      </c>
      <c r="AM62" s="12">
        <f t="shared" si="13"/>
        <v>8.9874845719999999E-2</v>
      </c>
      <c r="AN62" s="12">
        <f t="shared" si="14"/>
        <v>8.1410688699999997E-2</v>
      </c>
      <c r="AO62" s="12">
        <f t="shared" si="15"/>
        <v>7.2104916179999992E-2</v>
      </c>
      <c r="AP62" s="12">
        <f t="shared" si="16"/>
        <v>6.0976394380000007E-2</v>
      </c>
      <c r="AQ62" s="13">
        <v>5.2123436529999996</v>
      </c>
      <c r="AR62" s="13">
        <v>5.7908551240000001</v>
      </c>
      <c r="AS62" s="13">
        <v>1.7387268659999999</v>
      </c>
      <c r="AT62" s="13">
        <v>10.36462998</v>
      </c>
      <c r="AU62" s="13">
        <v>14.98240756</v>
      </c>
      <c r="AV62" s="13">
        <v>41.341871769999997</v>
      </c>
      <c r="AW62" s="13">
        <v>6.6751835169999998</v>
      </c>
      <c r="AX62" s="13">
        <v>12.30085978</v>
      </c>
    </row>
    <row r="63" spans="1:50" x14ac:dyDescent="0.35">
      <c r="A63" t="s">
        <v>166</v>
      </c>
      <c r="B63" t="s">
        <v>166</v>
      </c>
      <c r="C63" t="s">
        <v>166</v>
      </c>
      <c r="D63">
        <v>11700000</v>
      </c>
      <c r="E63">
        <v>3</v>
      </c>
      <c r="F63" s="6">
        <v>3.3</v>
      </c>
      <c r="G63">
        <v>386100</v>
      </c>
      <c r="H63" s="9">
        <v>772200</v>
      </c>
      <c r="I63" t="s">
        <v>102</v>
      </c>
      <c r="J63" t="s">
        <v>103</v>
      </c>
      <c r="K63" t="s">
        <v>31</v>
      </c>
      <c r="L63" s="8">
        <v>6</v>
      </c>
      <c r="M63" s="8">
        <v>35</v>
      </c>
      <c r="N63" s="7">
        <v>46332</v>
      </c>
      <c r="O63" s="7">
        <v>16216.2</v>
      </c>
      <c r="P63" s="10">
        <v>1.3860000000000001E-3</v>
      </c>
      <c r="Q63" s="7">
        <v>4.2000000000000003E-2</v>
      </c>
      <c r="R63" s="1" t="s">
        <v>32</v>
      </c>
      <c r="S63" s="1" t="s">
        <v>32</v>
      </c>
      <c r="T63" s="11" t="s">
        <v>32</v>
      </c>
      <c r="U63" s="1" t="s">
        <v>32</v>
      </c>
      <c r="V63" s="11" t="s">
        <v>32</v>
      </c>
      <c r="W63" s="11" t="s">
        <v>32</v>
      </c>
      <c r="X63" s="1" t="s">
        <v>32</v>
      </c>
      <c r="Y63" s="11" t="s">
        <v>32</v>
      </c>
      <c r="Z63" s="11" t="s">
        <v>32</v>
      </c>
      <c r="AA63" s="5" t="s">
        <v>32</v>
      </c>
      <c r="AB63" s="1" t="s">
        <v>32</v>
      </c>
      <c r="AC63" s="1" t="s">
        <v>32</v>
      </c>
      <c r="AD63" s="1" t="s">
        <v>32</v>
      </c>
      <c r="AE63" s="11">
        <v>7101085.5632000007</v>
      </c>
      <c r="AF63" s="11">
        <f t="shared" si="12"/>
        <v>18.391830000518002</v>
      </c>
      <c r="AG63" s="3" t="s">
        <v>584</v>
      </c>
      <c r="AH63" s="3" t="s">
        <v>32</v>
      </c>
      <c r="AI63" s="12">
        <v>0.36050107799999997</v>
      </c>
      <c r="AJ63" s="12">
        <v>0.319489252</v>
      </c>
      <c r="AK63" s="12">
        <v>0.28545214800000002</v>
      </c>
      <c r="AL63" s="12">
        <v>0.250215992</v>
      </c>
      <c r="AM63" s="12">
        <f t="shared" si="13"/>
        <v>2.1630064679999998E-2</v>
      </c>
      <c r="AN63" s="12">
        <f t="shared" si="14"/>
        <v>1.9169355119999999E-2</v>
      </c>
      <c r="AO63" s="12">
        <f t="shared" si="15"/>
        <v>1.7127128880000002E-2</v>
      </c>
      <c r="AP63" s="12">
        <f t="shared" si="16"/>
        <v>1.5012959519999999E-2</v>
      </c>
      <c r="AQ63" s="13">
        <v>0.25265766499999998</v>
      </c>
      <c r="AR63" s="13">
        <v>0.31356164399999997</v>
      </c>
      <c r="AS63" s="13">
        <v>0.12954091300000001</v>
      </c>
      <c r="AT63" s="13">
        <v>0.56662515599999996</v>
      </c>
      <c r="AU63" s="13">
        <v>0.79827550199999997</v>
      </c>
      <c r="AV63" s="13">
        <v>3.0565068489999998</v>
      </c>
      <c r="AW63" s="13">
        <v>0.31487342499999998</v>
      </c>
      <c r="AX63" s="13">
        <v>0.77600587899999995</v>
      </c>
    </row>
    <row r="64" spans="1:50" x14ac:dyDescent="0.35">
      <c r="A64" t="s">
        <v>166</v>
      </c>
      <c r="B64" t="s">
        <v>166</v>
      </c>
      <c r="C64" t="s">
        <v>166</v>
      </c>
      <c r="D64">
        <v>11700000</v>
      </c>
      <c r="E64">
        <v>3</v>
      </c>
      <c r="F64" s="6">
        <v>3.3</v>
      </c>
      <c r="G64">
        <v>386100</v>
      </c>
      <c r="H64" s="9">
        <v>772200</v>
      </c>
      <c r="I64" t="s">
        <v>106</v>
      </c>
      <c r="J64" t="s">
        <v>107</v>
      </c>
      <c r="K64" t="s">
        <v>79</v>
      </c>
      <c r="L64" s="8">
        <v>7</v>
      </c>
      <c r="M64" s="8">
        <v>85</v>
      </c>
      <c r="N64" s="7">
        <v>54054</v>
      </c>
      <c r="O64" s="7">
        <v>45945.9</v>
      </c>
      <c r="P64" s="10">
        <v>3.9269999999999999E-3</v>
      </c>
      <c r="Q64" s="7">
        <v>0.11899999999999999</v>
      </c>
      <c r="R64" s="1" t="s">
        <v>43</v>
      </c>
      <c r="S64" s="11">
        <v>24</v>
      </c>
      <c r="T64" s="11" t="s">
        <v>32</v>
      </c>
      <c r="U64" s="1" t="s">
        <v>104</v>
      </c>
      <c r="V64" s="11">
        <v>24</v>
      </c>
      <c r="W64" s="11">
        <v>27.27</v>
      </c>
      <c r="X64" s="1">
        <v>100</v>
      </c>
      <c r="Y64" s="11">
        <f>N64*X64/100</f>
        <v>54054</v>
      </c>
      <c r="Z64" s="11">
        <f>(Y64*W64)</f>
        <v>1474052.58</v>
      </c>
      <c r="AA64" s="5">
        <v>44568</v>
      </c>
      <c r="AB64" s="1" t="s">
        <v>32</v>
      </c>
      <c r="AC64" s="1" t="s">
        <v>32</v>
      </c>
      <c r="AD64" s="1" t="s">
        <v>84</v>
      </c>
      <c r="AE64" s="11">
        <v>7101085.5630000001</v>
      </c>
      <c r="AF64" s="11">
        <f t="shared" si="12"/>
        <v>18.391829999999999</v>
      </c>
      <c r="AG64" s="3" t="s">
        <v>584</v>
      </c>
      <c r="AH64" s="3" t="s">
        <v>32</v>
      </c>
      <c r="AI64" s="12">
        <v>0.658742296</v>
      </c>
      <c r="AJ64" s="12">
        <v>0.65180958300000003</v>
      </c>
      <c r="AK64" s="12">
        <v>0.58564478200000003</v>
      </c>
      <c r="AL64" s="12">
        <v>0.56799997999999996</v>
      </c>
      <c r="AM64" s="12">
        <f t="shared" si="13"/>
        <v>4.6111960720000005E-2</v>
      </c>
      <c r="AN64" s="12">
        <f t="shared" si="14"/>
        <v>4.5626670810000006E-2</v>
      </c>
      <c r="AO64" s="12">
        <f t="shared" si="15"/>
        <v>4.0995134740000008E-2</v>
      </c>
      <c r="AP64" s="12">
        <f t="shared" si="16"/>
        <v>3.9759998599999999E-2</v>
      </c>
      <c r="AQ64" s="13">
        <v>0.62430778200000003</v>
      </c>
      <c r="AR64" s="13">
        <v>0.74986301399999999</v>
      </c>
      <c r="AS64" s="13">
        <v>1.132039574</v>
      </c>
      <c r="AT64" s="13">
        <v>0.97972879499999999</v>
      </c>
      <c r="AU64" s="13">
        <v>57.537491600000003</v>
      </c>
      <c r="AV64" s="13">
        <v>3.0565068489999998</v>
      </c>
      <c r="AW64" s="13">
        <v>1.4554794520000001</v>
      </c>
      <c r="AX64" s="13">
        <v>9.3622024380000006</v>
      </c>
    </row>
    <row r="65" spans="1:50" x14ac:dyDescent="0.35">
      <c r="A65" t="s">
        <v>166</v>
      </c>
      <c r="B65" t="s">
        <v>166</v>
      </c>
      <c r="C65" t="s">
        <v>166</v>
      </c>
      <c r="D65">
        <v>11700000</v>
      </c>
      <c r="E65">
        <v>3</v>
      </c>
      <c r="F65" s="6">
        <v>3.3</v>
      </c>
      <c r="G65">
        <v>386100</v>
      </c>
      <c r="H65" s="9">
        <v>772200</v>
      </c>
      <c r="I65" t="s">
        <v>109</v>
      </c>
      <c r="J65" t="s">
        <v>110</v>
      </c>
      <c r="K65" t="s">
        <v>31</v>
      </c>
      <c r="L65" s="8">
        <v>1</v>
      </c>
      <c r="M65" s="8">
        <v>36.5</v>
      </c>
      <c r="N65" s="7">
        <v>7722</v>
      </c>
      <c r="O65" s="7">
        <v>2818.53</v>
      </c>
      <c r="P65" s="10">
        <v>2.409E-4</v>
      </c>
      <c r="Q65" s="7">
        <v>7.3000000000000001E-3</v>
      </c>
      <c r="R65" s="1" t="s">
        <v>32</v>
      </c>
      <c r="S65" s="1" t="s">
        <v>32</v>
      </c>
      <c r="T65" s="11" t="s">
        <v>32</v>
      </c>
      <c r="U65" s="1" t="s">
        <v>32</v>
      </c>
      <c r="V65" s="11" t="s">
        <v>32</v>
      </c>
      <c r="W65" s="11" t="s">
        <v>32</v>
      </c>
      <c r="X65" s="1" t="s">
        <v>32</v>
      </c>
      <c r="Y65" s="11" t="s">
        <v>32</v>
      </c>
      <c r="Z65" s="11" t="s">
        <v>32</v>
      </c>
      <c r="AA65" s="5" t="s">
        <v>32</v>
      </c>
      <c r="AB65" s="1" t="s">
        <v>32</v>
      </c>
      <c r="AC65" s="1" t="s">
        <v>32</v>
      </c>
      <c r="AD65" s="1" t="s">
        <v>32</v>
      </c>
      <c r="AE65" s="11">
        <v>7101085.5630000001</v>
      </c>
      <c r="AF65" s="11">
        <f t="shared" si="12"/>
        <v>18.391829999999999</v>
      </c>
      <c r="AG65" s="3" t="s">
        <v>584</v>
      </c>
      <c r="AH65" s="3" t="s">
        <v>32</v>
      </c>
      <c r="AI65" s="12">
        <v>0.34164161199999998</v>
      </c>
      <c r="AJ65" s="12">
        <v>0.28031908300000002</v>
      </c>
      <c r="AK65" s="12">
        <v>0.40896702000000001</v>
      </c>
      <c r="AL65" s="12">
        <v>0.36860889600000002</v>
      </c>
      <c r="AM65" s="12">
        <f t="shared" si="13"/>
        <v>3.4164161199999998E-3</v>
      </c>
      <c r="AN65" s="12">
        <f t="shared" si="14"/>
        <v>2.8031908300000003E-3</v>
      </c>
      <c r="AO65" s="12">
        <f t="shared" si="15"/>
        <v>4.0896702000000002E-3</v>
      </c>
      <c r="AP65" s="12">
        <f t="shared" si="16"/>
        <v>3.6860889600000002E-3</v>
      </c>
      <c r="AQ65" s="13">
        <v>0.15053191499999999</v>
      </c>
      <c r="AR65" s="13">
        <v>0.13250000000000001</v>
      </c>
      <c r="AS65" s="13">
        <v>1.1111111E-2</v>
      </c>
      <c r="AT65" s="13">
        <v>8.5858586000000001E-2</v>
      </c>
      <c r="AU65" s="13">
        <v>0</v>
      </c>
      <c r="AV65" s="13">
        <v>9.5625000000000002E-2</v>
      </c>
      <c r="AW65" s="13">
        <v>0.21142857100000001</v>
      </c>
      <c r="AX65" s="13">
        <v>9.815074E-2</v>
      </c>
    </row>
    <row r="66" spans="1:50" x14ac:dyDescent="0.35">
      <c r="A66" t="s">
        <v>166</v>
      </c>
      <c r="B66" t="s">
        <v>166</v>
      </c>
      <c r="C66" t="s">
        <v>166</v>
      </c>
      <c r="D66">
        <v>11700000</v>
      </c>
      <c r="E66">
        <v>3</v>
      </c>
      <c r="F66" s="6">
        <v>3.3</v>
      </c>
      <c r="G66">
        <v>386100</v>
      </c>
      <c r="H66" s="9">
        <v>772200</v>
      </c>
      <c r="I66" t="s">
        <v>112</v>
      </c>
      <c r="J66" t="s">
        <v>113</v>
      </c>
      <c r="K66" t="s">
        <v>31</v>
      </c>
      <c r="L66" s="8">
        <v>4</v>
      </c>
      <c r="M66" s="8">
        <v>65</v>
      </c>
      <c r="N66" s="7">
        <v>30888</v>
      </c>
      <c r="O66" s="7">
        <v>20077.2</v>
      </c>
      <c r="P66" s="10">
        <v>1.7160000000000001E-3</v>
      </c>
      <c r="Q66" s="7">
        <v>5.1999999999999998E-2</v>
      </c>
      <c r="R66" s="1" t="s">
        <v>32</v>
      </c>
      <c r="S66" s="1" t="s">
        <v>32</v>
      </c>
      <c r="T66" s="11" t="s">
        <v>32</v>
      </c>
      <c r="U66" s="1" t="s">
        <v>32</v>
      </c>
      <c r="V66" s="11" t="s">
        <v>32</v>
      </c>
      <c r="W66" s="11" t="s">
        <v>32</v>
      </c>
      <c r="X66" s="1" t="s">
        <v>32</v>
      </c>
      <c r="Y66" s="11" t="s">
        <v>32</v>
      </c>
      <c r="Z66" s="11" t="s">
        <v>32</v>
      </c>
      <c r="AA66" s="5" t="s">
        <v>32</v>
      </c>
      <c r="AB66" s="1" t="s">
        <v>32</v>
      </c>
      <c r="AC66" s="1" t="s">
        <v>32</v>
      </c>
      <c r="AD66" s="1" t="s">
        <v>32</v>
      </c>
      <c r="AE66" s="11">
        <v>7101085.5630000001</v>
      </c>
      <c r="AF66" s="11">
        <f t="shared" si="12"/>
        <v>18.391829999999999</v>
      </c>
      <c r="AG66" s="3" t="s">
        <v>585</v>
      </c>
      <c r="AH66" s="3" t="s">
        <v>595</v>
      </c>
      <c r="AI66" s="12">
        <v>0.54166727999999997</v>
      </c>
      <c r="AJ66" s="12">
        <v>0.51513926399999999</v>
      </c>
      <c r="AK66" s="12">
        <v>0.47035209700000002</v>
      </c>
      <c r="AL66" s="12">
        <v>0.43625807300000002</v>
      </c>
      <c r="AM66" s="12">
        <f t="shared" si="13"/>
        <v>2.1666691200000001E-2</v>
      </c>
      <c r="AN66" s="12">
        <f t="shared" si="14"/>
        <v>2.0605570560000001E-2</v>
      </c>
      <c r="AO66" s="12">
        <f t="shared" si="15"/>
        <v>1.8814083880000002E-2</v>
      </c>
      <c r="AP66" s="12">
        <f t="shared" si="16"/>
        <v>1.7450322920000001E-2</v>
      </c>
      <c r="AQ66" s="13">
        <v>1.0135529000000001</v>
      </c>
      <c r="AR66" s="13">
        <v>0.53424657499999995</v>
      </c>
      <c r="AS66" s="13">
        <v>0.94977168899999997</v>
      </c>
      <c r="AT66" s="13">
        <v>0.64757160599999997</v>
      </c>
      <c r="AU66" s="13">
        <v>0.21695292399999999</v>
      </c>
      <c r="AV66" s="13">
        <v>0.734589041</v>
      </c>
      <c r="AW66" s="13">
        <v>1.1855185909999999</v>
      </c>
      <c r="AX66" s="13">
        <v>0.75460047500000005</v>
      </c>
    </row>
    <row r="67" spans="1:50" x14ac:dyDescent="0.35">
      <c r="A67" t="s">
        <v>166</v>
      </c>
      <c r="B67" t="s">
        <v>166</v>
      </c>
      <c r="C67" t="s">
        <v>166</v>
      </c>
      <c r="D67">
        <v>11700000</v>
      </c>
      <c r="E67">
        <v>3</v>
      </c>
      <c r="F67" s="6">
        <v>3.3</v>
      </c>
      <c r="G67">
        <v>386100</v>
      </c>
      <c r="H67" s="9">
        <v>772200</v>
      </c>
      <c r="I67" t="s">
        <v>33</v>
      </c>
      <c r="J67" t="s">
        <v>83</v>
      </c>
      <c r="K67" t="s">
        <v>31</v>
      </c>
      <c r="L67" s="8">
        <v>23</v>
      </c>
      <c r="M67" s="8">
        <v>36.5</v>
      </c>
      <c r="N67" s="7">
        <v>177606</v>
      </c>
      <c r="O67" s="7">
        <v>64826.19</v>
      </c>
      <c r="P67" s="10">
        <v>5.5407E-3</v>
      </c>
      <c r="Q67" s="7">
        <v>0.16789999999999999</v>
      </c>
      <c r="R67" s="1" t="s">
        <v>32</v>
      </c>
      <c r="S67" s="1" t="s">
        <v>32</v>
      </c>
      <c r="T67" s="11" t="s">
        <v>32</v>
      </c>
      <c r="U67" s="1" t="s">
        <v>32</v>
      </c>
      <c r="V67" s="11" t="s">
        <v>32</v>
      </c>
      <c r="W67" s="11" t="s">
        <v>32</v>
      </c>
      <c r="X67" s="1" t="s">
        <v>32</v>
      </c>
      <c r="Y67" s="11" t="s">
        <v>32</v>
      </c>
      <c r="Z67" s="11" t="s">
        <v>32</v>
      </c>
      <c r="AA67" s="5" t="s">
        <v>32</v>
      </c>
      <c r="AB67" s="1" t="s">
        <v>32</v>
      </c>
      <c r="AC67" s="1" t="s">
        <v>32</v>
      </c>
      <c r="AD67" s="1" t="s">
        <v>32</v>
      </c>
      <c r="AE67" s="11">
        <v>7101085.5630000001</v>
      </c>
      <c r="AF67" s="11">
        <f t="shared" si="12"/>
        <v>18.391829999999999</v>
      </c>
      <c r="AG67" s="3" t="s">
        <v>584</v>
      </c>
      <c r="AH67" s="3" t="s">
        <v>32</v>
      </c>
      <c r="AI67" s="12">
        <v>0.54166727999999997</v>
      </c>
      <c r="AJ67" s="12">
        <v>0.51513926399999999</v>
      </c>
      <c r="AK67" s="12">
        <v>0.47035209700000002</v>
      </c>
      <c r="AL67" s="12">
        <v>0.43625807300000002</v>
      </c>
      <c r="AM67" s="12">
        <f t="shared" si="13"/>
        <v>0.1245834744</v>
      </c>
      <c r="AN67" s="12">
        <f t="shared" si="14"/>
        <v>0.11848203072000001</v>
      </c>
      <c r="AO67" s="12">
        <f t="shared" si="15"/>
        <v>0.10818098231000001</v>
      </c>
      <c r="AP67" s="12">
        <f t="shared" si="16"/>
        <v>0.10033935679000001</v>
      </c>
      <c r="AQ67" s="13">
        <v>2.5079787229999999</v>
      </c>
      <c r="AR67" s="13">
        <v>1.8745000000000001</v>
      </c>
      <c r="AS67" s="13">
        <v>2.5555555559999998</v>
      </c>
      <c r="AT67" s="13">
        <v>2.1513131310000002</v>
      </c>
      <c r="AU67" s="13">
        <v>0.70050761399999995</v>
      </c>
      <c r="AV67" s="13">
        <v>2.1993749999999999</v>
      </c>
      <c r="AW67" s="13">
        <v>4.0250000000000004</v>
      </c>
      <c r="AX67" s="13">
        <v>2.2877471460000001</v>
      </c>
    </row>
    <row r="68" spans="1:50" x14ac:dyDescent="0.35">
      <c r="A68" t="s">
        <v>166</v>
      </c>
      <c r="B68" t="s">
        <v>166</v>
      </c>
      <c r="C68" t="s">
        <v>166</v>
      </c>
      <c r="D68">
        <v>11700000</v>
      </c>
      <c r="E68">
        <v>3</v>
      </c>
      <c r="F68" s="6">
        <v>3.3</v>
      </c>
      <c r="G68">
        <v>386100</v>
      </c>
      <c r="H68" s="9">
        <v>772200</v>
      </c>
      <c r="I68" t="s">
        <v>114</v>
      </c>
      <c r="J68" t="s">
        <v>115</v>
      </c>
      <c r="K68" t="s">
        <v>116</v>
      </c>
      <c r="L68" s="8">
        <v>12</v>
      </c>
      <c r="M68" s="8">
        <v>48</v>
      </c>
      <c r="N68" s="7">
        <v>92664</v>
      </c>
      <c r="O68" s="7">
        <v>44478.720000000001</v>
      </c>
      <c r="P68" s="10">
        <v>3.8016E-3</v>
      </c>
      <c r="Q68" s="7">
        <v>0.1152</v>
      </c>
      <c r="R68" s="1" t="s">
        <v>58</v>
      </c>
      <c r="S68" s="11">
        <v>12.9</v>
      </c>
      <c r="T68" s="11">
        <v>13.59</v>
      </c>
      <c r="U68" s="1" t="s">
        <v>104</v>
      </c>
      <c r="V68" s="11">
        <v>13.244999999999999</v>
      </c>
      <c r="W68" s="11">
        <v>15.17</v>
      </c>
      <c r="X68" s="1">
        <v>81</v>
      </c>
      <c r="Y68" s="11">
        <f>N68*X68/100</f>
        <v>75057.84</v>
      </c>
      <c r="Z68" s="11">
        <f>(Y68*W68)</f>
        <v>1138627.4327999998</v>
      </c>
      <c r="AA68" s="5">
        <v>44574</v>
      </c>
      <c r="AB68" s="1" t="s">
        <v>638</v>
      </c>
      <c r="AC68" s="1" t="s">
        <v>167</v>
      </c>
      <c r="AD68" s="1" t="s">
        <v>44</v>
      </c>
      <c r="AE68" s="11">
        <v>7101085.5630000001</v>
      </c>
      <c r="AF68" s="11">
        <f t="shared" si="12"/>
        <v>18.391829999999999</v>
      </c>
      <c r="AG68" s="3" t="s">
        <v>584</v>
      </c>
      <c r="AH68" s="3" t="s">
        <v>32</v>
      </c>
      <c r="AI68" s="12">
        <v>0.53640324399999995</v>
      </c>
      <c r="AJ68" s="12">
        <v>0.52594607699999996</v>
      </c>
      <c r="AK68" s="12">
        <v>0.480582538</v>
      </c>
      <c r="AL68" s="12">
        <v>0.46544774500000002</v>
      </c>
      <c r="AM68" s="12">
        <f t="shared" si="13"/>
        <v>6.4368389279999993E-2</v>
      </c>
      <c r="AN68" s="12">
        <f t="shared" si="14"/>
        <v>6.3113529239999994E-2</v>
      </c>
      <c r="AO68" s="12">
        <f t="shared" si="15"/>
        <v>5.7669904559999999E-2</v>
      </c>
      <c r="AP68" s="12">
        <f t="shared" si="16"/>
        <v>5.5853729400000003E-2</v>
      </c>
      <c r="AQ68" s="13">
        <v>1.112212183</v>
      </c>
      <c r="AR68" s="13">
        <v>0.42213698599999999</v>
      </c>
      <c r="AS68" s="13">
        <v>0.52602739700000001</v>
      </c>
      <c r="AT68" s="13">
        <v>1.486425903</v>
      </c>
      <c r="AU68" s="13">
        <v>0.88116264499999997</v>
      </c>
      <c r="AV68" s="13">
        <v>7.3479452050000003</v>
      </c>
      <c r="AW68" s="13">
        <v>1.5780821920000001</v>
      </c>
      <c r="AX68" s="13">
        <v>1.9077132160000001</v>
      </c>
    </row>
    <row r="69" spans="1:50" x14ac:dyDescent="0.35">
      <c r="A69" t="s">
        <v>166</v>
      </c>
      <c r="B69" t="s">
        <v>166</v>
      </c>
      <c r="C69" t="s">
        <v>166</v>
      </c>
      <c r="D69">
        <v>11700000</v>
      </c>
      <c r="E69">
        <v>3</v>
      </c>
      <c r="F69" s="6">
        <v>3.3</v>
      </c>
      <c r="G69">
        <v>386100</v>
      </c>
      <c r="H69" s="9">
        <v>772200</v>
      </c>
      <c r="I69" t="s">
        <v>59</v>
      </c>
      <c r="J69" t="s">
        <v>60</v>
      </c>
      <c r="K69" t="s">
        <v>61</v>
      </c>
      <c r="L69" s="8">
        <v>15</v>
      </c>
      <c r="M69" s="8">
        <v>51</v>
      </c>
      <c r="N69" s="7">
        <v>115830</v>
      </c>
      <c r="O69" s="7">
        <v>59073.3</v>
      </c>
      <c r="P69" s="10">
        <v>5.0489999999999997E-3</v>
      </c>
      <c r="Q69" s="7">
        <v>0.153</v>
      </c>
      <c r="R69" s="1" t="s">
        <v>58</v>
      </c>
      <c r="S69" s="11">
        <v>12.9</v>
      </c>
      <c r="T69" s="11">
        <v>13.59</v>
      </c>
      <c r="U69" s="1" t="s">
        <v>104</v>
      </c>
      <c r="V69" s="11">
        <v>13.244999999999999</v>
      </c>
      <c r="W69" s="11">
        <v>15.17</v>
      </c>
      <c r="X69" s="1">
        <v>83</v>
      </c>
      <c r="Y69" s="11">
        <f t="shared" ref="Y69:Y70" si="18">N69*X69/100</f>
        <v>96138.9</v>
      </c>
      <c r="Z69" s="11">
        <f>(Y69*W69)</f>
        <v>1458427.1129999999</v>
      </c>
      <c r="AA69" s="5">
        <v>44574</v>
      </c>
      <c r="AB69" s="1" t="s">
        <v>32</v>
      </c>
      <c r="AC69" s="1" t="s">
        <v>32</v>
      </c>
      <c r="AD69" s="1" t="s">
        <v>44</v>
      </c>
      <c r="AE69" s="11">
        <v>7101085.5630000001</v>
      </c>
      <c r="AF69" s="11">
        <f t="shared" si="12"/>
        <v>18.391829999999999</v>
      </c>
      <c r="AG69" s="3" t="s">
        <v>584</v>
      </c>
      <c r="AH69" s="3" t="s">
        <v>32</v>
      </c>
      <c r="AI69" s="12">
        <v>0.492890094</v>
      </c>
      <c r="AJ69" s="12">
        <v>0.48020787700000001</v>
      </c>
      <c r="AK69" s="12">
        <v>0.46666170400000001</v>
      </c>
      <c r="AL69" s="12">
        <v>0.446951143</v>
      </c>
      <c r="AM69" s="12">
        <f t="shared" si="13"/>
        <v>7.39335141E-2</v>
      </c>
      <c r="AN69" s="12">
        <f t="shared" si="14"/>
        <v>7.2031181550000004E-2</v>
      </c>
      <c r="AO69" s="12">
        <f t="shared" si="15"/>
        <v>6.9999255600000004E-2</v>
      </c>
      <c r="AP69" s="12">
        <f t="shared" si="16"/>
        <v>6.7042671449999994E-2</v>
      </c>
      <c r="AQ69" s="13">
        <v>1.3935441559999999</v>
      </c>
      <c r="AR69" s="13">
        <v>6.3400684930000004</v>
      </c>
      <c r="AS69" s="13">
        <v>0.93150684900000003</v>
      </c>
      <c r="AT69" s="13">
        <v>2.1594022420000001</v>
      </c>
      <c r="AU69" s="13">
        <v>1.3476114320000001</v>
      </c>
      <c r="AV69" s="13">
        <v>5.7636986300000004</v>
      </c>
      <c r="AW69" s="13">
        <v>1.6467710369999999</v>
      </c>
      <c r="AX69" s="13">
        <v>2.7975146909999999</v>
      </c>
    </row>
    <row r="70" spans="1:50" x14ac:dyDescent="0.35">
      <c r="A70" t="s">
        <v>166</v>
      </c>
      <c r="B70" t="s">
        <v>166</v>
      </c>
      <c r="C70" t="s">
        <v>166</v>
      </c>
      <c r="D70">
        <v>11700000</v>
      </c>
      <c r="E70">
        <v>3</v>
      </c>
      <c r="F70" s="6">
        <v>3.3</v>
      </c>
      <c r="G70">
        <v>386100</v>
      </c>
      <c r="H70" s="9">
        <v>772200</v>
      </c>
      <c r="I70" t="s">
        <v>94</v>
      </c>
      <c r="J70" t="s">
        <v>118</v>
      </c>
      <c r="K70" t="s">
        <v>93</v>
      </c>
      <c r="L70" s="8">
        <v>4</v>
      </c>
      <c r="M70" s="8">
        <v>38</v>
      </c>
      <c r="N70" s="7">
        <v>30888</v>
      </c>
      <c r="O70" s="7">
        <v>11737.44</v>
      </c>
      <c r="P70" s="10">
        <v>1.0032000000000001E-3</v>
      </c>
      <c r="Q70" s="7">
        <v>3.04E-2</v>
      </c>
      <c r="R70" s="1" t="s">
        <v>58</v>
      </c>
      <c r="S70" s="1" t="s">
        <v>32</v>
      </c>
      <c r="T70" s="11">
        <v>19.989999999999998</v>
      </c>
      <c r="U70" s="1" t="s">
        <v>104</v>
      </c>
      <c r="V70" s="11">
        <v>19.989999999999998</v>
      </c>
      <c r="W70" s="11">
        <v>22.81</v>
      </c>
      <c r="X70" s="1">
        <v>38</v>
      </c>
      <c r="Y70" s="11">
        <f t="shared" si="18"/>
        <v>11737.44</v>
      </c>
      <c r="Z70" s="11">
        <f>(Y70*W70)</f>
        <v>267731.00640000001</v>
      </c>
      <c r="AA70" s="5">
        <v>44576</v>
      </c>
      <c r="AB70" s="1" t="s">
        <v>637</v>
      </c>
      <c r="AC70" s="1" t="s">
        <v>168</v>
      </c>
      <c r="AD70" s="1" t="s">
        <v>82</v>
      </c>
      <c r="AE70" s="11">
        <v>7101085.5630000001</v>
      </c>
      <c r="AF70" s="11">
        <f t="shared" ref="AF70:AF75" si="19">AE70/G70</f>
        <v>18.391829999999999</v>
      </c>
      <c r="AG70" s="3" t="s">
        <v>584</v>
      </c>
      <c r="AH70" s="3" t="s">
        <v>32</v>
      </c>
      <c r="AI70" s="12">
        <v>0.56956005600000004</v>
      </c>
      <c r="AJ70" s="12">
        <v>0.56435821799999997</v>
      </c>
      <c r="AK70" s="12">
        <v>0.49797503199999998</v>
      </c>
      <c r="AL70" s="12">
        <v>0.49069223099999998</v>
      </c>
      <c r="AM70" s="12">
        <f t="shared" si="13"/>
        <v>2.2782402240000003E-2</v>
      </c>
      <c r="AN70" s="12">
        <f t="shared" si="14"/>
        <v>2.2574328719999998E-2</v>
      </c>
      <c r="AO70" s="12">
        <f t="shared" si="15"/>
        <v>1.9919001280000001E-2</v>
      </c>
      <c r="AP70" s="12">
        <f t="shared" si="16"/>
        <v>1.9627689239999999E-2</v>
      </c>
      <c r="AQ70" s="13">
        <v>0.51279510299999997</v>
      </c>
      <c r="AR70" s="13">
        <v>0.31232876700000001</v>
      </c>
      <c r="AS70" s="13">
        <v>7.4033485999999996E-2</v>
      </c>
      <c r="AT70" s="13">
        <v>0.38068354799999998</v>
      </c>
      <c r="AU70" s="13">
        <v>0.169112023</v>
      </c>
      <c r="AV70" s="13">
        <v>0.52054794500000001</v>
      </c>
      <c r="AW70" s="13">
        <v>0.34742857100000002</v>
      </c>
      <c r="AX70" s="13">
        <v>0.33098991999999999</v>
      </c>
    </row>
    <row r="71" spans="1:50" x14ac:dyDescent="0.35">
      <c r="A71" t="s">
        <v>166</v>
      </c>
      <c r="B71" t="s">
        <v>166</v>
      </c>
      <c r="C71" t="s">
        <v>166</v>
      </c>
      <c r="D71">
        <v>11700000</v>
      </c>
      <c r="E71">
        <v>3</v>
      </c>
      <c r="F71" s="6">
        <v>3.3</v>
      </c>
      <c r="G71">
        <v>386100</v>
      </c>
      <c r="H71" s="9">
        <v>772200</v>
      </c>
      <c r="I71" t="s">
        <v>37</v>
      </c>
      <c r="J71" t="s">
        <v>38</v>
      </c>
      <c r="K71" t="s">
        <v>31</v>
      </c>
      <c r="L71" s="8">
        <v>3</v>
      </c>
      <c r="M71" s="8">
        <v>65</v>
      </c>
      <c r="N71" s="7">
        <v>23166</v>
      </c>
      <c r="O71" s="7">
        <v>15057.9</v>
      </c>
      <c r="P71" s="10">
        <v>1.2869999999999999E-3</v>
      </c>
      <c r="Q71" s="7">
        <v>3.9E-2</v>
      </c>
      <c r="R71" s="1" t="s">
        <v>32</v>
      </c>
      <c r="S71" s="1" t="s">
        <v>32</v>
      </c>
      <c r="T71" s="11" t="s">
        <v>32</v>
      </c>
      <c r="U71" s="1" t="s">
        <v>32</v>
      </c>
      <c r="V71" s="11" t="s">
        <v>32</v>
      </c>
      <c r="W71" s="11" t="s">
        <v>32</v>
      </c>
      <c r="X71" s="1" t="s">
        <v>32</v>
      </c>
      <c r="Y71" s="11" t="s">
        <v>32</v>
      </c>
      <c r="Z71" s="11" t="s">
        <v>32</v>
      </c>
      <c r="AA71" s="5" t="s">
        <v>32</v>
      </c>
      <c r="AB71" s="1" t="s">
        <v>32</v>
      </c>
      <c r="AC71" s="1" t="s">
        <v>32</v>
      </c>
      <c r="AD71" s="1" t="s">
        <v>32</v>
      </c>
      <c r="AE71" s="11">
        <v>7101085.5630000001</v>
      </c>
      <c r="AF71" s="11">
        <f t="shared" si="19"/>
        <v>18.391829999999999</v>
      </c>
      <c r="AG71" s="3" t="s">
        <v>584</v>
      </c>
      <c r="AH71" s="3" t="s">
        <v>32</v>
      </c>
      <c r="AI71" s="12">
        <v>0.40852202599999998</v>
      </c>
      <c r="AJ71" s="12">
        <v>0.37004858499999999</v>
      </c>
      <c r="AK71" s="12">
        <v>0.32774961899999999</v>
      </c>
      <c r="AL71" s="12">
        <v>0.27716542900000002</v>
      </c>
      <c r="AM71" s="12">
        <f t="shared" si="13"/>
        <v>1.2255660779999998E-2</v>
      </c>
      <c r="AN71" s="12">
        <f t="shared" si="14"/>
        <v>1.1101457549999999E-2</v>
      </c>
      <c r="AO71" s="12">
        <f t="shared" si="15"/>
        <v>9.8324885699999989E-3</v>
      </c>
      <c r="AP71" s="12">
        <f t="shared" si="16"/>
        <v>8.3149628699999995E-3</v>
      </c>
      <c r="AQ71" s="13">
        <v>0.27172775399999999</v>
      </c>
      <c r="AR71" s="13">
        <v>0.291164384</v>
      </c>
      <c r="AS71" s="13">
        <v>0.110586667</v>
      </c>
      <c r="AT71" s="13">
        <v>0.57741801599999998</v>
      </c>
      <c r="AU71" s="13">
        <v>0.74125582400000001</v>
      </c>
      <c r="AV71" s="13">
        <v>2.8381849319999999</v>
      </c>
      <c r="AW71" s="13">
        <v>0.36882246600000002</v>
      </c>
      <c r="AX71" s="13">
        <v>0.74273714899999999</v>
      </c>
    </row>
    <row r="72" spans="1:50" x14ac:dyDescent="0.35">
      <c r="A72" t="s">
        <v>166</v>
      </c>
      <c r="B72" t="s">
        <v>166</v>
      </c>
      <c r="C72" t="s">
        <v>166</v>
      </c>
      <c r="D72">
        <v>11700000</v>
      </c>
      <c r="E72">
        <v>3</v>
      </c>
      <c r="F72" s="6">
        <v>3.3</v>
      </c>
      <c r="G72">
        <v>386100</v>
      </c>
      <c r="H72" s="9">
        <v>772200</v>
      </c>
      <c r="I72" t="s">
        <v>120</v>
      </c>
      <c r="J72" t="s">
        <v>108</v>
      </c>
      <c r="K72" t="s">
        <v>61</v>
      </c>
      <c r="L72" s="8">
        <v>12</v>
      </c>
      <c r="M72" s="8">
        <v>51</v>
      </c>
      <c r="N72" s="7">
        <v>92664</v>
      </c>
      <c r="O72" s="7">
        <v>47258.64</v>
      </c>
      <c r="P72" s="10">
        <v>4.0391999999999997E-3</v>
      </c>
      <c r="Q72" s="7">
        <v>0.12239999999999999</v>
      </c>
      <c r="R72" s="1" t="s">
        <v>58</v>
      </c>
      <c r="S72" s="1" t="s">
        <v>32</v>
      </c>
      <c r="T72" s="11">
        <v>17.95</v>
      </c>
      <c r="U72" s="1" t="s">
        <v>104</v>
      </c>
      <c r="V72" s="11">
        <v>17.95</v>
      </c>
      <c r="W72" s="11">
        <v>20.48</v>
      </c>
      <c r="X72" s="1">
        <v>100</v>
      </c>
      <c r="Y72" s="11">
        <f>N72*X72/100</f>
        <v>92664</v>
      </c>
      <c r="Z72" s="11">
        <f>(Y72*W72)</f>
        <v>1897758.72</v>
      </c>
      <c r="AA72" s="5">
        <v>44576</v>
      </c>
      <c r="AB72" s="1" t="s">
        <v>32</v>
      </c>
      <c r="AC72" s="1" t="s">
        <v>32</v>
      </c>
      <c r="AD72" s="1" t="s">
        <v>84</v>
      </c>
      <c r="AE72" s="11">
        <v>7101085.5630000001</v>
      </c>
      <c r="AF72" s="11">
        <f t="shared" si="19"/>
        <v>18.391829999999999</v>
      </c>
      <c r="AG72" s="3" t="s">
        <v>584</v>
      </c>
      <c r="AH72" s="3" t="s">
        <v>32</v>
      </c>
      <c r="AI72" s="12">
        <v>0.66775368300000004</v>
      </c>
      <c r="AJ72" s="12">
        <v>0.65365010300000004</v>
      </c>
      <c r="AK72" s="12">
        <v>0.59238610400000002</v>
      </c>
      <c r="AL72" s="12">
        <v>0.56531722299999998</v>
      </c>
      <c r="AM72" s="12">
        <f t="shared" si="13"/>
        <v>8.0130441960000007E-2</v>
      </c>
      <c r="AN72" s="12">
        <f t="shared" si="14"/>
        <v>7.8438012360000003E-2</v>
      </c>
      <c r="AO72" s="12">
        <f t="shared" si="15"/>
        <v>7.108633248E-2</v>
      </c>
      <c r="AP72" s="12">
        <f t="shared" si="16"/>
        <v>6.7838066759999996E-2</v>
      </c>
      <c r="AQ72" s="13">
        <v>12.642232590000001</v>
      </c>
      <c r="AR72" s="13">
        <v>7.6157950679999997</v>
      </c>
      <c r="AS72" s="13">
        <v>2.6082191780000001</v>
      </c>
      <c r="AT72" s="13">
        <v>1.6936488169999999</v>
      </c>
      <c r="AU72" s="13">
        <v>0.68089840800000001</v>
      </c>
      <c r="AV72" s="13">
        <v>4.5061643839999999</v>
      </c>
      <c r="AW72" s="13">
        <v>1.988101761</v>
      </c>
      <c r="AX72" s="13">
        <v>4.5335800290000003</v>
      </c>
    </row>
    <row r="73" spans="1:50" x14ac:dyDescent="0.35">
      <c r="A73" t="s">
        <v>166</v>
      </c>
      <c r="B73" t="s">
        <v>166</v>
      </c>
      <c r="C73" t="s">
        <v>166</v>
      </c>
      <c r="D73">
        <v>11700000</v>
      </c>
      <c r="E73">
        <v>3</v>
      </c>
      <c r="F73" s="6">
        <v>3.3</v>
      </c>
      <c r="G73">
        <v>386100</v>
      </c>
      <c r="H73" s="9">
        <v>772200</v>
      </c>
      <c r="I73" t="s">
        <v>99</v>
      </c>
      <c r="J73" t="s">
        <v>121</v>
      </c>
      <c r="K73" t="s">
        <v>61</v>
      </c>
      <c r="L73" s="8">
        <v>4</v>
      </c>
      <c r="M73" s="8">
        <v>51</v>
      </c>
      <c r="N73" s="7">
        <v>30888</v>
      </c>
      <c r="O73" s="7">
        <v>15752.88</v>
      </c>
      <c r="P73" s="10">
        <v>1.3464E-3</v>
      </c>
      <c r="Q73" s="7">
        <v>4.0800000000000003E-2</v>
      </c>
      <c r="R73" s="1" t="s">
        <v>58</v>
      </c>
      <c r="S73" s="11">
        <v>12.9</v>
      </c>
      <c r="T73" s="11">
        <v>13.59</v>
      </c>
      <c r="U73" s="1" t="s">
        <v>104</v>
      </c>
      <c r="V73" s="11">
        <v>13.244999999999999</v>
      </c>
      <c r="W73" s="11">
        <v>15.17</v>
      </c>
      <c r="X73" s="1">
        <v>83</v>
      </c>
      <c r="Y73" s="11">
        <f>N73*X73/100</f>
        <v>25637.040000000001</v>
      </c>
      <c r="Z73" s="11">
        <f>(Y73*W73)</f>
        <v>388913.89679999999</v>
      </c>
      <c r="AA73" s="5">
        <v>44574</v>
      </c>
      <c r="AB73" s="1" t="s">
        <v>638</v>
      </c>
      <c r="AC73" s="1" t="s">
        <v>167</v>
      </c>
      <c r="AD73" s="1" t="s">
        <v>44</v>
      </c>
      <c r="AE73" s="11">
        <v>7101085.5630000001</v>
      </c>
      <c r="AF73" s="11">
        <f t="shared" si="19"/>
        <v>18.391829999999999</v>
      </c>
      <c r="AG73" s="3" t="s">
        <v>585</v>
      </c>
      <c r="AH73" s="3" t="s">
        <v>594</v>
      </c>
      <c r="AI73" s="12">
        <v>0.59789148999999997</v>
      </c>
      <c r="AJ73" s="12">
        <v>0.590237923</v>
      </c>
      <c r="AK73" s="12">
        <v>0.58268113499999996</v>
      </c>
      <c r="AL73" s="12">
        <v>0.57810621900000003</v>
      </c>
      <c r="AM73" s="12">
        <f t="shared" si="13"/>
        <v>2.39156596E-2</v>
      </c>
      <c r="AN73" s="12">
        <f t="shared" si="14"/>
        <v>2.360951692E-2</v>
      </c>
      <c r="AO73" s="12">
        <f t="shared" si="15"/>
        <v>2.3307245399999999E-2</v>
      </c>
      <c r="AP73" s="12">
        <f t="shared" si="16"/>
        <v>2.312424876E-2</v>
      </c>
      <c r="AQ73" s="13">
        <v>0.23783153600000001</v>
      </c>
      <c r="AR73" s="13">
        <v>1.516027397</v>
      </c>
      <c r="AS73" s="13">
        <v>0.27386301400000002</v>
      </c>
      <c r="AT73" s="13">
        <v>0.57640514700000001</v>
      </c>
      <c r="AU73" s="13">
        <v>0.35936304800000002</v>
      </c>
      <c r="AV73" s="13">
        <v>1.432191781</v>
      </c>
      <c r="AW73" s="13">
        <v>0.39921722100000001</v>
      </c>
      <c r="AX73" s="13">
        <v>0.68498559199999998</v>
      </c>
    </row>
    <row r="74" spans="1:50" x14ac:dyDescent="0.35">
      <c r="A74" t="s">
        <v>166</v>
      </c>
      <c r="B74" t="s">
        <v>166</v>
      </c>
      <c r="C74" t="s">
        <v>166</v>
      </c>
      <c r="D74">
        <v>11700000</v>
      </c>
      <c r="E74">
        <v>3</v>
      </c>
      <c r="F74" s="6">
        <v>3.3</v>
      </c>
      <c r="G74">
        <v>386100</v>
      </c>
      <c r="H74" s="9">
        <v>772200</v>
      </c>
      <c r="I74" t="s">
        <v>123</v>
      </c>
      <c r="J74" t="s">
        <v>124</v>
      </c>
      <c r="K74" t="s">
        <v>31</v>
      </c>
      <c r="L74" s="8">
        <v>3</v>
      </c>
      <c r="M74" s="8">
        <v>65</v>
      </c>
      <c r="N74" s="7">
        <v>23166</v>
      </c>
      <c r="O74" s="7">
        <v>15057.9</v>
      </c>
      <c r="P74" s="10">
        <v>1.2869999999999999E-3</v>
      </c>
      <c r="Q74" s="7">
        <v>3.9E-2</v>
      </c>
      <c r="R74" s="1" t="s">
        <v>32</v>
      </c>
      <c r="S74" s="1" t="s">
        <v>32</v>
      </c>
      <c r="T74" s="11" t="s">
        <v>32</v>
      </c>
      <c r="U74" s="1" t="s">
        <v>32</v>
      </c>
      <c r="V74" s="11" t="s">
        <v>32</v>
      </c>
      <c r="W74" s="11" t="s">
        <v>32</v>
      </c>
      <c r="X74" s="1" t="s">
        <v>32</v>
      </c>
      <c r="Y74" s="11" t="s">
        <v>32</v>
      </c>
      <c r="Z74" s="11" t="s">
        <v>32</v>
      </c>
      <c r="AA74" s="5" t="s">
        <v>32</v>
      </c>
      <c r="AB74" s="1" t="s">
        <v>32</v>
      </c>
      <c r="AC74" s="1" t="s">
        <v>32</v>
      </c>
      <c r="AD74" s="1" t="s">
        <v>32</v>
      </c>
      <c r="AE74" s="11">
        <v>7101085.5630000001</v>
      </c>
      <c r="AF74" s="11">
        <f t="shared" si="19"/>
        <v>18.391829999999999</v>
      </c>
      <c r="AG74" s="3" t="s">
        <v>584</v>
      </c>
      <c r="AH74" s="3" t="s">
        <v>32</v>
      </c>
      <c r="AI74" s="12">
        <v>0.42747476899999998</v>
      </c>
      <c r="AJ74" s="12">
        <v>0.38356463200000002</v>
      </c>
      <c r="AK74" s="12">
        <v>0.35361046600000001</v>
      </c>
      <c r="AL74" s="12">
        <v>0.31582780599999999</v>
      </c>
      <c r="AM74" s="12">
        <f t="shared" si="13"/>
        <v>1.282424307E-2</v>
      </c>
      <c r="AN74" s="12">
        <f t="shared" si="14"/>
        <v>1.1506938960000001E-2</v>
      </c>
      <c r="AO74" s="12">
        <f t="shared" si="15"/>
        <v>1.0608313980000001E-2</v>
      </c>
      <c r="AP74" s="12">
        <f t="shared" si="16"/>
        <v>9.474834179999999E-3</v>
      </c>
      <c r="AQ74" s="13">
        <v>0.84541678799999997</v>
      </c>
      <c r="AR74" s="13">
        <v>0.291164384</v>
      </c>
      <c r="AS74" s="13">
        <v>0.32648401799999999</v>
      </c>
      <c r="AT74" s="13">
        <v>0.51266085500000003</v>
      </c>
      <c r="AU74" s="13">
        <v>0.74125582400000001</v>
      </c>
      <c r="AV74" s="13">
        <v>2.8381849319999999</v>
      </c>
      <c r="AW74" s="13">
        <v>0.45792563600000002</v>
      </c>
      <c r="AX74" s="13">
        <v>0.859013205</v>
      </c>
    </row>
    <row r="75" spans="1:50" x14ac:dyDescent="0.35">
      <c r="A75" t="s">
        <v>166</v>
      </c>
      <c r="B75" t="s">
        <v>166</v>
      </c>
      <c r="C75" t="s">
        <v>166</v>
      </c>
      <c r="D75">
        <v>11700000</v>
      </c>
      <c r="E75">
        <v>3</v>
      </c>
      <c r="F75" s="6">
        <v>3.3</v>
      </c>
      <c r="G75">
        <v>386100</v>
      </c>
      <c r="H75" s="9">
        <v>772200</v>
      </c>
      <c r="I75" t="s">
        <v>573</v>
      </c>
      <c r="J75" t="s">
        <v>125</v>
      </c>
      <c r="K75" t="s">
        <v>93</v>
      </c>
      <c r="L75" s="8">
        <v>6</v>
      </c>
      <c r="M75" s="8">
        <v>45</v>
      </c>
      <c r="N75" s="7">
        <v>46332</v>
      </c>
      <c r="O75" s="7">
        <v>20849.400000000001</v>
      </c>
      <c r="P75" s="10">
        <v>1.7819999999999999E-3</v>
      </c>
      <c r="Q75" s="7">
        <v>5.3999999999999999E-2</v>
      </c>
      <c r="R75" s="1" t="s">
        <v>58</v>
      </c>
      <c r="S75" s="1" t="s">
        <v>32</v>
      </c>
      <c r="T75" s="11">
        <v>19.989999999999998</v>
      </c>
      <c r="U75" s="1" t="s">
        <v>104</v>
      </c>
      <c r="V75" s="11">
        <v>19.989999999999998</v>
      </c>
      <c r="W75" s="11">
        <v>22.81</v>
      </c>
      <c r="X75" s="1">
        <v>45</v>
      </c>
      <c r="Y75" s="11">
        <f>N75*X75/100</f>
        <v>20849.400000000001</v>
      </c>
      <c r="Z75" s="11">
        <f>(Y75*W75)</f>
        <v>475574.81400000001</v>
      </c>
      <c r="AA75" s="5">
        <v>44576</v>
      </c>
      <c r="AB75" s="1" t="s">
        <v>638</v>
      </c>
      <c r="AC75" s="1" t="s">
        <v>168</v>
      </c>
      <c r="AD75" s="1" t="s">
        <v>82</v>
      </c>
      <c r="AE75" s="11">
        <v>7101085.5630000001</v>
      </c>
      <c r="AF75" s="11">
        <f t="shared" si="19"/>
        <v>18.391829999999999</v>
      </c>
      <c r="AG75" s="3" t="s">
        <v>584</v>
      </c>
      <c r="AH75" s="3" t="s">
        <v>32</v>
      </c>
      <c r="AI75" s="12">
        <v>0.566136262</v>
      </c>
      <c r="AJ75" s="12">
        <v>0.53836495200000001</v>
      </c>
      <c r="AK75" s="12">
        <v>0.48517575000000002</v>
      </c>
      <c r="AL75" s="12">
        <v>0.439342277</v>
      </c>
      <c r="AM75" s="12">
        <f t="shared" si="13"/>
        <v>3.396817572E-2</v>
      </c>
      <c r="AN75" s="12">
        <f t="shared" si="14"/>
        <v>3.2301897119999999E-2</v>
      </c>
      <c r="AO75" s="12">
        <f t="shared" si="15"/>
        <v>2.9110545000000002E-2</v>
      </c>
      <c r="AP75" s="12">
        <f t="shared" si="16"/>
        <v>2.636053662E-2</v>
      </c>
      <c r="AQ75" s="13">
        <v>1.0328621389999999</v>
      </c>
      <c r="AR75" s="13">
        <v>0.57513698599999996</v>
      </c>
      <c r="AS75" s="13">
        <v>0.57534246600000005</v>
      </c>
      <c r="AT75" s="13">
        <v>0.68929016200000004</v>
      </c>
      <c r="AU75" s="13">
        <v>0.52569362399999997</v>
      </c>
      <c r="AV75" s="13">
        <v>0.92465753399999995</v>
      </c>
      <c r="AW75" s="13">
        <v>0.84540117400000003</v>
      </c>
      <c r="AX75" s="13">
        <v>0.73834058400000002</v>
      </c>
    </row>
    <row r="76" spans="1:50" x14ac:dyDescent="0.35">
      <c r="A76" t="s">
        <v>169</v>
      </c>
      <c r="B76" t="s">
        <v>169</v>
      </c>
      <c r="C76" t="s">
        <v>169</v>
      </c>
      <c r="D76">
        <v>12900000</v>
      </c>
      <c r="E76">
        <v>5</v>
      </c>
      <c r="F76" s="6" t="s">
        <v>32</v>
      </c>
      <c r="G76" t="s">
        <v>32</v>
      </c>
      <c r="H76" s="9" t="s">
        <v>32</v>
      </c>
      <c r="I76" t="s">
        <v>32</v>
      </c>
      <c r="J76" t="s">
        <v>32</v>
      </c>
      <c r="K76" t="s">
        <v>32</v>
      </c>
      <c r="L76" s="8" t="s">
        <v>32</v>
      </c>
      <c r="M76" s="8" t="s">
        <v>32</v>
      </c>
      <c r="N76" s="7" t="s">
        <v>32</v>
      </c>
      <c r="O76" s="7" t="s">
        <v>32</v>
      </c>
      <c r="P76" s="10" t="s">
        <v>32</v>
      </c>
      <c r="Q76" s="7" t="s">
        <v>32</v>
      </c>
      <c r="R76" s="1" t="s">
        <v>32</v>
      </c>
      <c r="S76" s="1" t="s">
        <v>32</v>
      </c>
      <c r="T76" s="11" t="s">
        <v>32</v>
      </c>
      <c r="U76" s="1" t="s">
        <v>32</v>
      </c>
      <c r="V76" s="11" t="s">
        <v>32</v>
      </c>
      <c r="W76" s="11" t="s">
        <v>32</v>
      </c>
      <c r="X76" s="1" t="s">
        <v>32</v>
      </c>
      <c r="Y76" s="11" t="s">
        <v>32</v>
      </c>
      <c r="Z76" s="11" t="s">
        <v>32</v>
      </c>
      <c r="AA76" s="5" t="s">
        <v>32</v>
      </c>
      <c r="AB76" s="1" t="s">
        <v>32</v>
      </c>
      <c r="AC76" s="1" t="s">
        <v>32</v>
      </c>
      <c r="AD76" s="1" t="s">
        <v>32</v>
      </c>
      <c r="AE76" s="11">
        <v>0</v>
      </c>
      <c r="AF76" s="11" t="s">
        <v>32</v>
      </c>
      <c r="AG76" s="3" t="s">
        <v>593</v>
      </c>
      <c r="AH76" s="3" t="s">
        <v>32</v>
      </c>
      <c r="AI76" s="3" t="s">
        <v>32</v>
      </c>
      <c r="AJ76" s="3" t="s">
        <v>32</v>
      </c>
      <c r="AK76" s="3" t="s">
        <v>32</v>
      </c>
      <c r="AL76" s="3" t="s">
        <v>32</v>
      </c>
      <c r="AM76" s="3" t="s">
        <v>32</v>
      </c>
      <c r="AN76" s="3" t="s">
        <v>32</v>
      </c>
      <c r="AO76" s="3" t="s">
        <v>32</v>
      </c>
      <c r="AP76" s="3" t="s">
        <v>32</v>
      </c>
      <c r="AQ76" s="13" t="s">
        <v>32</v>
      </c>
      <c r="AR76" s="13" t="s">
        <v>32</v>
      </c>
      <c r="AS76" s="13" t="s">
        <v>32</v>
      </c>
      <c r="AT76" s="13" t="s">
        <v>32</v>
      </c>
      <c r="AU76" s="13" t="s">
        <v>32</v>
      </c>
      <c r="AV76" s="13" t="s">
        <v>32</v>
      </c>
      <c r="AW76" s="13" t="s">
        <v>32</v>
      </c>
      <c r="AX76" s="13" t="s">
        <v>32</v>
      </c>
    </row>
    <row r="77" spans="1:50" x14ac:dyDescent="0.35">
      <c r="A77" t="s">
        <v>640</v>
      </c>
      <c r="B77" t="s">
        <v>640</v>
      </c>
      <c r="C77" t="s">
        <v>170</v>
      </c>
      <c r="D77">
        <v>3800000</v>
      </c>
      <c r="E77">
        <v>2</v>
      </c>
      <c r="F77" s="6">
        <v>0.45</v>
      </c>
      <c r="G77">
        <v>17100</v>
      </c>
      <c r="H77" s="9">
        <v>320000</v>
      </c>
      <c r="I77" t="s">
        <v>102</v>
      </c>
      <c r="J77" t="s">
        <v>103</v>
      </c>
      <c r="K77" t="s">
        <v>31</v>
      </c>
      <c r="L77" s="8">
        <v>15</v>
      </c>
      <c r="M77" s="8">
        <v>35</v>
      </c>
      <c r="N77" s="7">
        <v>48000</v>
      </c>
      <c r="O77" s="7">
        <v>16800</v>
      </c>
      <c r="P77" s="10">
        <v>4.4210530000000003E-3</v>
      </c>
      <c r="Q77" s="7">
        <v>0.98245614000000003</v>
      </c>
      <c r="R77" s="1" t="s">
        <v>48</v>
      </c>
      <c r="S77" s="11">
        <v>2.5</v>
      </c>
      <c r="T77" s="11">
        <v>5</v>
      </c>
      <c r="U77" s="1" t="s">
        <v>171</v>
      </c>
      <c r="V77" s="11">
        <v>3.75</v>
      </c>
      <c r="W77" s="11">
        <v>2.19</v>
      </c>
      <c r="X77" s="1">
        <v>89</v>
      </c>
      <c r="Y77" s="11">
        <f>N77*X77/100</f>
        <v>42720</v>
      </c>
      <c r="Z77" s="11">
        <f t="shared" ref="Z77:Z89" si="20">(Y77*W77)</f>
        <v>93556.800000000003</v>
      </c>
      <c r="AA77" s="5">
        <v>44606</v>
      </c>
      <c r="AB77" s="1" t="s">
        <v>32</v>
      </c>
      <c r="AC77" s="1" t="s">
        <v>32</v>
      </c>
      <c r="AD77" s="1" t="s">
        <v>44</v>
      </c>
      <c r="AE77" s="11">
        <v>1210889.28</v>
      </c>
      <c r="AF77" s="11">
        <f t="shared" ref="AF77:AF108" si="21">AE77/G77</f>
        <v>70.812238596491227</v>
      </c>
      <c r="AG77" s="3" t="s">
        <v>584</v>
      </c>
      <c r="AH77" s="3" t="s">
        <v>32</v>
      </c>
      <c r="AI77" s="12">
        <v>0.36050107799999997</v>
      </c>
      <c r="AJ77" s="12">
        <v>0.319489252</v>
      </c>
      <c r="AK77" s="12">
        <v>0.28545214800000002</v>
      </c>
      <c r="AL77" s="12">
        <v>0.250215992</v>
      </c>
      <c r="AM77" s="12">
        <f t="shared" ref="AM77:AM122" si="22">AI77*($L77/100)</f>
        <v>5.4075161699999992E-2</v>
      </c>
      <c r="AN77" s="12">
        <f t="shared" ref="AN77:AN122" si="23">AJ77*($L77/100)</f>
        <v>4.7923387800000002E-2</v>
      </c>
      <c r="AO77" s="12">
        <f t="shared" ref="AO77:AO122" si="24">AK77*($L77/100)</f>
        <v>4.2817822200000001E-2</v>
      </c>
      <c r="AP77" s="12">
        <f t="shared" ref="AP77:AP122" si="25">AL77*($L77/100)</f>
        <v>3.7532398799999998E-2</v>
      </c>
      <c r="AQ77" s="13">
        <v>0.52815784309426494</v>
      </c>
      <c r="AR77" s="13">
        <v>0.67441265669707995</v>
      </c>
      <c r="AS77" s="13">
        <v>0.19924539527096299</v>
      </c>
      <c r="AT77" s="13">
        <v>1.16153820360466</v>
      </c>
      <c r="AU77" s="13">
        <v>1.75798332474118</v>
      </c>
      <c r="AV77" s="13">
        <v>3.5920175436298001</v>
      </c>
      <c r="AW77" s="13">
        <v>0.59073893126316801</v>
      </c>
      <c r="AX77" s="13">
        <v>1.2148705569001601</v>
      </c>
    </row>
    <row r="78" spans="1:50" x14ac:dyDescent="0.35">
      <c r="A78" t="s">
        <v>640</v>
      </c>
      <c r="B78" t="s">
        <v>640</v>
      </c>
      <c r="C78" t="s">
        <v>170</v>
      </c>
      <c r="D78">
        <v>3800000</v>
      </c>
      <c r="E78">
        <v>2</v>
      </c>
      <c r="F78" s="6">
        <v>0.45</v>
      </c>
      <c r="G78">
        <v>17100</v>
      </c>
      <c r="H78" s="9">
        <v>320000</v>
      </c>
      <c r="I78" t="s">
        <v>164</v>
      </c>
      <c r="J78" t="s">
        <v>165</v>
      </c>
      <c r="K78" t="s">
        <v>31</v>
      </c>
      <c r="L78" s="8">
        <v>20</v>
      </c>
      <c r="M78" s="8">
        <v>43</v>
      </c>
      <c r="N78" s="7">
        <v>64000</v>
      </c>
      <c r="O78" s="7">
        <v>27520</v>
      </c>
      <c r="P78" s="10">
        <v>7.2421050000000004E-3</v>
      </c>
      <c r="Q78" s="7">
        <v>1.609356725</v>
      </c>
      <c r="R78" s="1" t="s">
        <v>48</v>
      </c>
      <c r="S78" s="11">
        <v>2</v>
      </c>
      <c r="T78" s="11">
        <v>4</v>
      </c>
      <c r="U78" s="1" t="s">
        <v>171</v>
      </c>
      <c r="V78" s="11">
        <v>3</v>
      </c>
      <c r="W78" s="11">
        <v>1.75</v>
      </c>
      <c r="X78" s="1">
        <v>89</v>
      </c>
      <c r="Y78" s="11">
        <f t="shared" ref="Y78:Y89" si="26">N78*X78/100</f>
        <v>56960</v>
      </c>
      <c r="Z78" s="11">
        <f t="shared" si="20"/>
        <v>99680</v>
      </c>
      <c r="AA78" s="5">
        <v>44606</v>
      </c>
      <c r="AB78" s="1" t="s">
        <v>32</v>
      </c>
      <c r="AC78" s="1" t="s">
        <v>32</v>
      </c>
      <c r="AD78" s="1" t="s">
        <v>44</v>
      </c>
      <c r="AE78" s="11">
        <v>1210889.28</v>
      </c>
      <c r="AF78" s="11">
        <f t="shared" si="21"/>
        <v>70.812238596491227</v>
      </c>
      <c r="AG78" s="3" t="s">
        <v>583</v>
      </c>
      <c r="AH78" s="3" t="s">
        <v>33</v>
      </c>
      <c r="AI78" s="12">
        <v>0.54166727999999997</v>
      </c>
      <c r="AJ78" s="12">
        <v>0.51513926399999999</v>
      </c>
      <c r="AK78" s="12">
        <v>0.47035209700000002</v>
      </c>
      <c r="AL78" s="12">
        <v>0.43625807300000002</v>
      </c>
      <c r="AM78" s="12">
        <f t="shared" si="22"/>
        <v>0.10833345599999999</v>
      </c>
      <c r="AN78" s="12">
        <f t="shared" si="23"/>
        <v>0.1030278528</v>
      </c>
      <c r="AO78" s="12">
        <f t="shared" si="24"/>
        <v>9.4070419400000008E-2</v>
      </c>
      <c r="AP78" s="12">
        <f t="shared" si="25"/>
        <v>8.7251614600000013E-2</v>
      </c>
      <c r="AQ78" s="13">
        <v>3.0390439541959902</v>
      </c>
      <c r="AR78" s="13">
        <v>1.5203011400103299</v>
      </c>
      <c r="AS78" s="13">
        <v>1.3690626843736</v>
      </c>
      <c r="AT78" s="13">
        <v>1.7563478775666399</v>
      </c>
      <c r="AU78" s="13">
        <v>1.2874563317972101</v>
      </c>
      <c r="AV78" s="13">
        <v>1.9036686818928299</v>
      </c>
      <c r="AW78" s="13">
        <v>1.38928009372206</v>
      </c>
      <c r="AX78" s="13">
        <v>1.75216582336552</v>
      </c>
    </row>
    <row r="79" spans="1:50" x14ac:dyDescent="0.35">
      <c r="A79" t="s">
        <v>640</v>
      </c>
      <c r="B79" t="s">
        <v>640</v>
      </c>
      <c r="C79" t="s">
        <v>170</v>
      </c>
      <c r="D79">
        <v>3800000</v>
      </c>
      <c r="E79">
        <v>2</v>
      </c>
      <c r="F79" s="6">
        <v>0.45</v>
      </c>
      <c r="G79">
        <v>17100</v>
      </c>
      <c r="H79" s="9">
        <v>320000</v>
      </c>
      <c r="I79" t="s">
        <v>109</v>
      </c>
      <c r="J79" t="s">
        <v>110</v>
      </c>
      <c r="K79" t="s">
        <v>31</v>
      </c>
      <c r="L79" s="8">
        <v>20</v>
      </c>
      <c r="M79" s="8">
        <v>36.5</v>
      </c>
      <c r="N79" s="7">
        <v>64000</v>
      </c>
      <c r="O79" s="7">
        <v>23360</v>
      </c>
      <c r="P79" s="10">
        <v>6.1473680000000003E-3</v>
      </c>
      <c r="Q79" s="7">
        <v>1.366081871</v>
      </c>
      <c r="R79" s="1" t="s">
        <v>48</v>
      </c>
      <c r="S79" s="11">
        <v>6</v>
      </c>
      <c r="T79" s="11">
        <v>10</v>
      </c>
      <c r="U79" s="1" t="s">
        <v>171</v>
      </c>
      <c r="V79" s="11">
        <v>8</v>
      </c>
      <c r="W79" s="11">
        <v>4.67</v>
      </c>
      <c r="X79" s="1">
        <v>89</v>
      </c>
      <c r="Y79" s="11">
        <f t="shared" si="26"/>
        <v>56960</v>
      </c>
      <c r="Z79" s="11">
        <f t="shared" si="20"/>
        <v>266003.20000000001</v>
      </c>
      <c r="AA79" s="5">
        <v>44606</v>
      </c>
      <c r="AB79" s="1" t="s">
        <v>32</v>
      </c>
      <c r="AC79" s="1" t="s">
        <v>32</v>
      </c>
      <c r="AD79" s="1" t="s">
        <v>44</v>
      </c>
      <c r="AE79" s="11">
        <v>1210889.28</v>
      </c>
      <c r="AF79" s="11">
        <f t="shared" si="21"/>
        <v>70.812238596491227</v>
      </c>
      <c r="AG79" s="3" t="s">
        <v>584</v>
      </c>
      <c r="AH79" s="3" t="s">
        <v>32</v>
      </c>
      <c r="AI79" s="12">
        <v>0.34164161199999998</v>
      </c>
      <c r="AJ79" s="12">
        <v>0.28031908300000002</v>
      </c>
      <c r="AK79" s="12">
        <v>0.40896702000000001</v>
      </c>
      <c r="AL79" s="12">
        <v>0.36860889600000002</v>
      </c>
      <c r="AM79" s="12">
        <f t="shared" si="22"/>
        <v>6.8328322400000002E-2</v>
      </c>
      <c r="AN79" s="12">
        <f t="shared" si="23"/>
        <v>5.606381660000001E-2</v>
      </c>
      <c r="AO79" s="12">
        <f t="shared" si="24"/>
        <v>8.1793404000000014E-2</v>
      </c>
      <c r="AP79" s="12">
        <f t="shared" si="25"/>
        <v>7.3721779200000004E-2</v>
      </c>
      <c r="AQ79" s="13">
        <v>2.5173860881949199</v>
      </c>
      <c r="AR79" s="13">
        <v>2.2798624456390302</v>
      </c>
      <c r="AS79" s="13">
        <v>0.13671898213831701</v>
      </c>
      <c r="AT79" s="13">
        <v>1.4080282401212501</v>
      </c>
      <c r="AU79" s="13">
        <v>0</v>
      </c>
      <c r="AV79" s="13">
        <v>0.89903067672821801</v>
      </c>
      <c r="AW79" s="13">
        <v>3.1733154609187602</v>
      </c>
      <c r="AX79" s="13">
        <v>1.4877631276772101</v>
      </c>
    </row>
    <row r="80" spans="1:50" x14ac:dyDescent="0.35">
      <c r="A80" t="s">
        <v>640</v>
      </c>
      <c r="B80" t="s">
        <v>640</v>
      </c>
      <c r="C80" t="s">
        <v>170</v>
      </c>
      <c r="D80">
        <v>3800000</v>
      </c>
      <c r="E80">
        <v>2</v>
      </c>
      <c r="F80" s="6">
        <v>0.45</v>
      </c>
      <c r="G80">
        <v>17100</v>
      </c>
      <c r="H80" s="9">
        <v>320000</v>
      </c>
      <c r="I80" t="s">
        <v>33</v>
      </c>
      <c r="J80" t="s">
        <v>34</v>
      </c>
      <c r="K80" t="s">
        <v>31</v>
      </c>
      <c r="L80" s="8">
        <v>20</v>
      </c>
      <c r="M80" s="8">
        <v>35</v>
      </c>
      <c r="N80" s="7">
        <v>64000</v>
      </c>
      <c r="O80" s="7">
        <v>22400</v>
      </c>
      <c r="P80" s="10">
        <v>5.8947369999999997E-3</v>
      </c>
      <c r="Q80" s="7">
        <v>1.30994152</v>
      </c>
      <c r="R80" s="1" t="s">
        <v>43</v>
      </c>
      <c r="S80" s="11">
        <v>8</v>
      </c>
      <c r="T80" s="11">
        <v>11</v>
      </c>
      <c r="U80" s="1" t="s">
        <v>171</v>
      </c>
      <c r="V80" s="11">
        <v>9.5</v>
      </c>
      <c r="W80" s="11">
        <v>5.55</v>
      </c>
      <c r="X80" s="1">
        <v>89</v>
      </c>
      <c r="Y80" s="11">
        <f t="shared" si="26"/>
        <v>56960</v>
      </c>
      <c r="Z80" s="11">
        <f t="shared" si="20"/>
        <v>316128</v>
      </c>
      <c r="AA80" s="5">
        <v>44606</v>
      </c>
      <c r="AB80" s="1" t="s">
        <v>32</v>
      </c>
      <c r="AC80" s="1" t="s">
        <v>32</v>
      </c>
      <c r="AD80" s="1" t="s">
        <v>44</v>
      </c>
      <c r="AE80" s="11">
        <v>1210889.28</v>
      </c>
      <c r="AF80" s="11">
        <f t="shared" si="21"/>
        <v>70.812238596491227</v>
      </c>
      <c r="AG80" s="3" t="s">
        <v>584</v>
      </c>
      <c r="AH80" s="3" t="s">
        <v>32</v>
      </c>
      <c r="AI80" s="12">
        <v>0.54166727999999997</v>
      </c>
      <c r="AJ80" s="12">
        <v>0.51513926399999999</v>
      </c>
      <c r="AK80" s="12">
        <v>0.47035209700000002</v>
      </c>
      <c r="AL80" s="12">
        <v>0.43625807300000002</v>
      </c>
      <c r="AM80" s="12">
        <f t="shared" si="22"/>
        <v>0.10833345599999999</v>
      </c>
      <c r="AN80" s="12">
        <f t="shared" si="23"/>
        <v>0.1030278528</v>
      </c>
      <c r="AO80" s="12">
        <f t="shared" si="24"/>
        <v>9.4070419400000008E-2</v>
      </c>
      <c r="AP80" s="12">
        <f t="shared" si="25"/>
        <v>8.7251614600000013E-2</v>
      </c>
      <c r="AQ80" s="13">
        <v>1.74860788817558</v>
      </c>
      <c r="AR80" s="13">
        <v>1.34470046534097</v>
      </c>
      <c r="AS80" s="13">
        <v>1.3110039381755301</v>
      </c>
      <c r="AT80" s="13">
        <v>1.4708846174877499</v>
      </c>
      <c r="AU80" s="13">
        <v>0.51453170480229704</v>
      </c>
      <c r="AV80" s="13">
        <v>0.86208421047115302</v>
      </c>
      <c r="AW80" s="13">
        <v>2.51862088805375</v>
      </c>
      <c r="AX80" s="13">
        <v>1.39577624464386</v>
      </c>
    </row>
    <row r="81" spans="1:50" x14ac:dyDescent="0.35">
      <c r="A81" t="s">
        <v>640</v>
      </c>
      <c r="B81" t="s">
        <v>640</v>
      </c>
      <c r="C81" t="s">
        <v>170</v>
      </c>
      <c r="D81">
        <v>3800000</v>
      </c>
      <c r="E81">
        <v>2</v>
      </c>
      <c r="F81" s="6">
        <v>0.45</v>
      </c>
      <c r="G81">
        <v>17100</v>
      </c>
      <c r="H81" s="9">
        <v>320000</v>
      </c>
      <c r="I81" t="s">
        <v>114</v>
      </c>
      <c r="J81" t="s">
        <v>115</v>
      </c>
      <c r="K81" t="s">
        <v>116</v>
      </c>
      <c r="L81" s="8">
        <v>15</v>
      </c>
      <c r="M81" s="8">
        <v>48</v>
      </c>
      <c r="N81" s="7">
        <v>48000</v>
      </c>
      <c r="O81" s="7">
        <v>23040</v>
      </c>
      <c r="P81" s="10">
        <v>6.0631579999999999E-3</v>
      </c>
      <c r="Q81" s="7">
        <v>1.3473684210000001</v>
      </c>
      <c r="R81" s="1" t="s">
        <v>43</v>
      </c>
      <c r="S81" s="11">
        <v>5</v>
      </c>
      <c r="T81" s="11">
        <v>12</v>
      </c>
      <c r="U81" s="1" t="s">
        <v>171</v>
      </c>
      <c r="V81" s="11">
        <v>8.5</v>
      </c>
      <c r="W81" s="11">
        <v>4.96</v>
      </c>
      <c r="X81" s="1">
        <v>81</v>
      </c>
      <c r="Y81" s="11">
        <f t="shared" si="26"/>
        <v>38880</v>
      </c>
      <c r="Z81" s="11">
        <f t="shared" si="20"/>
        <v>192844.79999999999</v>
      </c>
      <c r="AA81" s="5">
        <v>44606</v>
      </c>
      <c r="AB81" s="1" t="s">
        <v>32</v>
      </c>
      <c r="AC81" s="1" t="s">
        <v>32</v>
      </c>
      <c r="AD81" s="1" t="s">
        <v>44</v>
      </c>
      <c r="AE81" s="11">
        <v>1210889.28</v>
      </c>
      <c r="AF81" s="11">
        <f t="shared" si="21"/>
        <v>70.812238596491227</v>
      </c>
      <c r="AG81" s="3" t="s">
        <v>584</v>
      </c>
      <c r="AH81" s="3" t="s">
        <v>32</v>
      </c>
      <c r="AI81" s="12">
        <v>0.53640324399999995</v>
      </c>
      <c r="AJ81" s="12">
        <v>0.52594607699999996</v>
      </c>
      <c r="AK81" s="12">
        <v>0.480582538</v>
      </c>
      <c r="AL81" s="12">
        <v>0.46544774500000002</v>
      </c>
      <c r="AM81" s="12">
        <f t="shared" si="22"/>
        <v>8.0460486599999992E-2</v>
      </c>
      <c r="AN81" s="12">
        <f t="shared" si="23"/>
        <v>7.8891911549999985E-2</v>
      </c>
      <c r="AO81" s="12">
        <f t="shared" si="24"/>
        <v>7.2087380699999995E-2</v>
      </c>
      <c r="AP81" s="12">
        <f t="shared" si="25"/>
        <v>6.9817161749999995E-2</v>
      </c>
      <c r="AQ81" s="13">
        <v>1.1624891469338801</v>
      </c>
      <c r="AR81" s="13">
        <v>0.45396899159868498</v>
      </c>
      <c r="AS81" s="13">
        <v>0.40453835819426798</v>
      </c>
      <c r="AT81" s="13">
        <v>1.52352967061925</v>
      </c>
      <c r="AU81" s="13">
        <v>0.97025978650723899</v>
      </c>
      <c r="AV81" s="13">
        <v>4.3176654588591399</v>
      </c>
      <c r="AW81" s="13">
        <v>1.4803322775310299</v>
      </c>
      <c r="AX81" s="13">
        <v>1.4732548128919301</v>
      </c>
    </row>
    <row r="82" spans="1:50" x14ac:dyDescent="0.35">
      <c r="A82" t="s">
        <v>640</v>
      </c>
      <c r="B82" t="s">
        <v>640</v>
      </c>
      <c r="C82" t="s">
        <v>170</v>
      </c>
      <c r="D82">
        <v>3800000</v>
      </c>
      <c r="E82">
        <v>2</v>
      </c>
      <c r="F82" s="6">
        <v>0.45</v>
      </c>
      <c r="G82">
        <v>17100</v>
      </c>
      <c r="H82" s="9">
        <v>320000</v>
      </c>
      <c r="I82" t="s">
        <v>172</v>
      </c>
      <c r="J82" t="s">
        <v>63</v>
      </c>
      <c r="K82" t="s">
        <v>160</v>
      </c>
      <c r="L82" s="8">
        <v>6</v>
      </c>
      <c r="M82" s="8">
        <v>42</v>
      </c>
      <c r="N82" s="7">
        <v>19200</v>
      </c>
      <c r="O82" s="7">
        <v>8064</v>
      </c>
      <c r="P82" s="10">
        <v>2.122105E-3</v>
      </c>
      <c r="Q82" s="7">
        <v>0.47157894700000003</v>
      </c>
      <c r="R82" s="1" t="s">
        <v>48</v>
      </c>
      <c r="S82" s="11">
        <v>5</v>
      </c>
      <c r="T82" s="11">
        <v>12</v>
      </c>
      <c r="U82" s="1" t="s">
        <v>171</v>
      </c>
      <c r="V82" s="11">
        <v>8.5</v>
      </c>
      <c r="W82" s="11">
        <v>4.96</v>
      </c>
      <c r="X82" s="1">
        <v>91</v>
      </c>
      <c r="Y82" s="11">
        <f t="shared" si="26"/>
        <v>17472</v>
      </c>
      <c r="Z82" s="11">
        <f t="shared" si="20"/>
        <v>86661.119999999995</v>
      </c>
      <c r="AA82" s="5">
        <v>44606</v>
      </c>
      <c r="AB82" s="1" t="s">
        <v>32</v>
      </c>
      <c r="AC82" s="1" t="s">
        <v>32</v>
      </c>
      <c r="AD82" s="1" t="s">
        <v>44</v>
      </c>
      <c r="AE82" s="11">
        <v>1210889.28</v>
      </c>
      <c r="AF82" s="11">
        <f t="shared" si="21"/>
        <v>70.812238596491227</v>
      </c>
      <c r="AG82" s="3" t="s">
        <v>584</v>
      </c>
      <c r="AH82" s="3" t="s">
        <v>32</v>
      </c>
      <c r="AI82" s="12">
        <v>0.45709910399999998</v>
      </c>
      <c r="AJ82" s="12">
        <v>0.40906083900000001</v>
      </c>
      <c r="AK82" s="12">
        <v>0.38646349600000002</v>
      </c>
      <c r="AL82" s="12">
        <v>0.34501749399999998</v>
      </c>
      <c r="AM82" s="12">
        <f t="shared" si="22"/>
        <v>2.7425946239999999E-2</v>
      </c>
      <c r="AN82" s="12">
        <f t="shared" si="23"/>
        <v>2.4543650340000001E-2</v>
      </c>
      <c r="AO82" s="12">
        <f t="shared" si="24"/>
        <v>2.3187809760000001E-2</v>
      </c>
      <c r="AP82" s="12">
        <f t="shared" si="25"/>
        <v>2.0701049639999997E-2</v>
      </c>
      <c r="AQ82" s="13">
        <v>0.391517570893756</v>
      </c>
      <c r="AR82" s="13">
        <v>0.96521444403784296</v>
      </c>
      <c r="AS82" s="13">
        <v>0.28317685052581698</v>
      </c>
      <c r="AT82" s="13">
        <v>0.51465077307118401</v>
      </c>
      <c r="AU82" s="13">
        <v>0.12966198955518801</v>
      </c>
      <c r="AV82" s="13">
        <v>0.46653969017476099</v>
      </c>
      <c r="AW82" s="13">
        <v>0.29606645528646902</v>
      </c>
      <c r="AX82" s="13">
        <v>0.43526111050643101</v>
      </c>
    </row>
    <row r="83" spans="1:50" x14ac:dyDescent="0.35">
      <c r="A83" t="s">
        <v>640</v>
      </c>
      <c r="B83" t="s">
        <v>640</v>
      </c>
      <c r="C83" t="s">
        <v>170</v>
      </c>
      <c r="D83">
        <v>3800000</v>
      </c>
      <c r="E83">
        <v>2</v>
      </c>
      <c r="F83" s="6">
        <v>0.45</v>
      </c>
      <c r="G83">
        <v>17100</v>
      </c>
      <c r="H83" s="9">
        <v>320000</v>
      </c>
      <c r="I83" t="s">
        <v>573</v>
      </c>
      <c r="J83" t="s">
        <v>125</v>
      </c>
      <c r="K83" t="s">
        <v>93</v>
      </c>
      <c r="L83" s="8">
        <v>4</v>
      </c>
      <c r="M83" s="8">
        <v>45</v>
      </c>
      <c r="N83" s="7">
        <v>12800</v>
      </c>
      <c r="O83" s="7">
        <v>5760</v>
      </c>
      <c r="P83" s="10">
        <v>1.515789E-3</v>
      </c>
      <c r="Q83" s="7">
        <v>0.336842105</v>
      </c>
      <c r="R83" s="1" t="s">
        <v>48</v>
      </c>
      <c r="S83" s="11">
        <v>18</v>
      </c>
      <c r="T83" s="11">
        <v>30</v>
      </c>
      <c r="U83" s="1" t="s">
        <v>171</v>
      </c>
      <c r="V83" s="11">
        <v>24</v>
      </c>
      <c r="W83" s="11">
        <v>14.01</v>
      </c>
      <c r="X83" s="1">
        <v>87</v>
      </c>
      <c r="Y83" s="11">
        <f t="shared" si="26"/>
        <v>11136</v>
      </c>
      <c r="Z83" s="11">
        <f t="shared" si="20"/>
        <v>156015.35999999999</v>
      </c>
      <c r="AA83" s="5">
        <v>44606</v>
      </c>
      <c r="AB83" s="1" t="s">
        <v>32</v>
      </c>
      <c r="AC83" s="1" t="s">
        <v>32</v>
      </c>
      <c r="AD83" s="1" t="s">
        <v>44</v>
      </c>
      <c r="AE83" s="11">
        <v>1210889.28</v>
      </c>
      <c r="AF83" s="11">
        <f t="shared" si="21"/>
        <v>70.812238596491227</v>
      </c>
      <c r="AG83" s="3" t="s">
        <v>584</v>
      </c>
      <c r="AH83" s="3" t="s">
        <v>32</v>
      </c>
      <c r="AI83" s="12">
        <v>0.566136262</v>
      </c>
      <c r="AJ83" s="12">
        <v>0.53836495200000001</v>
      </c>
      <c r="AK83" s="12">
        <v>0.48517575000000002</v>
      </c>
      <c r="AL83" s="12">
        <v>0.439342277</v>
      </c>
      <c r="AM83" s="12">
        <f t="shared" si="22"/>
        <v>2.2645450479999999E-2</v>
      </c>
      <c r="AN83" s="12">
        <f t="shared" si="23"/>
        <v>2.1534598080000002E-2</v>
      </c>
      <c r="AO83" s="12">
        <f t="shared" si="24"/>
        <v>1.9407030000000002E-2</v>
      </c>
      <c r="AP83" s="12">
        <f t="shared" si="25"/>
        <v>1.7573691080000002E-2</v>
      </c>
      <c r="AQ83" s="13">
        <v>0.57576113366728798</v>
      </c>
      <c r="AR83" s="13">
        <v>0.329869991314032</v>
      </c>
      <c r="AS83" s="13">
        <v>0.235980708771514</v>
      </c>
      <c r="AT83" s="13">
        <v>0.37679788742711701</v>
      </c>
      <c r="AU83" s="13">
        <v>0.30871902275044899</v>
      </c>
      <c r="AV83" s="13">
        <v>0.28977620507749102</v>
      </c>
      <c r="AW83" s="13">
        <v>0.42295207898067</v>
      </c>
      <c r="AX83" s="13">
        <v>0.36283671828407998</v>
      </c>
    </row>
    <row r="84" spans="1:50" x14ac:dyDescent="0.35">
      <c r="A84" t="s">
        <v>173</v>
      </c>
      <c r="B84" t="s">
        <v>173</v>
      </c>
      <c r="C84" t="s">
        <v>173</v>
      </c>
      <c r="D84">
        <v>208800000</v>
      </c>
      <c r="E84">
        <v>2</v>
      </c>
      <c r="F84" s="6">
        <v>0.9</v>
      </c>
      <c r="G84">
        <v>1879200</v>
      </c>
      <c r="H84" s="9">
        <v>7920000</v>
      </c>
      <c r="I84" t="s">
        <v>174</v>
      </c>
      <c r="J84" t="s">
        <v>175</v>
      </c>
      <c r="K84" t="s">
        <v>51</v>
      </c>
      <c r="L84" s="8">
        <v>10</v>
      </c>
      <c r="M84" s="8">
        <v>42</v>
      </c>
      <c r="N84" s="7">
        <v>792000</v>
      </c>
      <c r="O84" s="7">
        <v>332640</v>
      </c>
      <c r="P84" s="10">
        <v>1.593103E-3</v>
      </c>
      <c r="Q84" s="7">
        <v>0.17701149399999999</v>
      </c>
      <c r="R84" s="1" t="s">
        <v>43</v>
      </c>
      <c r="S84" s="11">
        <v>3.3</v>
      </c>
      <c r="T84" s="11">
        <v>4</v>
      </c>
      <c r="U84" s="1" t="s">
        <v>176</v>
      </c>
      <c r="V84" s="11">
        <v>3.65</v>
      </c>
      <c r="W84" s="11">
        <v>3.65</v>
      </c>
      <c r="X84" s="1">
        <v>89</v>
      </c>
      <c r="Y84" s="11">
        <f t="shared" si="26"/>
        <v>704880</v>
      </c>
      <c r="Z84" s="11">
        <f t="shared" si="20"/>
        <v>2572812</v>
      </c>
      <c r="AA84" s="5">
        <v>44576</v>
      </c>
      <c r="AB84" s="1" t="s">
        <v>32</v>
      </c>
      <c r="AC84" s="1" t="s">
        <v>32</v>
      </c>
      <c r="AD84" s="1" t="s">
        <v>44</v>
      </c>
      <c r="AE84" s="11">
        <v>16356035.52</v>
      </c>
      <c r="AF84" s="11">
        <f t="shared" si="21"/>
        <v>8.7037226053639838</v>
      </c>
      <c r="AG84" s="3" t="s">
        <v>585</v>
      </c>
      <c r="AH84" s="3" t="s">
        <v>592</v>
      </c>
      <c r="AI84" s="12">
        <v>0.29348977199999998</v>
      </c>
      <c r="AJ84" s="12">
        <v>0.31286628100000002</v>
      </c>
      <c r="AK84" s="12">
        <v>0.30027584800000001</v>
      </c>
      <c r="AL84" s="12">
        <v>0.33934459300000003</v>
      </c>
      <c r="AM84" s="12">
        <f t="shared" si="22"/>
        <v>2.9348977200000001E-2</v>
      </c>
      <c r="AN84" s="12">
        <f t="shared" si="23"/>
        <v>3.1286628100000005E-2</v>
      </c>
      <c r="AO84" s="12">
        <f t="shared" si="24"/>
        <v>3.0027584800000003E-2</v>
      </c>
      <c r="AP84" s="12">
        <f t="shared" si="25"/>
        <v>3.3934459300000004E-2</v>
      </c>
      <c r="AQ84" s="13">
        <v>2.7880437782705401E-2</v>
      </c>
      <c r="AR84" s="13">
        <v>1.43856396035901E-4</v>
      </c>
      <c r="AS84" s="13">
        <v>0.118175497024126</v>
      </c>
      <c r="AT84" s="13">
        <v>0.106849035042549</v>
      </c>
      <c r="AU84" s="13">
        <v>2.69605884596208E-2</v>
      </c>
      <c r="AV84" s="13">
        <v>0.14607968158338699</v>
      </c>
      <c r="AW84" s="13">
        <v>0.125532680759979</v>
      </c>
      <c r="AX84" s="13">
        <v>7.88031110069147E-2</v>
      </c>
    </row>
    <row r="85" spans="1:50" x14ac:dyDescent="0.35">
      <c r="A85" t="s">
        <v>173</v>
      </c>
      <c r="B85" t="s">
        <v>173</v>
      </c>
      <c r="C85" t="s">
        <v>173</v>
      </c>
      <c r="D85">
        <v>208800000</v>
      </c>
      <c r="E85">
        <v>2</v>
      </c>
      <c r="F85" s="6">
        <v>0.9</v>
      </c>
      <c r="G85">
        <v>1879200</v>
      </c>
      <c r="H85" s="9">
        <v>7920000</v>
      </c>
      <c r="I85" t="s">
        <v>177</v>
      </c>
      <c r="J85" t="s">
        <v>178</v>
      </c>
      <c r="K85" t="s">
        <v>152</v>
      </c>
      <c r="L85" s="8">
        <v>10</v>
      </c>
      <c r="M85" s="8">
        <v>38</v>
      </c>
      <c r="N85" s="7">
        <v>792000</v>
      </c>
      <c r="O85" s="7">
        <v>300960</v>
      </c>
      <c r="P85" s="10">
        <v>1.441379E-3</v>
      </c>
      <c r="Q85" s="7">
        <v>0.16015325699999999</v>
      </c>
      <c r="R85" s="1" t="s">
        <v>43</v>
      </c>
      <c r="S85" s="11">
        <v>1.46</v>
      </c>
      <c r="T85" s="11">
        <v>1.83</v>
      </c>
      <c r="U85" s="1" t="s">
        <v>176</v>
      </c>
      <c r="V85" s="11">
        <v>1.645</v>
      </c>
      <c r="W85" s="11">
        <v>1.65</v>
      </c>
      <c r="X85" s="1">
        <v>89</v>
      </c>
      <c r="Y85" s="11">
        <f t="shared" si="26"/>
        <v>704880</v>
      </c>
      <c r="Z85" s="11">
        <f t="shared" si="20"/>
        <v>1163052</v>
      </c>
      <c r="AA85" s="5">
        <v>44576</v>
      </c>
      <c r="AB85" s="1" t="s">
        <v>638</v>
      </c>
      <c r="AC85" s="1" t="s">
        <v>179</v>
      </c>
      <c r="AD85" s="1" t="s">
        <v>44</v>
      </c>
      <c r="AE85" s="11">
        <v>16356035.52</v>
      </c>
      <c r="AF85" s="11">
        <f t="shared" si="21"/>
        <v>8.7037226053639838</v>
      </c>
      <c r="AG85" s="3" t="s">
        <v>585</v>
      </c>
      <c r="AH85" s="3" t="s">
        <v>589</v>
      </c>
      <c r="AI85" s="12">
        <v>0.31733618299999999</v>
      </c>
      <c r="AJ85" s="12">
        <v>0.33230111499999998</v>
      </c>
      <c r="AK85" s="12">
        <v>0.32602896399999998</v>
      </c>
      <c r="AL85" s="12">
        <v>0.360654323</v>
      </c>
      <c r="AM85" s="12">
        <f t="shared" si="22"/>
        <v>3.1733618300000002E-2</v>
      </c>
      <c r="AN85" s="12">
        <f t="shared" si="23"/>
        <v>3.3230111499999999E-2</v>
      </c>
      <c r="AO85" s="12">
        <f t="shared" si="24"/>
        <v>3.2602896399999998E-2</v>
      </c>
      <c r="AP85" s="12">
        <f t="shared" si="25"/>
        <v>3.6065432299999998E-2</v>
      </c>
      <c r="AQ85" s="13">
        <v>4.3570727586473901E-2</v>
      </c>
      <c r="AR85" s="13">
        <v>2.6928783582480399E-2</v>
      </c>
      <c r="AS85" s="13">
        <v>0.10182922679374801</v>
      </c>
      <c r="AT85" s="13">
        <v>0.10868878203314999</v>
      </c>
      <c r="AU85" s="13">
        <v>2.7103237164455198E-3</v>
      </c>
      <c r="AV85" s="13">
        <v>8.2604582117921196E-2</v>
      </c>
      <c r="AW85" s="13">
        <v>7.3125038672737397E-2</v>
      </c>
      <c r="AX85" s="13">
        <v>6.2779637786136794E-2</v>
      </c>
    </row>
    <row r="86" spans="1:50" x14ac:dyDescent="0.35">
      <c r="A86" t="s">
        <v>173</v>
      </c>
      <c r="B86" t="s">
        <v>173</v>
      </c>
      <c r="C86" t="s">
        <v>173</v>
      </c>
      <c r="D86">
        <v>208800000</v>
      </c>
      <c r="E86">
        <v>2</v>
      </c>
      <c r="F86" s="6">
        <v>0.9</v>
      </c>
      <c r="G86">
        <v>1879200</v>
      </c>
      <c r="H86" s="9">
        <v>7920000</v>
      </c>
      <c r="I86" t="s">
        <v>180</v>
      </c>
      <c r="J86" t="s">
        <v>179</v>
      </c>
      <c r="K86" t="s">
        <v>152</v>
      </c>
      <c r="L86" s="8">
        <v>10</v>
      </c>
      <c r="M86" s="8">
        <v>38</v>
      </c>
      <c r="N86" s="7">
        <v>792000</v>
      </c>
      <c r="O86" s="7">
        <v>300960</v>
      </c>
      <c r="P86" s="10">
        <v>1.441379E-3</v>
      </c>
      <c r="Q86" s="7">
        <v>0.16015325699999999</v>
      </c>
      <c r="R86" s="1" t="s">
        <v>43</v>
      </c>
      <c r="S86" s="11">
        <v>1.46</v>
      </c>
      <c r="T86" s="11">
        <v>1.83</v>
      </c>
      <c r="U86" s="1" t="s">
        <v>176</v>
      </c>
      <c r="V86" s="11">
        <v>1.645</v>
      </c>
      <c r="W86" s="11">
        <v>1.65</v>
      </c>
      <c r="X86" s="1">
        <v>89</v>
      </c>
      <c r="Y86" s="11">
        <f t="shared" si="26"/>
        <v>704880</v>
      </c>
      <c r="Z86" s="11">
        <f t="shared" si="20"/>
        <v>1163052</v>
      </c>
      <c r="AA86" s="5">
        <v>44576</v>
      </c>
      <c r="AB86" s="1" t="s">
        <v>32</v>
      </c>
      <c r="AC86" s="1" t="s">
        <v>32</v>
      </c>
      <c r="AD86" s="1" t="s">
        <v>44</v>
      </c>
      <c r="AE86" s="11">
        <v>16356035.52</v>
      </c>
      <c r="AF86" s="11">
        <f t="shared" si="21"/>
        <v>8.7037226053639838</v>
      </c>
      <c r="AG86" s="3" t="s">
        <v>584</v>
      </c>
      <c r="AH86" s="3" t="s">
        <v>32</v>
      </c>
      <c r="AI86" s="12">
        <v>0.30661735699999998</v>
      </c>
      <c r="AJ86" s="12">
        <v>0.32151176799999998</v>
      </c>
      <c r="AK86" s="12">
        <v>0.31397200800000002</v>
      </c>
      <c r="AL86" s="12">
        <v>0.35200773800000001</v>
      </c>
      <c r="AM86" s="12">
        <f t="shared" si="22"/>
        <v>3.0661735699999998E-2</v>
      </c>
      <c r="AN86" s="12">
        <f t="shared" si="23"/>
        <v>3.21511768E-2</v>
      </c>
      <c r="AO86" s="12">
        <f t="shared" si="24"/>
        <v>3.1397200800000004E-2</v>
      </c>
      <c r="AP86" s="12">
        <f t="shared" si="25"/>
        <v>3.5200773800000001E-2</v>
      </c>
      <c r="AQ86" s="13">
        <v>4.3570727586473901E-2</v>
      </c>
      <c r="AR86" s="13">
        <v>2.6928783582480399E-2</v>
      </c>
      <c r="AS86" s="13">
        <v>0.10182922679374801</v>
      </c>
      <c r="AT86" s="13">
        <v>0.10868878203314999</v>
      </c>
      <c r="AU86" s="13">
        <v>2.7103237164455198E-3</v>
      </c>
      <c r="AV86" s="13">
        <v>8.2604582117921196E-2</v>
      </c>
      <c r="AW86" s="13">
        <v>7.3125038672737397E-2</v>
      </c>
      <c r="AX86" s="13">
        <v>6.2779637786136794E-2</v>
      </c>
    </row>
    <row r="87" spans="1:50" x14ac:dyDescent="0.35">
      <c r="A87" t="s">
        <v>173</v>
      </c>
      <c r="B87" t="s">
        <v>173</v>
      </c>
      <c r="C87" t="s">
        <v>173</v>
      </c>
      <c r="D87">
        <v>208800000</v>
      </c>
      <c r="E87">
        <v>2</v>
      </c>
      <c r="F87" s="6">
        <v>0.9</v>
      </c>
      <c r="G87">
        <v>1879200</v>
      </c>
      <c r="H87" s="9">
        <v>7920000</v>
      </c>
      <c r="I87" t="s">
        <v>181</v>
      </c>
      <c r="J87" t="s">
        <v>182</v>
      </c>
      <c r="K87" t="s">
        <v>67</v>
      </c>
      <c r="L87" s="8">
        <v>17</v>
      </c>
      <c r="M87" s="8">
        <v>26</v>
      </c>
      <c r="N87" s="7">
        <v>1346400</v>
      </c>
      <c r="O87" s="7">
        <v>350064</v>
      </c>
      <c r="P87" s="10">
        <v>1.676552E-3</v>
      </c>
      <c r="Q87" s="7">
        <v>0.18628352500000001</v>
      </c>
      <c r="R87" s="1" t="s">
        <v>43</v>
      </c>
      <c r="S87" s="11">
        <v>2.2000000000000002</v>
      </c>
      <c r="T87" s="11">
        <v>4.22</v>
      </c>
      <c r="U87" s="1" t="s">
        <v>176</v>
      </c>
      <c r="V87" s="11">
        <v>3.21</v>
      </c>
      <c r="W87" s="11">
        <v>3.21</v>
      </c>
      <c r="X87" s="1">
        <v>89</v>
      </c>
      <c r="Y87" s="11">
        <f t="shared" si="26"/>
        <v>1198296</v>
      </c>
      <c r="Z87" s="11">
        <f t="shared" si="20"/>
        <v>3846530.16</v>
      </c>
      <c r="AA87" s="5">
        <v>44576</v>
      </c>
      <c r="AB87" s="1" t="s">
        <v>32</v>
      </c>
      <c r="AC87" s="1" t="s">
        <v>32</v>
      </c>
      <c r="AD87" s="1" t="s">
        <v>44</v>
      </c>
      <c r="AE87" s="11">
        <v>16356035.52</v>
      </c>
      <c r="AF87" s="11">
        <f t="shared" si="21"/>
        <v>8.7037226053639838</v>
      </c>
      <c r="AG87" s="3" t="s">
        <v>585</v>
      </c>
      <c r="AH87" s="3" t="s">
        <v>591</v>
      </c>
      <c r="AI87" s="12">
        <v>0.32900238500000001</v>
      </c>
      <c r="AJ87" s="12">
        <v>0.340903287</v>
      </c>
      <c r="AK87" s="12">
        <v>0.32717260300000001</v>
      </c>
      <c r="AL87" s="12">
        <v>0.36585663499999999</v>
      </c>
      <c r="AM87" s="12">
        <f t="shared" si="22"/>
        <v>5.5930405450000005E-2</v>
      </c>
      <c r="AN87" s="12">
        <f t="shared" si="23"/>
        <v>5.7953558790000005E-2</v>
      </c>
      <c r="AO87" s="12">
        <f t="shared" si="24"/>
        <v>5.5619342510000003E-2</v>
      </c>
      <c r="AP87" s="12">
        <f t="shared" si="25"/>
        <v>6.2195627949999999E-2</v>
      </c>
      <c r="AQ87" s="13">
        <v>4.6145141983422899E-2</v>
      </c>
      <c r="AR87" s="13">
        <v>7.3085663415399705E-5</v>
      </c>
      <c r="AS87" s="13">
        <v>6.8104994619118203E-2</v>
      </c>
      <c r="AT87" s="13">
        <v>0.52639923175747305</v>
      </c>
      <c r="AU87" s="13">
        <v>5.0440550782236998E-2</v>
      </c>
      <c r="AV87" s="13">
        <v>0.142842161933739</v>
      </c>
      <c r="AW87" s="13">
        <v>0.14640484347031299</v>
      </c>
      <c r="AX87" s="13">
        <v>0.14005857288710299</v>
      </c>
    </row>
    <row r="88" spans="1:50" x14ac:dyDescent="0.35">
      <c r="A88" t="s">
        <v>173</v>
      </c>
      <c r="B88" t="s">
        <v>173</v>
      </c>
      <c r="C88" t="s">
        <v>173</v>
      </c>
      <c r="D88">
        <v>208800000</v>
      </c>
      <c r="E88">
        <v>2</v>
      </c>
      <c r="F88" s="6">
        <v>0.9</v>
      </c>
      <c r="G88">
        <v>1879200</v>
      </c>
      <c r="H88" s="9">
        <v>7920000</v>
      </c>
      <c r="I88" t="s">
        <v>45</v>
      </c>
      <c r="J88" t="s">
        <v>46</v>
      </c>
      <c r="K88" t="s">
        <v>47</v>
      </c>
      <c r="L88" s="8">
        <v>2</v>
      </c>
      <c r="M88" s="8">
        <v>44</v>
      </c>
      <c r="N88" s="7">
        <v>158400</v>
      </c>
      <c r="O88" s="7">
        <v>69696</v>
      </c>
      <c r="P88" s="10">
        <v>3.3379299999999998E-4</v>
      </c>
      <c r="Q88" s="7">
        <v>3.7088123000000001E-2</v>
      </c>
      <c r="R88" s="1" t="s">
        <v>43</v>
      </c>
      <c r="S88" s="11">
        <v>0.91</v>
      </c>
      <c r="T88" s="11">
        <v>0.91</v>
      </c>
      <c r="U88" s="1" t="s">
        <v>176</v>
      </c>
      <c r="V88" s="11">
        <v>0.91</v>
      </c>
      <c r="W88" s="11">
        <v>0.91</v>
      </c>
      <c r="X88" s="1">
        <v>89</v>
      </c>
      <c r="Y88" s="11">
        <f t="shared" si="26"/>
        <v>140976</v>
      </c>
      <c r="Z88" s="11">
        <f t="shared" si="20"/>
        <v>128288.16</v>
      </c>
      <c r="AA88" s="5">
        <v>44576</v>
      </c>
      <c r="AB88" s="1" t="s">
        <v>32</v>
      </c>
      <c r="AC88" s="1" t="s">
        <v>32</v>
      </c>
      <c r="AD88" s="1" t="s">
        <v>44</v>
      </c>
      <c r="AE88" s="11">
        <v>16356035.52</v>
      </c>
      <c r="AF88" s="11">
        <f t="shared" si="21"/>
        <v>8.7037226053639838</v>
      </c>
      <c r="AG88" s="3" t="s">
        <v>584</v>
      </c>
      <c r="AH88" s="3" t="s">
        <v>32</v>
      </c>
      <c r="AI88" s="12">
        <v>0.30021218</v>
      </c>
      <c r="AJ88" s="12">
        <v>0.32040196999999998</v>
      </c>
      <c r="AK88" s="12">
        <v>0.30884602300000003</v>
      </c>
      <c r="AL88" s="12">
        <v>0.348257176</v>
      </c>
      <c r="AM88" s="12">
        <f t="shared" si="22"/>
        <v>6.0042436000000005E-3</v>
      </c>
      <c r="AN88" s="12">
        <f t="shared" si="23"/>
        <v>6.4080394000000001E-3</v>
      </c>
      <c r="AO88" s="12">
        <f t="shared" si="24"/>
        <v>6.1769204600000006E-3</v>
      </c>
      <c r="AP88" s="12">
        <f t="shared" si="25"/>
        <v>6.9651435200000006E-3</v>
      </c>
      <c r="AQ88" s="13">
        <v>9.1872681802303898E-3</v>
      </c>
      <c r="AR88" s="13">
        <v>1.45509919585586E-5</v>
      </c>
      <c r="AS88" s="13">
        <v>1.35593655818366E-2</v>
      </c>
      <c r="AT88" s="13">
        <v>0.104803468017511</v>
      </c>
      <c r="AU88" s="13">
        <v>1.0042462700871399E-2</v>
      </c>
      <c r="AV88" s="13">
        <v>2.84391637499046E-2</v>
      </c>
      <c r="AW88" s="13">
        <v>2.9148475918215101E-2</v>
      </c>
      <c r="AX88" s="13">
        <v>2.7884965020075401E-2</v>
      </c>
    </row>
    <row r="89" spans="1:50" x14ac:dyDescent="0.35">
      <c r="A89" t="s">
        <v>173</v>
      </c>
      <c r="B89" t="s">
        <v>173</v>
      </c>
      <c r="C89" t="s">
        <v>173</v>
      </c>
      <c r="D89">
        <v>208800000</v>
      </c>
      <c r="E89">
        <v>2</v>
      </c>
      <c r="F89" s="6">
        <v>0.9</v>
      </c>
      <c r="G89">
        <v>1879200</v>
      </c>
      <c r="H89" s="9">
        <v>7920000</v>
      </c>
      <c r="I89" t="s">
        <v>183</v>
      </c>
      <c r="J89" t="s">
        <v>184</v>
      </c>
      <c r="K89" t="s">
        <v>54</v>
      </c>
      <c r="L89" s="8">
        <v>11</v>
      </c>
      <c r="M89" s="8">
        <v>55</v>
      </c>
      <c r="N89" s="7">
        <v>871200</v>
      </c>
      <c r="O89" s="7">
        <v>479160</v>
      </c>
      <c r="P89" s="10">
        <v>2.2948280000000001E-3</v>
      </c>
      <c r="Q89" s="7">
        <v>0.25498084300000001</v>
      </c>
      <c r="R89" s="1" t="s">
        <v>43</v>
      </c>
      <c r="S89" s="11">
        <v>0.91</v>
      </c>
      <c r="T89" s="11">
        <v>2.38</v>
      </c>
      <c r="U89" s="1" t="s">
        <v>176</v>
      </c>
      <c r="V89" s="11">
        <v>1.645</v>
      </c>
      <c r="W89" s="11">
        <v>1.65</v>
      </c>
      <c r="X89" s="1">
        <v>89</v>
      </c>
      <c r="Y89" s="11">
        <f t="shared" si="26"/>
        <v>775368</v>
      </c>
      <c r="Z89" s="11">
        <f t="shared" si="20"/>
        <v>1279357.2</v>
      </c>
      <c r="AA89" s="5">
        <v>44576</v>
      </c>
      <c r="AB89" s="1" t="s">
        <v>32</v>
      </c>
      <c r="AC89" s="1" t="s">
        <v>32</v>
      </c>
      <c r="AD89" s="1" t="s">
        <v>44</v>
      </c>
      <c r="AE89" s="11">
        <v>16356035.52</v>
      </c>
      <c r="AF89" s="11">
        <f t="shared" si="21"/>
        <v>8.7037226053639838</v>
      </c>
      <c r="AG89" s="3" t="s">
        <v>585</v>
      </c>
      <c r="AH89" s="3" t="s">
        <v>588</v>
      </c>
      <c r="AI89" s="12">
        <v>0.292134638</v>
      </c>
      <c r="AJ89" s="12">
        <v>0.31158963899999997</v>
      </c>
      <c r="AK89" s="12">
        <v>0.29993991399999997</v>
      </c>
      <c r="AL89" s="12">
        <v>0.34107396200000001</v>
      </c>
      <c r="AM89" s="12">
        <f t="shared" si="22"/>
        <v>3.2134810180000001E-2</v>
      </c>
      <c r="AN89" s="12">
        <f t="shared" si="23"/>
        <v>3.427486029E-2</v>
      </c>
      <c r="AO89" s="12">
        <f t="shared" si="24"/>
        <v>3.299339054E-2</v>
      </c>
      <c r="AP89" s="12">
        <f t="shared" si="25"/>
        <v>3.751813582E-2</v>
      </c>
      <c r="AQ89" s="13">
        <v>6.3162468088833204E-2</v>
      </c>
      <c r="AR89" s="13">
        <v>1.0718364501986701E-4</v>
      </c>
      <c r="AS89" s="13">
        <v>9.3220637415430199E-2</v>
      </c>
      <c r="AT89" s="13">
        <v>0.72052383520267305</v>
      </c>
      <c r="AU89" s="13">
        <v>6.9041930357712E-2</v>
      </c>
      <c r="AV89" s="13">
        <v>0.19551924876774501</v>
      </c>
      <c r="AW89" s="13">
        <v>0.200395769874676</v>
      </c>
      <c r="AX89" s="13">
        <v>0.19171015333601299</v>
      </c>
    </row>
    <row r="90" spans="1:50" x14ac:dyDescent="0.35">
      <c r="A90" t="s">
        <v>173</v>
      </c>
      <c r="B90" t="s">
        <v>173</v>
      </c>
      <c r="C90" t="s">
        <v>173</v>
      </c>
      <c r="D90">
        <v>208800000</v>
      </c>
      <c r="E90">
        <v>2</v>
      </c>
      <c r="F90" s="6">
        <v>0.9</v>
      </c>
      <c r="G90">
        <v>1879200</v>
      </c>
      <c r="H90" s="9">
        <v>7920000</v>
      </c>
      <c r="I90" t="s">
        <v>185</v>
      </c>
      <c r="J90" t="s">
        <v>186</v>
      </c>
      <c r="K90" t="s">
        <v>187</v>
      </c>
      <c r="L90" s="8">
        <v>2</v>
      </c>
      <c r="M90" s="8">
        <v>29</v>
      </c>
      <c r="N90" s="7">
        <v>158400</v>
      </c>
      <c r="O90" s="7">
        <v>45936</v>
      </c>
      <c r="P90" s="10">
        <v>2.2000000000000001E-4</v>
      </c>
      <c r="Q90" s="7">
        <v>2.4444443999999999E-2</v>
      </c>
      <c r="R90" s="1" t="s">
        <v>32</v>
      </c>
      <c r="S90" s="1" t="s">
        <v>32</v>
      </c>
      <c r="T90" s="11" t="s">
        <v>32</v>
      </c>
      <c r="U90" s="1" t="s">
        <v>32</v>
      </c>
      <c r="V90" s="11" t="s">
        <v>32</v>
      </c>
      <c r="W90" s="11" t="s">
        <v>32</v>
      </c>
      <c r="X90" s="1" t="s">
        <v>32</v>
      </c>
      <c r="Y90" s="11" t="s">
        <v>32</v>
      </c>
      <c r="Z90" s="11" t="s">
        <v>32</v>
      </c>
      <c r="AA90" s="5" t="s">
        <v>32</v>
      </c>
      <c r="AB90" s="1" t="s">
        <v>32</v>
      </c>
      <c r="AC90" s="1" t="s">
        <v>32</v>
      </c>
      <c r="AD90" s="1" t="s">
        <v>32</v>
      </c>
      <c r="AE90" s="11">
        <v>16356035.52</v>
      </c>
      <c r="AF90" s="11">
        <f t="shared" si="21"/>
        <v>8.7037226053639838</v>
      </c>
      <c r="AG90" s="3" t="s">
        <v>584</v>
      </c>
      <c r="AH90" s="3" t="s">
        <v>32</v>
      </c>
      <c r="AI90" s="12">
        <v>0.30552721700000002</v>
      </c>
      <c r="AJ90" s="12">
        <v>0.31352638700000002</v>
      </c>
      <c r="AK90" s="12">
        <v>0.30868807399999998</v>
      </c>
      <c r="AL90" s="12">
        <v>0.34458280600000002</v>
      </c>
      <c r="AM90" s="12">
        <f t="shared" si="22"/>
        <v>6.1105443400000002E-3</v>
      </c>
      <c r="AN90" s="12">
        <f t="shared" si="23"/>
        <v>6.2705277400000002E-3</v>
      </c>
      <c r="AO90" s="12">
        <f t="shared" si="24"/>
        <v>6.1737614799999996E-3</v>
      </c>
      <c r="AP90" s="12">
        <f t="shared" si="25"/>
        <v>6.8916561200000007E-3</v>
      </c>
      <c r="AQ90" s="13">
        <v>4.6901895847831103E-2</v>
      </c>
      <c r="AR90" s="13">
        <v>1.4163004467686801E-2</v>
      </c>
      <c r="AS90" s="13">
        <v>2.1370738616288298E-2</v>
      </c>
      <c r="AT90" s="13">
        <v>1.51721602772826E-2</v>
      </c>
      <c r="AU90" s="13">
        <v>1.24104294004819E-2</v>
      </c>
      <c r="AV90" s="13">
        <v>1.9752639153023201E-2</v>
      </c>
      <c r="AW90" s="13">
        <v>1.67417848345747E-2</v>
      </c>
      <c r="AX90" s="13">
        <v>2.0930378942452602E-2</v>
      </c>
    </row>
    <row r="91" spans="1:50" x14ac:dyDescent="0.35">
      <c r="A91" t="s">
        <v>173</v>
      </c>
      <c r="B91" t="s">
        <v>173</v>
      </c>
      <c r="C91" t="s">
        <v>173</v>
      </c>
      <c r="D91">
        <v>208800000</v>
      </c>
      <c r="E91">
        <v>2</v>
      </c>
      <c r="F91" s="6">
        <v>0.9</v>
      </c>
      <c r="G91">
        <v>1879200</v>
      </c>
      <c r="H91" s="9">
        <v>7920000</v>
      </c>
      <c r="I91" t="s">
        <v>188</v>
      </c>
      <c r="J91" t="s">
        <v>189</v>
      </c>
      <c r="K91" t="s">
        <v>51</v>
      </c>
      <c r="L91" s="8">
        <v>2</v>
      </c>
      <c r="M91" s="8">
        <v>42</v>
      </c>
      <c r="N91" s="7">
        <v>158400</v>
      </c>
      <c r="O91" s="7">
        <v>66528</v>
      </c>
      <c r="P91" s="10">
        <v>3.18621E-4</v>
      </c>
      <c r="Q91" s="7">
        <v>3.5402298999999998E-2</v>
      </c>
      <c r="R91" s="1" t="s">
        <v>43</v>
      </c>
      <c r="S91" s="11">
        <v>1.1000000000000001</v>
      </c>
      <c r="T91" s="11">
        <v>3.67</v>
      </c>
      <c r="U91" s="1" t="s">
        <v>176</v>
      </c>
      <c r="V91" s="11">
        <v>2.3849999999999998</v>
      </c>
      <c r="W91" s="11">
        <v>2.39</v>
      </c>
      <c r="X91" s="1">
        <v>89</v>
      </c>
      <c r="Y91" s="11">
        <f>N91*X91/100</f>
        <v>140976</v>
      </c>
      <c r="Z91" s="11">
        <f>(Y91*W91)</f>
        <v>336932.64</v>
      </c>
      <c r="AA91" s="5">
        <v>44576</v>
      </c>
      <c r="AB91" s="1" t="s">
        <v>32</v>
      </c>
      <c r="AC91" s="1" t="s">
        <v>32</v>
      </c>
      <c r="AD91" s="1" t="s">
        <v>44</v>
      </c>
      <c r="AE91" s="11">
        <v>16356035.52</v>
      </c>
      <c r="AF91" s="11">
        <f t="shared" si="21"/>
        <v>8.7037226053639838</v>
      </c>
      <c r="AG91" s="3" t="s">
        <v>584</v>
      </c>
      <c r="AH91" s="3" t="s">
        <v>32</v>
      </c>
      <c r="AI91" s="12">
        <v>0.31458973099999998</v>
      </c>
      <c r="AJ91" s="12">
        <v>0.32382935800000001</v>
      </c>
      <c r="AK91" s="12">
        <v>0.31017674299999998</v>
      </c>
      <c r="AL91" s="12">
        <v>0.35753432899999998</v>
      </c>
      <c r="AM91" s="12">
        <f t="shared" si="22"/>
        <v>6.29179462E-3</v>
      </c>
      <c r="AN91" s="12">
        <f t="shared" si="23"/>
        <v>6.47658716E-3</v>
      </c>
      <c r="AO91" s="12">
        <f t="shared" si="24"/>
        <v>6.2035348599999993E-3</v>
      </c>
      <c r="AP91" s="12">
        <f t="shared" si="25"/>
        <v>7.1506865800000001E-3</v>
      </c>
      <c r="AQ91" s="13">
        <v>5.5760875880423496E-3</v>
      </c>
      <c r="AR91" s="13">
        <v>2.8771279369719201E-5</v>
      </c>
      <c r="AS91" s="13">
        <v>2.3635099538348098E-2</v>
      </c>
      <c r="AT91" s="13">
        <v>2.1369807129235401E-2</v>
      </c>
      <c r="AU91" s="13">
        <v>5.3921177223861302E-3</v>
      </c>
      <c r="AV91" s="13">
        <v>2.9215936481728402E-2</v>
      </c>
      <c r="AW91" s="13">
        <v>2.5106536293831399E-2</v>
      </c>
      <c r="AX91" s="13">
        <v>1.57606222904202E-2</v>
      </c>
    </row>
    <row r="92" spans="1:50" x14ac:dyDescent="0.35">
      <c r="A92" t="s">
        <v>173</v>
      </c>
      <c r="B92" t="s">
        <v>173</v>
      </c>
      <c r="C92" t="s">
        <v>173</v>
      </c>
      <c r="D92">
        <v>208800000</v>
      </c>
      <c r="E92">
        <v>2</v>
      </c>
      <c r="F92" s="6">
        <v>0.9</v>
      </c>
      <c r="G92">
        <v>1879200</v>
      </c>
      <c r="H92" s="9">
        <v>7920000</v>
      </c>
      <c r="I92" t="s">
        <v>190</v>
      </c>
      <c r="J92" t="s">
        <v>66</v>
      </c>
      <c r="K92" t="s">
        <v>67</v>
      </c>
      <c r="L92" s="8">
        <v>14</v>
      </c>
      <c r="M92" s="8">
        <v>33</v>
      </c>
      <c r="N92" s="7">
        <v>1108800</v>
      </c>
      <c r="O92" s="7">
        <v>365904</v>
      </c>
      <c r="P92" s="10">
        <v>1.7524140000000001E-3</v>
      </c>
      <c r="Q92" s="7">
        <v>0.19471264399999999</v>
      </c>
      <c r="R92" s="1" t="s">
        <v>43</v>
      </c>
      <c r="S92" s="11">
        <v>2.2000000000000002</v>
      </c>
      <c r="T92" s="11">
        <v>4.22</v>
      </c>
      <c r="U92" s="1" t="s">
        <v>176</v>
      </c>
      <c r="V92" s="11">
        <v>3.21</v>
      </c>
      <c r="W92" s="11">
        <v>3.21</v>
      </c>
      <c r="X92" s="1">
        <v>89</v>
      </c>
      <c r="Y92" s="11">
        <f t="shared" ref="Y92:Y95" si="27">N92*X92/100</f>
        <v>986832</v>
      </c>
      <c r="Z92" s="11">
        <f>(Y92*W92)</f>
        <v>3167730.7199999997</v>
      </c>
      <c r="AA92" s="5">
        <v>44576</v>
      </c>
      <c r="AB92" s="1" t="s">
        <v>638</v>
      </c>
      <c r="AC92" s="1" t="s">
        <v>182</v>
      </c>
      <c r="AD92" s="1" t="s">
        <v>44</v>
      </c>
      <c r="AE92" s="11">
        <v>16356035.52</v>
      </c>
      <c r="AF92" s="11">
        <f t="shared" si="21"/>
        <v>8.7037226053639838</v>
      </c>
      <c r="AG92" s="3" t="s">
        <v>585</v>
      </c>
      <c r="AH92" s="3" t="s">
        <v>591</v>
      </c>
      <c r="AI92" s="12">
        <v>0.32900238500000001</v>
      </c>
      <c r="AJ92" s="12">
        <v>0.340903287</v>
      </c>
      <c r="AK92" s="12">
        <v>0.32717260300000001</v>
      </c>
      <c r="AL92" s="12">
        <v>0.36585663499999999</v>
      </c>
      <c r="AM92" s="12">
        <f t="shared" si="22"/>
        <v>4.6060333900000007E-2</v>
      </c>
      <c r="AN92" s="12">
        <f t="shared" si="23"/>
        <v>4.7726460180000006E-2</v>
      </c>
      <c r="AO92" s="12">
        <f t="shared" si="24"/>
        <v>4.5804164420000008E-2</v>
      </c>
      <c r="AP92" s="12">
        <f t="shared" si="25"/>
        <v>5.1219928900000003E-2</v>
      </c>
      <c r="AQ92" s="13">
        <v>4.8233157512709103E-2</v>
      </c>
      <c r="AR92" s="13">
        <v>7.6392707095845197E-5</v>
      </c>
      <c r="AS92" s="13">
        <v>7.1186668664844494E-2</v>
      </c>
      <c r="AT92" s="13">
        <v>0.55021820214678896</v>
      </c>
      <c r="AU92" s="13">
        <v>5.2722928705722302E-2</v>
      </c>
      <c r="AV92" s="13">
        <v>0.14930560834510001</v>
      </c>
      <c r="AW92" s="13">
        <v>0.15302949719526099</v>
      </c>
      <c r="AX92" s="13">
        <v>0.146396065039646</v>
      </c>
    </row>
    <row r="93" spans="1:50" x14ac:dyDescent="0.35">
      <c r="A93" t="s">
        <v>173</v>
      </c>
      <c r="B93" t="s">
        <v>173</v>
      </c>
      <c r="C93" t="s">
        <v>173</v>
      </c>
      <c r="D93">
        <v>208800000</v>
      </c>
      <c r="E93">
        <v>2</v>
      </c>
      <c r="F93" s="6">
        <v>0.9</v>
      </c>
      <c r="G93">
        <v>1879200</v>
      </c>
      <c r="H93" s="9">
        <v>7920000</v>
      </c>
      <c r="I93" t="s">
        <v>191</v>
      </c>
      <c r="J93" t="s">
        <v>192</v>
      </c>
      <c r="K93" t="s">
        <v>51</v>
      </c>
      <c r="L93" s="8">
        <v>2</v>
      </c>
      <c r="M93" s="8">
        <v>42</v>
      </c>
      <c r="N93" s="7">
        <v>158400</v>
      </c>
      <c r="O93" s="7">
        <v>66528</v>
      </c>
      <c r="P93" s="10">
        <v>3.18621E-4</v>
      </c>
      <c r="Q93" s="7">
        <v>3.5402298999999998E-2</v>
      </c>
      <c r="R93" s="1" t="s">
        <v>43</v>
      </c>
      <c r="S93" s="11">
        <v>0.55000000000000004</v>
      </c>
      <c r="T93" s="11">
        <v>0.91</v>
      </c>
      <c r="U93" s="1" t="s">
        <v>176</v>
      </c>
      <c r="V93" s="11">
        <v>0.73</v>
      </c>
      <c r="W93" s="11">
        <v>0.73</v>
      </c>
      <c r="X93" s="1">
        <v>89</v>
      </c>
      <c r="Y93" s="11">
        <f t="shared" si="27"/>
        <v>140976</v>
      </c>
      <c r="Z93" s="11">
        <f>(Y93*W93)</f>
        <v>102912.48</v>
      </c>
      <c r="AA93" s="5">
        <v>44576</v>
      </c>
      <c r="AB93" s="1" t="s">
        <v>32</v>
      </c>
      <c r="AC93" s="1" t="s">
        <v>32</v>
      </c>
      <c r="AD93" s="1" t="s">
        <v>44</v>
      </c>
      <c r="AE93" s="11">
        <v>16356035.52</v>
      </c>
      <c r="AF93" s="11">
        <f t="shared" si="21"/>
        <v>8.7037226053639838</v>
      </c>
      <c r="AG93" s="3" t="s">
        <v>583</v>
      </c>
      <c r="AH93" s="3" t="s">
        <v>188</v>
      </c>
      <c r="AI93" s="12">
        <v>0.31458973099999998</v>
      </c>
      <c r="AJ93" s="12">
        <v>0.32382935800000001</v>
      </c>
      <c r="AK93" s="12">
        <v>0.31017674299999998</v>
      </c>
      <c r="AL93" s="12">
        <v>0.35753432899999998</v>
      </c>
      <c r="AM93" s="12">
        <f t="shared" si="22"/>
        <v>6.29179462E-3</v>
      </c>
      <c r="AN93" s="12">
        <f t="shared" si="23"/>
        <v>6.47658716E-3</v>
      </c>
      <c r="AO93" s="12">
        <f t="shared" si="24"/>
        <v>6.2035348599999993E-3</v>
      </c>
      <c r="AP93" s="12">
        <f t="shared" si="25"/>
        <v>7.1506865800000001E-3</v>
      </c>
      <c r="AQ93" s="13">
        <v>5.5760875880423496E-3</v>
      </c>
      <c r="AR93" s="13">
        <v>2.8771279369719201E-5</v>
      </c>
      <c r="AS93" s="13">
        <v>2.3635099538348098E-2</v>
      </c>
      <c r="AT93" s="13">
        <v>1.97881999349248E-2</v>
      </c>
      <c r="AU93" s="13">
        <v>5.3921177223861302E-3</v>
      </c>
      <c r="AV93" s="13">
        <v>2.9215936481728402E-2</v>
      </c>
      <c r="AW93" s="13">
        <v>2.5106536293831399E-2</v>
      </c>
      <c r="AX93" s="13">
        <v>1.55346784055187E-2</v>
      </c>
    </row>
    <row r="94" spans="1:50" x14ac:dyDescent="0.35">
      <c r="A94" t="s">
        <v>173</v>
      </c>
      <c r="B94" t="s">
        <v>173</v>
      </c>
      <c r="C94" t="s">
        <v>173</v>
      </c>
      <c r="D94">
        <v>208800000</v>
      </c>
      <c r="E94">
        <v>2</v>
      </c>
      <c r="F94" s="6">
        <v>0.9</v>
      </c>
      <c r="G94">
        <v>1879200</v>
      </c>
      <c r="H94" s="9">
        <v>7920000</v>
      </c>
      <c r="I94" t="s">
        <v>193</v>
      </c>
      <c r="J94" t="s">
        <v>194</v>
      </c>
      <c r="K94" t="s">
        <v>51</v>
      </c>
      <c r="L94" s="8">
        <v>10</v>
      </c>
      <c r="M94" s="8">
        <v>43</v>
      </c>
      <c r="N94" s="7">
        <v>792000</v>
      </c>
      <c r="O94" s="7">
        <v>340560</v>
      </c>
      <c r="P94" s="10">
        <v>1.631034E-3</v>
      </c>
      <c r="Q94" s="7">
        <v>0.181226054</v>
      </c>
      <c r="R94" s="1" t="s">
        <v>43</v>
      </c>
      <c r="S94" s="11">
        <v>2.2000000000000002</v>
      </c>
      <c r="T94" s="11">
        <v>2.38</v>
      </c>
      <c r="U94" s="1" t="s">
        <v>176</v>
      </c>
      <c r="V94" s="11">
        <v>2.29</v>
      </c>
      <c r="W94" s="11">
        <v>2.29</v>
      </c>
      <c r="X94" s="1">
        <v>89</v>
      </c>
      <c r="Y94" s="11">
        <f t="shared" si="27"/>
        <v>704880</v>
      </c>
      <c r="Z94" s="11">
        <f>(Y94*W94)</f>
        <v>1614175.2</v>
      </c>
      <c r="AA94" s="5">
        <v>44576</v>
      </c>
      <c r="AB94" s="1" t="s">
        <v>32</v>
      </c>
      <c r="AC94" s="1" t="s">
        <v>32</v>
      </c>
      <c r="AD94" s="1" t="s">
        <v>44</v>
      </c>
      <c r="AE94" s="11">
        <v>16356035.52</v>
      </c>
      <c r="AF94" s="11">
        <f t="shared" si="21"/>
        <v>8.7037226053639838</v>
      </c>
      <c r="AG94" s="3" t="s">
        <v>585</v>
      </c>
      <c r="AH94" s="3" t="s">
        <v>592</v>
      </c>
      <c r="AI94" s="12">
        <v>0.29348977199999998</v>
      </c>
      <c r="AJ94" s="12">
        <v>0.31286628100000002</v>
      </c>
      <c r="AK94" s="12">
        <v>0.30027584800000001</v>
      </c>
      <c r="AL94" s="12">
        <v>0.33934459300000003</v>
      </c>
      <c r="AM94" s="12">
        <f t="shared" si="22"/>
        <v>2.9348977200000001E-2</v>
      </c>
      <c r="AN94" s="12">
        <f t="shared" si="23"/>
        <v>3.1286628100000005E-2</v>
      </c>
      <c r="AO94" s="12">
        <f t="shared" si="24"/>
        <v>3.0027584800000003E-2</v>
      </c>
      <c r="AP94" s="12">
        <f t="shared" si="25"/>
        <v>3.3934459300000004E-2</v>
      </c>
      <c r="AQ94" s="13">
        <v>5.1898650595302902E-2</v>
      </c>
      <c r="AR94" s="13">
        <v>1.04112818997383E-4</v>
      </c>
      <c r="AS94" s="13">
        <v>0.27366604704793801</v>
      </c>
      <c r="AT94" s="13">
        <v>0.120270562077369</v>
      </c>
      <c r="AU94" s="13">
        <v>2.7602507326755999E-2</v>
      </c>
      <c r="AV94" s="13">
        <v>0.14955776975100599</v>
      </c>
      <c r="AW94" s="13">
        <v>0.128521554550422</v>
      </c>
      <c r="AX94" s="13">
        <v>0.107374457738256</v>
      </c>
    </row>
    <row r="95" spans="1:50" x14ac:dyDescent="0.35">
      <c r="A95" t="s">
        <v>173</v>
      </c>
      <c r="B95" t="s">
        <v>173</v>
      </c>
      <c r="C95" t="s">
        <v>173</v>
      </c>
      <c r="D95">
        <v>208800000</v>
      </c>
      <c r="E95">
        <v>2</v>
      </c>
      <c r="F95" s="6">
        <v>0.9</v>
      </c>
      <c r="G95">
        <v>1879200</v>
      </c>
      <c r="H95" s="9">
        <v>7920000</v>
      </c>
      <c r="I95" t="s">
        <v>195</v>
      </c>
      <c r="J95" t="s">
        <v>196</v>
      </c>
      <c r="K95" t="s">
        <v>51</v>
      </c>
      <c r="L95" s="8">
        <v>8</v>
      </c>
      <c r="M95" s="8">
        <v>43</v>
      </c>
      <c r="N95" s="7">
        <v>633600</v>
      </c>
      <c r="O95" s="7">
        <v>272448</v>
      </c>
      <c r="P95" s="10">
        <v>1.3048280000000001E-3</v>
      </c>
      <c r="Q95" s="7">
        <v>0.144980843</v>
      </c>
      <c r="R95" s="1" t="s">
        <v>43</v>
      </c>
      <c r="S95" s="11">
        <v>1.1000000000000001</v>
      </c>
      <c r="T95" s="11">
        <v>2.38</v>
      </c>
      <c r="U95" s="1" t="s">
        <v>176</v>
      </c>
      <c r="V95" s="11">
        <v>1.74</v>
      </c>
      <c r="W95" s="11">
        <v>1.74</v>
      </c>
      <c r="X95" s="1">
        <v>89</v>
      </c>
      <c r="Y95" s="11">
        <f t="shared" si="27"/>
        <v>563904</v>
      </c>
      <c r="Z95" s="11">
        <f>(Y95*W95)</f>
        <v>981192.96</v>
      </c>
      <c r="AA95" s="5">
        <v>44576</v>
      </c>
      <c r="AB95" s="1" t="s">
        <v>32</v>
      </c>
      <c r="AC95" s="1" t="s">
        <v>32</v>
      </c>
      <c r="AD95" s="1" t="s">
        <v>44</v>
      </c>
      <c r="AE95" s="11">
        <v>16356035.52</v>
      </c>
      <c r="AF95" s="11">
        <f t="shared" si="21"/>
        <v>8.7037226053639838</v>
      </c>
      <c r="AG95" s="3" t="s">
        <v>584</v>
      </c>
      <c r="AH95" s="3" t="s">
        <v>32</v>
      </c>
      <c r="AI95" s="12">
        <v>0.29348977199999998</v>
      </c>
      <c r="AJ95" s="12">
        <v>0.31286628100000002</v>
      </c>
      <c r="AK95" s="12">
        <v>0.30027584800000001</v>
      </c>
      <c r="AL95" s="12">
        <v>0.33934459300000003</v>
      </c>
      <c r="AM95" s="12">
        <f t="shared" si="22"/>
        <v>2.3479181759999999E-2</v>
      </c>
      <c r="AN95" s="12">
        <f t="shared" si="23"/>
        <v>2.5029302480000001E-2</v>
      </c>
      <c r="AO95" s="12">
        <f t="shared" si="24"/>
        <v>2.4022067840000001E-2</v>
      </c>
      <c r="AP95" s="12">
        <f t="shared" si="25"/>
        <v>2.7147567440000003E-2</v>
      </c>
      <c r="AQ95" s="13">
        <v>2.17974332199578E-2</v>
      </c>
      <c r="AR95" s="13">
        <v>8.3290255083008505E-5</v>
      </c>
      <c r="AS95" s="13">
        <v>0.127902868128069</v>
      </c>
      <c r="AT95" s="13">
        <v>9.6216449529165193E-2</v>
      </c>
      <c r="AU95" s="13">
        <v>2.2082005830942799E-2</v>
      </c>
      <c r="AV95" s="13">
        <v>0.11964621563575401</v>
      </c>
      <c r="AW95" s="13">
        <v>0.10281724349850201</v>
      </c>
      <c r="AX95" s="13">
        <v>7.0077929442496301E-2</v>
      </c>
    </row>
    <row r="96" spans="1:50" x14ac:dyDescent="0.35">
      <c r="A96" t="s">
        <v>173</v>
      </c>
      <c r="B96" t="s">
        <v>173</v>
      </c>
      <c r="C96" t="s">
        <v>173</v>
      </c>
      <c r="D96">
        <v>208800000</v>
      </c>
      <c r="E96">
        <v>2</v>
      </c>
      <c r="F96" s="6">
        <v>0.9</v>
      </c>
      <c r="G96">
        <v>1879200</v>
      </c>
      <c r="H96" s="9">
        <v>7920000</v>
      </c>
      <c r="I96" t="s">
        <v>74</v>
      </c>
      <c r="J96" t="s">
        <v>197</v>
      </c>
      <c r="K96" t="s">
        <v>42</v>
      </c>
      <c r="L96" s="8">
        <v>2</v>
      </c>
      <c r="M96" s="8">
        <v>25</v>
      </c>
      <c r="N96" s="7">
        <v>158400</v>
      </c>
      <c r="O96" s="7">
        <v>39600</v>
      </c>
      <c r="P96" s="10">
        <v>1.89655E-4</v>
      </c>
      <c r="Q96" s="7">
        <v>2.1072797000000001E-2</v>
      </c>
      <c r="R96" s="1" t="s">
        <v>32</v>
      </c>
      <c r="S96" s="1" t="s">
        <v>32</v>
      </c>
      <c r="T96" s="11" t="s">
        <v>32</v>
      </c>
      <c r="U96" s="1" t="s">
        <v>32</v>
      </c>
      <c r="V96" s="11" t="s">
        <v>32</v>
      </c>
      <c r="W96" s="11" t="s">
        <v>32</v>
      </c>
      <c r="X96" s="1" t="s">
        <v>32</v>
      </c>
      <c r="Y96" s="11" t="s">
        <v>32</v>
      </c>
      <c r="Z96" s="11" t="s">
        <v>32</v>
      </c>
      <c r="AA96" s="5" t="s">
        <v>32</v>
      </c>
      <c r="AB96" s="1" t="s">
        <v>32</v>
      </c>
      <c r="AC96" s="1" t="s">
        <v>32</v>
      </c>
      <c r="AD96" s="1" t="s">
        <v>32</v>
      </c>
      <c r="AE96" s="11">
        <v>16356035.52</v>
      </c>
      <c r="AF96" s="11">
        <f t="shared" si="21"/>
        <v>8.7037226053639838</v>
      </c>
      <c r="AG96" s="3" t="s">
        <v>585</v>
      </c>
      <c r="AH96" s="3" t="s">
        <v>587</v>
      </c>
      <c r="AI96" s="12">
        <v>0.48102112600000002</v>
      </c>
      <c r="AJ96" s="12">
        <v>0.46477313999999997</v>
      </c>
      <c r="AK96" s="12">
        <v>0.44475669200000001</v>
      </c>
      <c r="AL96" s="12">
        <v>0.472847397</v>
      </c>
      <c r="AM96" s="12">
        <f t="shared" si="22"/>
        <v>9.6204225200000014E-3</v>
      </c>
      <c r="AN96" s="12">
        <f t="shared" si="23"/>
        <v>9.2954627999999994E-3</v>
      </c>
      <c r="AO96" s="12">
        <f t="shared" si="24"/>
        <v>8.8951338399999996E-3</v>
      </c>
      <c r="AP96" s="12">
        <f t="shared" si="25"/>
        <v>9.45694794E-3</v>
      </c>
      <c r="AQ96" s="13">
        <v>5.2200386993581302E-3</v>
      </c>
      <c r="AR96" s="13">
        <v>8.2676090049457897E-6</v>
      </c>
      <c r="AS96" s="13">
        <v>7.7041849315164597E-3</v>
      </c>
      <c r="AT96" s="13">
        <v>5.9547424560390902E-2</v>
      </c>
      <c r="AU96" s="13">
        <v>5.7059446733267001E-3</v>
      </c>
      <c r="AV96" s="13">
        <v>1.6158615645000401E-2</v>
      </c>
      <c r="AW96" s="13">
        <v>1.6561633919406901E-2</v>
      </c>
      <c r="AX96" s="13">
        <v>1.5843730005429199E-2</v>
      </c>
    </row>
    <row r="97" spans="1:50" x14ac:dyDescent="0.35">
      <c r="A97" t="s">
        <v>198</v>
      </c>
      <c r="B97" t="s">
        <v>198</v>
      </c>
      <c r="C97" t="s">
        <v>198</v>
      </c>
      <c r="D97">
        <v>7000000</v>
      </c>
      <c r="E97">
        <v>3</v>
      </c>
      <c r="F97" s="6">
        <v>1</v>
      </c>
      <c r="G97">
        <v>70000</v>
      </c>
      <c r="H97" s="9">
        <v>1470000</v>
      </c>
      <c r="I97" t="s">
        <v>199</v>
      </c>
      <c r="J97" t="s">
        <v>200</v>
      </c>
      <c r="K97" t="s">
        <v>201</v>
      </c>
      <c r="L97" s="8">
        <v>1</v>
      </c>
      <c r="M97" s="8">
        <v>26</v>
      </c>
      <c r="N97" s="7">
        <v>14700</v>
      </c>
      <c r="O97" s="7">
        <v>3822</v>
      </c>
      <c r="P97" s="10">
        <v>5.4600000000000004E-4</v>
      </c>
      <c r="Q97" s="7">
        <v>5.4600000000000003E-2</v>
      </c>
      <c r="R97" s="1" t="s">
        <v>58</v>
      </c>
      <c r="S97" s="11">
        <v>11.5</v>
      </c>
      <c r="T97" s="11" t="s">
        <v>32</v>
      </c>
      <c r="U97" s="1" t="s">
        <v>202</v>
      </c>
      <c r="V97" s="11">
        <v>11.5</v>
      </c>
      <c r="W97" s="11">
        <v>6.64</v>
      </c>
      <c r="X97" s="1">
        <v>100</v>
      </c>
      <c r="Y97" s="11">
        <f>N97*X97/100</f>
        <v>14700</v>
      </c>
      <c r="Z97" s="11">
        <f t="shared" ref="Z97:Z128" si="28">(Y97*W97)</f>
        <v>97608</v>
      </c>
      <c r="AA97" s="5">
        <v>44527</v>
      </c>
      <c r="AB97" s="1" t="s">
        <v>638</v>
      </c>
      <c r="AC97" s="1" t="s">
        <v>203</v>
      </c>
      <c r="AD97" s="1" t="s">
        <v>84</v>
      </c>
      <c r="AE97" s="11">
        <v>6624555</v>
      </c>
      <c r="AF97" s="11">
        <f t="shared" si="21"/>
        <v>94.636499999999998</v>
      </c>
      <c r="AG97" s="3" t="s">
        <v>585</v>
      </c>
      <c r="AH97" s="3" t="s">
        <v>600</v>
      </c>
      <c r="AI97" s="12">
        <v>0.50074758200000002</v>
      </c>
      <c r="AJ97" s="12">
        <v>0.47568792900000001</v>
      </c>
      <c r="AK97" s="12">
        <v>0.47623921699999999</v>
      </c>
      <c r="AL97" s="12">
        <v>0.437909563</v>
      </c>
      <c r="AM97" s="12">
        <f t="shared" si="22"/>
        <v>5.0074758200000001E-3</v>
      </c>
      <c r="AN97" s="12">
        <f t="shared" si="23"/>
        <v>4.75687929E-3</v>
      </c>
      <c r="AO97" s="12">
        <f t="shared" si="24"/>
        <v>4.76239217E-3</v>
      </c>
      <c r="AP97" s="12">
        <f t="shared" si="25"/>
        <v>4.3790956300000005E-3</v>
      </c>
      <c r="AQ97" s="13">
        <v>1.1992286052731499E-2</v>
      </c>
      <c r="AR97" s="13">
        <v>2.4950181741589101E-2</v>
      </c>
      <c r="AS97" s="13">
        <v>2.7349686796156701E-2</v>
      </c>
      <c r="AT97" s="13">
        <v>2.8378942908507201E-2</v>
      </c>
      <c r="AU97" s="13">
        <v>0.24558633408494601</v>
      </c>
      <c r="AV97" s="13">
        <v>4.8744503640096998E-2</v>
      </c>
      <c r="AW97" s="13">
        <v>2.0939399513396299E-2</v>
      </c>
      <c r="AX97" s="13">
        <v>5.8277333533917598E-2</v>
      </c>
    </row>
    <row r="98" spans="1:50" x14ac:dyDescent="0.35">
      <c r="A98" t="s">
        <v>198</v>
      </c>
      <c r="B98" t="s">
        <v>198</v>
      </c>
      <c r="C98" t="s">
        <v>198</v>
      </c>
      <c r="D98">
        <v>7000000</v>
      </c>
      <c r="E98">
        <v>3</v>
      </c>
      <c r="F98" s="6">
        <v>1</v>
      </c>
      <c r="G98">
        <v>70000</v>
      </c>
      <c r="H98" s="9">
        <v>1470000</v>
      </c>
      <c r="I98" t="s">
        <v>109</v>
      </c>
      <c r="J98" t="s">
        <v>110</v>
      </c>
      <c r="K98" t="s">
        <v>31</v>
      </c>
      <c r="L98" s="8">
        <v>10</v>
      </c>
      <c r="M98" s="8">
        <v>48</v>
      </c>
      <c r="N98" s="7">
        <v>147000</v>
      </c>
      <c r="O98" s="7">
        <v>70560</v>
      </c>
      <c r="P98" s="10">
        <v>1.008E-2</v>
      </c>
      <c r="Q98" s="7">
        <v>1.008</v>
      </c>
      <c r="R98" s="1" t="s">
        <v>58</v>
      </c>
      <c r="S98" s="11">
        <v>6.5</v>
      </c>
      <c r="T98" s="11" t="s">
        <v>32</v>
      </c>
      <c r="U98" s="1" t="s">
        <v>202</v>
      </c>
      <c r="V98" s="11">
        <v>6.5</v>
      </c>
      <c r="W98" s="11">
        <v>3.75</v>
      </c>
      <c r="X98" s="1">
        <v>100</v>
      </c>
      <c r="Y98" s="11">
        <f t="shared" ref="Y98:Y161" si="29">N98*X98/100</f>
        <v>147000</v>
      </c>
      <c r="Z98" s="11">
        <f t="shared" si="28"/>
        <v>551250</v>
      </c>
      <c r="AA98" s="5">
        <v>44527</v>
      </c>
      <c r="AB98" s="1" t="s">
        <v>32</v>
      </c>
      <c r="AC98" s="1" t="s">
        <v>32</v>
      </c>
      <c r="AD98" s="1" t="s">
        <v>84</v>
      </c>
      <c r="AE98" s="11">
        <v>6624555</v>
      </c>
      <c r="AF98" s="11">
        <f t="shared" si="21"/>
        <v>94.636499999999998</v>
      </c>
      <c r="AG98" s="3" t="s">
        <v>584</v>
      </c>
      <c r="AH98" s="3" t="s">
        <v>32</v>
      </c>
      <c r="AI98" s="12">
        <v>0.34164161199999998</v>
      </c>
      <c r="AJ98" s="12">
        <v>0.28031908300000002</v>
      </c>
      <c r="AK98" s="12">
        <v>0.40896702000000001</v>
      </c>
      <c r="AL98" s="12">
        <v>0.36860889600000002</v>
      </c>
      <c r="AM98" s="12">
        <f t="shared" si="22"/>
        <v>3.4164161200000001E-2</v>
      </c>
      <c r="AN98" s="12">
        <f t="shared" si="23"/>
        <v>2.8031908300000005E-2</v>
      </c>
      <c r="AO98" s="12">
        <f t="shared" si="24"/>
        <v>4.0896702000000007E-2</v>
      </c>
      <c r="AP98" s="12">
        <f t="shared" si="25"/>
        <v>3.6860889600000002E-2</v>
      </c>
      <c r="AQ98" s="13">
        <v>0.96392434165860397</v>
      </c>
      <c r="AR98" s="13">
        <v>0.850619972535548</v>
      </c>
      <c r="AS98" s="13">
        <v>7.2131042099754003E-2</v>
      </c>
      <c r="AT98" s="13">
        <v>0.55183532106905697</v>
      </c>
      <c r="AU98" s="13">
        <v>0</v>
      </c>
      <c r="AV98" s="13">
        <v>0.62583852226026604</v>
      </c>
      <c r="AW98" s="13">
        <v>1.36221148482754</v>
      </c>
      <c r="AX98" s="13">
        <v>0.63236581206439602</v>
      </c>
    </row>
    <row r="99" spans="1:50" x14ac:dyDescent="0.35">
      <c r="A99" t="s">
        <v>198</v>
      </c>
      <c r="B99" t="s">
        <v>198</v>
      </c>
      <c r="C99" t="s">
        <v>198</v>
      </c>
      <c r="D99">
        <v>7000000</v>
      </c>
      <c r="E99">
        <v>3</v>
      </c>
      <c r="F99" s="6">
        <v>1</v>
      </c>
      <c r="G99">
        <v>70000</v>
      </c>
      <c r="H99" s="9">
        <v>1470000</v>
      </c>
      <c r="I99" t="s">
        <v>33</v>
      </c>
      <c r="J99" t="s">
        <v>34</v>
      </c>
      <c r="K99" t="s">
        <v>31</v>
      </c>
      <c r="L99" s="8">
        <v>35</v>
      </c>
      <c r="M99" s="8">
        <v>35</v>
      </c>
      <c r="N99" s="7">
        <v>514500</v>
      </c>
      <c r="O99" s="7">
        <v>180075</v>
      </c>
      <c r="P99" s="10">
        <v>2.5725000000000001E-2</v>
      </c>
      <c r="Q99" s="7">
        <v>2.5724999999999998</v>
      </c>
      <c r="R99" s="1" t="s">
        <v>58</v>
      </c>
      <c r="S99" s="11">
        <v>6.5</v>
      </c>
      <c r="T99" s="11" t="s">
        <v>32</v>
      </c>
      <c r="U99" s="1" t="s">
        <v>202</v>
      </c>
      <c r="V99" s="11">
        <v>6.5</v>
      </c>
      <c r="W99" s="11">
        <v>3.75</v>
      </c>
      <c r="X99" s="1">
        <v>100</v>
      </c>
      <c r="Y99" s="11">
        <f t="shared" si="29"/>
        <v>514500</v>
      </c>
      <c r="Z99" s="11">
        <f t="shared" si="28"/>
        <v>1929375</v>
      </c>
      <c r="AA99" s="5">
        <v>44527</v>
      </c>
      <c r="AB99" s="1" t="s">
        <v>32</v>
      </c>
      <c r="AC99" s="1" t="s">
        <v>32</v>
      </c>
      <c r="AD99" s="1" t="s">
        <v>84</v>
      </c>
      <c r="AE99" s="11">
        <v>6624555</v>
      </c>
      <c r="AF99" s="11">
        <f t="shared" si="21"/>
        <v>94.636499999999998</v>
      </c>
      <c r="AG99" s="3" t="s">
        <v>584</v>
      </c>
      <c r="AH99" s="3" t="s">
        <v>32</v>
      </c>
      <c r="AI99" s="12">
        <v>0.54166727999999997</v>
      </c>
      <c r="AJ99" s="12">
        <v>0.51513926399999999</v>
      </c>
      <c r="AK99" s="12">
        <v>0.47035209700000002</v>
      </c>
      <c r="AL99" s="12">
        <v>0.43625807300000002</v>
      </c>
      <c r="AM99" s="12">
        <f t="shared" si="22"/>
        <v>0.18958354799999999</v>
      </c>
      <c r="AN99" s="12">
        <f t="shared" si="23"/>
        <v>0.18029874239999999</v>
      </c>
      <c r="AO99" s="12">
        <f t="shared" si="24"/>
        <v>0.16462323395</v>
      </c>
      <c r="AP99" s="12">
        <f t="shared" si="25"/>
        <v>0.15269032555000001</v>
      </c>
      <c r="AQ99" s="13">
        <v>1.78198984319064</v>
      </c>
      <c r="AR99" s="13">
        <v>1.33527942622669</v>
      </c>
      <c r="AS99" s="13">
        <v>1.84084430358747</v>
      </c>
      <c r="AT99" s="13">
        <v>1.53425097170266</v>
      </c>
      <c r="AU99" s="13">
        <v>0.49589548228690999</v>
      </c>
      <c r="AV99" s="13">
        <v>1.5971920620183899</v>
      </c>
      <c r="AW99" s="13">
        <v>2.87748959659252</v>
      </c>
      <c r="AX99" s="13">
        <v>1.63756309794361</v>
      </c>
    </row>
    <row r="100" spans="1:50" x14ac:dyDescent="0.35">
      <c r="A100" t="s">
        <v>198</v>
      </c>
      <c r="B100" t="s">
        <v>198</v>
      </c>
      <c r="C100" t="s">
        <v>198</v>
      </c>
      <c r="D100">
        <v>7000000</v>
      </c>
      <c r="E100">
        <v>3</v>
      </c>
      <c r="F100" s="6">
        <v>1</v>
      </c>
      <c r="G100">
        <v>70000</v>
      </c>
      <c r="H100" s="9">
        <v>1470000</v>
      </c>
      <c r="I100" t="s">
        <v>114</v>
      </c>
      <c r="J100" t="s">
        <v>115</v>
      </c>
      <c r="K100" t="s">
        <v>116</v>
      </c>
      <c r="L100" s="8">
        <v>15</v>
      </c>
      <c r="M100" s="8">
        <v>48</v>
      </c>
      <c r="N100" s="7">
        <v>220500</v>
      </c>
      <c r="O100" s="7">
        <v>105840</v>
      </c>
      <c r="P100" s="10">
        <v>1.512E-2</v>
      </c>
      <c r="Q100" s="7">
        <v>1.512</v>
      </c>
      <c r="R100" s="1" t="s">
        <v>58</v>
      </c>
      <c r="S100" s="11">
        <v>8.4</v>
      </c>
      <c r="T100" s="11" t="s">
        <v>32</v>
      </c>
      <c r="U100" s="1" t="s">
        <v>202</v>
      </c>
      <c r="V100" s="11">
        <v>8.4</v>
      </c>
      <c r="W100" s="11">
        <v>4.8499999999999996</v>
      </c>
      <c r="X100" s="1">
        <v>100</v>
      </c>
      <c r="Y100" s="11">
        <f t="shared" si="29"/>
        <v>220500</v>
      </c>
      <c r="Z100" s="11">
        <f t="shared" si="28"/>
        <v>1069425</v>
      </c>
      <c r="AA100" s="5">
        <v>44527</v>
      </c>
      <c r="AB100" s="1" t="s">
        <v>32</v>
      </c>
      <c r="AC100" s="1" t="s">
        <v>32</v>
      </c>
      <c r="AD100" s="1" t="s">
        <v>84</v>
      </c>
      <c r="AE100" s="11">
        <v>6624555</v>
      </c>
      <c r="AF100" s="11">
        <f t="shared" si="21"/>
        <v>94.636499999999998</v>
      </c>
      <c r="AG100" s="3" t="s">
        <v>584</v>
      </c>
      <c r="AH100" s="3" t="s">
        <v>32</v>
      </c>
      <c r="AI100" s="12">
        <v>0.53640324399999995</v>
      </c>
      <c r="AJ100" s="12">
        <v>0.52594607699999996</v>
      </c>
      <c r="AK100" s="12">
        <v>0.480582538</v>
      </c>
      <c r="AL100" s="12">
        <v>0.46544774500000002</v>
      </c>
      <c r="AM100" s="12">
        <f t="shared" si="22"/>
        <v>8.0460486599999992E-2</v>
      </c>
      <c r="AN100" s="12">
        <f t="shared" si="23"/>
        <v>7.8891911549999985E-2</v>
      </c>
      <c r="AO100" s="12">
        <f t="shared" si="24"/>
        <v>7.2087380699999995E-2</v>
      </c>
      <c r="AP100" s="12">
        <f t="shared" si="25"/>
        <v>6.9817161749999995E-2</v>
      </c>
      <c r="AQ100" s="13">
        <v>0.676960999663065</v>
      </c>
      <c r="AR100" s="13">
        <v>0.25759340677727399</v>
      </c>
      <c r="AS100" s="13">
        <v>0.32458968944889299</v>
      </c>
      <c r="AT100" s="13">
        <v>0.908093712170992</v>
      </c>
      <c r="AU100" s="13">
        <v>0.53435268295405802</v>
      </c>
      <c r="AV100" s="13">
        <v>4.5710754812146899</v>
      </c>
      <c r="AW100" s="13">
        <v>0.96643382369521402</v>
      </c>
      <c r="AX100" s="13">
        <v>1.1770142565606001</v>
      </c>
    </row>
    <row r="101" spans="1:50" x14ac:dyDescent="0.35">
      <c r="A101" t="s">
        <v>198</v>
      </c>
      <c r="B101" t="s">
        <v>198</v>
      </c>
      <c r="C101" t="s">
        <v>198</v>
      </c>
      <c r="D101">
        <v>7000000</v>
      </c>
      <c r="E101">
        <v>3</v>
      </c>
      <c r="F101" s="6">
        <v>1</v>
      </c>
      <c r="G101">
        <v>70000</v>
      </c>
      <c r="H101" s="9">
        <v>1470000</v>
      </c>
      <c r="I101" t="s">
        <v>139</v>
      </c>
      <c r="J101" t="s">
        <v>140</v>
      </c>
      <c r="K101" t="s">
        <v>31</v>
      </c>
      <c r="L101" s="8">
        <v>10</v>
      </c>
      <c r="M101" s="8">
        <v>36.5</v>
      </c>
      <c r="N101" s="7">
        <v>147000</v>
      </c>
      <c r="O101" s="7">
        <v>53655</v>
      </c>
      <c r="P101" s="10">
        <v>7.6649999999999999E-3</v>
      </c>
      <c r="Q101" s="7">
        <v>0.76649999999999996</v>
      </c>
      <c r="R101" s="1" t="s">
        <v>58</v>
      </c>
      <c r="S101" s="11">
        <v>3.5</v>
      </c>
      <c r="T101" s="11" t="s">
        <v>32</v>
      </c>
      <c r="U101" s="1" t="s">
        <v>202</v>
      </c>
      <c r="V101" s="11">
        <v>3.5</v>
      </c>
      <c r="W101" s="11">
        <v>2.02</v>
      </c>
      <c r="X101" s="1">
        <v>100</v>
      </c>
      <c r="Y101" s="11">
        <f t="shared" si="29"/>
        <v>147000</v>
      </c>
      <c r="Z101" s="11">
        <f t="shared" si="28"/>
        <v>296940</v>
      </c>
      <c r="AA101" s="5">
        <v>44527</v>
      </c>
      <c r="AB101" s="1" t="s">
        <v>32</v>
      </c>
      <c r="AC101" s="1" t="s">
        <v>32</v>
      </c>
      <c r="AD101" s="1" t="s">
        <v>84</v>
      </c>
      <c r="AE101" s="11">
        <v>6624555</v>
      </c>
      <c r="AF101" s="11">
        <f t="shared" si="21"/>
        <v>94.636499999999998</v>
      </c>
      <c r="AG101" s="3" t="s">
        <v>583</v>
      </c>
      <c r="AH101" s="3" t="s">
        <v>109</v>
      </c>
      <c r="AI101" s="12">
        <v>0.34164161199999998</v>
      </c>
      <c r="AJ101" s="12">
        <v>0.28031908300000002</v>
      </c>
      <c r="AK101" s="12">
        <v>0.40896702000000001</v>
      </c>
      <c r="AL101" s="12">
        <v>0.36860889600000002</v>
      </c>
      <c r="AM101" s="12">
        <f t="shared" si="22"/>
        <v>3.4164161200000001E-2</v>
      </c>
      <c r="AN101" s="12">
        <f t="shared" si="23"/>
        <v>2.8031908300000005E-2</v>
      </c>
      <c r="AO101" s="12">
        <f t="shared" si="24"/>
        <v>4.0896702000000007E-2</v>
      </c>
      <c r="AP101" s="12">
        <f t="shared" si="25"/>
        <v>3.6860889600000002E-2</v>
      </c>
      <c r="AQ101" s="13">
        <v>0.28490549409299898</v>
      </c>
      <c r="AR101" s="13">
        <v>0.64682560411557299</v>
      </c>
      <c r="AS101" s="13">
        <v>0.82274469895031899</v>
      </c>
      <c r="AT101" s="13">
        <v>0.431966680554976</v>
      </c>
      <c r="AU101" s="13">
        <v>0</v>
      </c>
      <c r="AV101" s="13">
        <v>0.475898042968744</v>
      </c>
      <c r="AW101" s="13">
        <v>0.195971303138196</v>
      </c>
      <c r="AX101" s="13">
        <v>0.40833026054582899</v>
      </c>
    </row>
    <row r="102" spans="1:50" x14ac:dyDescent="0.35">
      <c r="A102" t="s">
        <v>198</v>
      </c>
      <c r="B102" t="s">
        <v>198</v>
      </c>
      <c r="C102" t="s">
        <v>198</v>
      </c>
      <c r="D102">
        <v>7000000</v>
      </c>
      <c r="E102">
        <v>3</v>
      </c>
      <c r="F102" s="6">
        <v>1</v>
      </c>
      <c r="G102">
        <v>70000</v>
      </c>
      <c r="H102" s="9">
        <v>1470000</v>
      </c>
      <c r="I102" t="s">
        <v>120</v>
      </c>
      <c r="J102" t="s">
        <v>204</v>
      </c>
      <c r="K102" t="s">
        <v>61</v>
      </c>
      <c r="L102" s="8">
        <v>4</v>
      </c>
      <c r="M102" s="8">
        <v>51</v>
      </c>
      <c r="N102" s="7">
        <v>58800</v>
      </c>
      <c r="O102" s="7">
        <v>29988</v>
      </c>
      <c r="P102" s="10">
        <v>4.2839999999999996E-3</v>
      </c>
      <c r="Q102" s="7">
        <v>0.4284</v>
      </c>
      <c r="R102" s="1" t="s">
        <v>58</v>
      </c>
      <c r="S102" s="11">
        <v>11.5</v>
      </c>
      <c r="T102" s="11" t="s">
        <v>32</v>
      </c>
      <c r="U102" s="1" t="s">
        <v>202</v>
      </c>
      <c r="V102" s="11">
        <v>11.5</v>
      </c>
      <c r="W102" s="11">
        <v>6.64</v>
      </c>
      <c r="X102" s="1">
        <v>100</v>
      </c>
      <c r="Y102" s="11">
        <f t="shared" si="29"/>
        <v>58800</v>
      </c>
      <c r="Z102" s="11">
        <f t="shared" si="28"/>
        <v>390432</v>
      </c>
      <c r="AA102" s="5">
        <v>44527</v>
      </c>
      <c r="AB102" s="1" t="s">
        <v>32</v>
      </c>
      <c r="AC102" s="1" t="s">
        <v>32</v>
      </c>
      <c r="AD102" s="1" t="s">
        <v>84</v>
      </c>
      <c r="AE102" s="11">
        <v>6624555</v>
      </c>
      <c r="AF102" s="11">
        <f t="shared" si="21"/>
        <v>94.636499999999998</v>
      </c>
      <c r="AG102" s="3" t="s">
        <v>585</v>
      </c>
      <c r="AH102" s="3" t="s">
        <v>601</v>
      </c>
      <c r="AI102" s="12">
        <v>0.66775368300000004</v>
      </c>
      <c r="AJ102" s="12">
        <v>0.65365010300000004</v>
      </c>
      <c r="AK102" s="12">
        <v>0.59238610400000002</v>
      </c>
      <c r="AL102" s="12">
        <v>0.56531722299999998</v>
      </c>
      <c r="AM102" s="12">
        <f t="shared" si="22"/>
        <v>2.6710147320000002E-2</v>
      </c>
      <c r="AN102" s="12">
        <f t="shared" si="23"/>
        <v>2.6146004120000003E-2</v>
      </c>
      <c r="AO102" s="12">
        <f t="shared" si="24"/>
        <v>2.3695444160000002E-2</v>
      </c>
      <c r="AP102" s="12">
        <f t="shared" si="25"/>
        <v>2.2612688919999999E-2</v>
      </c>
      <c r="AQ102" s="13">
        <v>2.0519581999221002</v>
      </c>
      <c r="AR102" s="13">
        <v>1.2392682379870399</v>
      </c>
      <c r="AS102" s="13">
        <v>0.42917970049353599</v>
      </c>
      <c r="AT102" s="13">
        <v>0.27591766053452799</v>
      </c>
      <c r="AU102" s="13">
        <v>0.110109037699624</v>
      </c>
      <c r="AV102" s="13">
        <v>0.74752934603309495</v>
      </c>
      <c r="AW102" s="13">
        <v>0.32467574410332101</v>
      </c>
      <c r="AX102" s="13">
        <v>0.73980541811046396</v>
      </c>
    </row>
    <row r="103" spans="1:50" x14ac:dyDescent="0.35">
      <c r="A103" t="s">
        <v>198</v>
      </c>
      <c r="B103" t="s">
        <v>198</v>
      </c>
      <c r="C103" t="s">
        <v>198</v>
      </c>
      <c r="D103">
        <v>7000000</v>
      </c>
      <c r="E103">
        <v>3</v>
      </c>
      <c r="F103" s="6">
        <v>1</v>
      </c>
      <c r="G103">
        <v>70000</v>
      </c>
      <c r="H103" s="9">
        <v>1470000</v>
      </c>
      <c r="I103" t="s">
        <v>172</v>
      </c>
      <c r="J103" t="s">
        <v>205</v>
      </c>
      <c r="K103" t="s">
        <v>160</v>
      </c>
      <c r="L103" s="8">
        <v>25</v>
      </c>
      <c r="M103" s="8">
        <v>42</v>
      </c>
      <c r="N103" s="7">
        <v>367500</v>
      </c>
      <c r="O103" s="7">
        <v>154350</v>
      </c>
      <c r="P103" s="10">
        <v>2.205E-2</v>
      </c>
      <c r="Q103" s="7">
        <v>2.2050000000000001</v>
      </c>
      <c r="R103" s="1" t="s">
        <v>58</v>
      </c>
      <c r="S103" s="11">
        <v>10.8</v>
      </c>
      <c r="T103" s="11" t="s">
        <v>32</v>
      </c>
      <c r="U103" s="1" t="s">
        <v>202</v>
      </c>
      <c r="V103" s="11">
        <v>10.8</v>
      </c>
      <c r="W103" s="11">
        <v>6.23</v>
      </c>
      <c r="X103" s="1">
        <v>100</v>
      </c>
      <c r="Y103" s="11">
        <f t="shared" si="29"/>
        <v>367500</v>
      </c>
      <c r="Z103" s="11">
        <f t="shared" si="28"/>
        <v>2289525</v>
      </c>
      <c r="AA103" s="5">
        <v>44527</v>
      </c>
      <c r="AB103" s="1" t="s">
        <v>32</v>
      </c>
      <c r="AC103" s="1" t="s">
        <v>32</v>
      </c>
      <c r="AD103" s="1" t="s">
        <v>84</v>
      </c>
      <c r="AE103" s="11">
        <v>6624555</v>
      </c>
      <c r="AF103" s="11">
        <f t="shared" si="21"/>
        <v>94.636499999999998</v>
      </c>
      <c r="AG103" s="3" t="s">
        <v>584</v>
      </c>
      <c r="AH103" s="3" t="s">
        <v>32</v>
      </c>
      <c r="AI103" s="12">
        <v>0.45709910399999998</v>
      </c>
      <c r="AJ103" s="12">
        <v>0.40906083900000001</v>
      </c>
      <c r="AK103" s="12">
        <v>0.38646349600000002</v>
      </c>
      <c r="AL103" s="12">
        <v>0.34501749399999998</v>
      </c>
      <c r="AM103" s="12">
        <f t="shared" si="22"/>
        <v>0.11427477599999999</v>
      </c>
      <c r="AN103" s="12">
        <f t="shared" si="23"/>
        <v>0.10226520975</v>
      </c>
      <c r="AO103" s="12">
        <f t="shared" si="24"/>
        <v>9.6615874000000004E-2</v>
      </c>
      <c r="AP103" s="12">
        <f t="shared" si="25"/>
        <v>8.6254373499999995E-2</v>
      </c>
      <c r="AQ103" s="13">
        <v>0.94998064811208505</v>
      </c>
      <c r="AR103" s="13">
        <v>2.2820288178282699</v>
      </c>
      <c r="AS103" s="13">
        <v>0.94671992755927104</v>
      </c>
      <c r="AT103" s="13">
        <v>1.2781479862996501</v>
      </c>
      <c r="AU103" s="13">
        <v>0.29753728937214602</v>
      </c>
      <c r="AV103" s="13">
        <v>2.0580065785110899</v>
      </c>
      <c r="AW103" s="13">
        <v>0.805361519746012</v>
      </c>
      <c r="AX103" s="13">
        <v>1.23111182391836</v>
      </c>
    </row>
    <row r="104" spans="1:50" x14ac:dyDescent="0.35">
      <c r="A104" t="s">
        <v>206</v>
      </c>
      <c r="B104" t="s">
        <v>206</v>
      </c>
      <c r="C104" t="s">
        <v>206</v>
      </c>
      <c r="D104">
        <v>37700000</v>
      </c>
      <c r="E104">
        <v>1</v>
      </c>
      <c r="F104" s="6">
        <v>7.5</v>
      </c>
      <c r="G104">
        <v>2827500</v>
      </c>
      <c r="H104" s="9">
        <v>133436082.90000001</v>
      </c>
      <c r="I104" t="s">
        <v>114</v>
      </c>
      <c r="J104" t="s">
        <v>115</v>
      </c>
      <c r="K104" t="s">
        <v>116</v>
      </c>
      <c r="L104" s="8">
        <v>15.61</v>
      </c>
      <c r="M104" s="8">
        <v>48</v>
      </c>
      <c r="N104" s="7">
        <v>20829372.539999999</v>
      </c>
      <c r="O104" s="7">
        <v>9998098.8200000003</v>
      </c>
      <c r="P104" s="10">
        <v>0.26520156</v>
      </c>
      <c r="Q104" s="7">
        <v>3.536020803</v>
      </c>
      <c r="R104" s="1" t="s">
        <v>58</v>
      </c>
      <c r="S104" s="11">
        <v>23</v>
      </c>
      <c r="T104" s="11">
        <v>32.159999999999997</v>
      </c>
      <c r="U104" s="1" t="s">
        <v>625</v>
      </c>
      <c r="V104" s="11">
        <v>27.58</v>
      </c>
      <c r="W104" s="11">
        <v>21.77</v>
      </c>
      <c r="X104" s="1">
        <v>100</v>
      </c>
      <c r="Y104" s="11">
        <f t="shared" si="29"/>
        <v>20829372.539999999</v>
      </c>
      <c r="Z104" s="11">
        <f t="shared" si="28"/>
        <v>453455440.19579995</v>
      </c>
      <c r="AA104" s="5">
        <v>44523</v>
      </c>
      <c r="AB104" s="1" t="s">
        <v>638</v>
      </c>
      <c r="AC104" s="1" t="s">
        <v>207</v>
      </c>
      <c r="AD104" s="1" t="s">
        <v>84</v>
      </c>
      <c r="AE104" s="11">
        <v>2740256475.1571999</v>
      </c>
      <c r="AF104" s="11">
        <f t="shared" si="21"/>
        <v>969.1446419654111</v>
      </c>
      <c r="AG104" s="3" t="s">
        <v>584</v>
      </c>
      <c r="AH104" s="3" t="s">
        <v>32</v>
      </c>
      <c r="AI104" s="12">
        <v>0.53640324399999995</v>
      </c>
      <c r="AJ104" s="12">
        <v>0.52594607699999996</v>
      </c>
      <c r="AK104" s="12">
        <v>0.480582538</v>
      </c>
      <c r="AL104" s="12">
        <v>0.46544774500000002</v>
      </c>
      <c r="AM104" s="12">
        <f t="shared" si="22"/>
        <v>8.3732546388399984E-2</v>
      </c>
      <c r="AN104" s="12">
        <f t="shared" si="23"/>
        <v>8.2100182619699993E-2</v>
      </c>
      <c r="AO104" s="12">
        <f t="shared" si="24"/>
        <v>7.5018934181800001E-2</v>
      </c>
      <c r="AP104" s="12">
        <f t="shared" si="25"/>
        <v>7.2656392994499996E-2</v>
      </c>
      <c r="AQ104" s="13">
        <v>0.64486742124154595</v>
      </c>
      <c r="AR104" s="13">
        <v>0.32595566579715402</v>
      </c>
      <c r="AS104" s="13">
        <v>0.35201498581305501</v>
      </c>
      <c r="AT104" s="13">
        <v>0.99997945543359601</v>
      </c>
      <c r="AU104" s="13">
        <v>0.41913083181858501</v>
      </c>
      <c r="AV104" s="13">
        <v>2.9727338401744401</v>
      </c>
      <c r="AW104" s="13">
        <v>0.96857998897993103</v>
      </c>
      <c r="AX104" s="13">
        <v>0.95475174132261498</v>
      </c>
    </row>
    <row r="105" spans="1:50" x14ac:dyDescent="0.35">
      <c r="A105" t="s">
        <v>206</v>
      </c>
      <c r="B105" t="s">
        <v>206</v>
      </c>
      <c r="C105" t="s">
        <v>206</v>
      </c>
      <c r="D105">
        <v>37700000</v>
      </c>
      <c r="E105">
        <v>1</v>
      </c>
      <c r="F105" s="6">
        <v>7.5</v>
      </c>
      <c r="G105">
        <v>2827500</v>
      </c>
      <c r="H105" s="9">
        <v>133436082.90000001</v>
      </c>
      <c r="I105" t="s">
        <v>208</v>
      </c>
      <c r="J105" t="s">
        <v>209</v>
      </c>
      <c r="K105" t="s">
        <v>210</v>
      </c>
      <c r="L105" s="8">
        <v>13.13</v>
      </c>
      <c r="M105" s="8">
        <v>42</v>
      </c>
      <c r="N105" s="7">
        <v>17520157.68</v>
      </c>
      <c r="O105" s="7">
        <v>7358466.2280000001</v>
      </c>
      <c r="P105" s="10">
        <v>0.195184781</v>
      </c>
      <c r="Q105" s="7">
        <v>2.6024637410000002</v>
      </c>
      <c r="R105" s="1" t="s">
        <v>58</v>
      </c>
      <c r="S105" s="11">
        <v>26.42</v>
      </c>
      <c r="T105" s="11">
        <v>26.42</v>
      </c>
      <c r="U105" s="1" t="s">
        <v>625</v>
      </c>
      <c r="V105" s="11">
        <v>26.42</v>
      </c>
      <c r="W105" s="11">
        <v>20.85</v>
      </c>
      <c r="X105" s="1">
        <v>100</v>
      </c>
      <c r="Y105" s="11">
        <f t="shared" si="29"/>
        <v>17520157.68</v>
      </c>
      <c r="Z105" s="11">
        <f t="shared" si="28"/>
        <v>365295287.62800002</v>
      </c>
      <c r="AA105" s="5">
        <v>44523</v>
      </c>
      <c r="AB105" s="1" t="s">
        <v>638</v>
      </c>
      <c r="AC105" s="1" t="s">
        <v>211</v>
      </c>
      <c r="AD105" s="1" t="s">
        <v>84</v>
      </c>
      <c r="AE105" s="11">
        <v>2740256475.1571999</v>
      </c>
      <c r="AF105" s="11">
        <f t="shared" si="21"/>
        <v>969.1446419654111</v>
      </c>
      <c r="AG105" s="3" t="s">
        <v>584</v>
      </c>
      <c r="AH105" s="3" t="s">
        <v>32</v>
      </c>
      <c r="AI105" s="12">
        <v>0.542143296</v>
      </c>
      <c r="AJ105" s="12">
        <v>0.52989206499999997</v>
      </c>
      <c r="AK105" s="12">
        <v>0.50992865399999998</v>
      </c>
      <c r="AL105" s="12">
        <v>0.48620079900000002</v>
      </c>
      <c r="AM105" s="12">
        <f t="shared" si="22"/>
        <v>7.1183414764800002E-2</v>
      </c>
      <c r="AN105" s="12">
        <f t="shared" si="23"/>
        <v>6.95748281345E-2</v>
      </c>
      <c r="AO105" s="12">
        <f t="shared" si="24"/>
        <v>6.69536322702E-2</v>
      </c>
      <c r="AP105" s="12">
        <f t="shared" si="25"/>
        <v>6.3838164908700007E-2</v>
      </c>
      <c r="AQ105" s="13">
        <v>0.84893175815336697</v>
      </c>
      <c r="AR105" s="13">
        <v>1.06721417605035</v>
      </c>
      <c r="AS105" s="13">
        <v>0.76557635850037098</v>
      </c>
      <c r="AT105" s="13">
        <v>0.73715529474447605</v>
      </c>
      <c r="AU105" s="13">
        <v>0.56086300665611699</v>
      </c>
      <c r="AV105" s="13">
        <v>0.58735358771736301</v>
      </c>
      <c r="AW105" s="13">
        <v>0.54432093476801802</v>
      </c>
      <c r="AX105" s="13">
        <v>0.73020215951286604</v>
      </c>
    </row>
    <row r="106" spans="1:50" x14ac:dyDescent="0.35">
      <c r="A106" t="s">
        <v>206</v>
      </c>
      <c r="B106" t="s">
        <v>206</v>
      </c>
      <c r="C106" t="s">
        <v>206</v>
      </c>
      <c r="D106">
        <v>37700000</v>
      </c>
      <c r="E106">
        <v>1</v>
      </c>
      <c r="F106" s="6">
        <v>7.5</v>
      </c>
      <c r="G106">
        <v>2827500</v>
      </c>
      <c r="H106" s="9">
        <v>133436082.90000001</v>
      </c>
      <c r="I106" t="s">
        <v>212</v>
      </c>
      <c r="J106" t="s">
        <v>213</v>
      </c>
      <c r="K106" t="s">
        <v>93</v>
      </c>
      <c r="L106" s="8">
        <v>15</v>
      </c>
      <c r="M106" s="8">
        <v>33.1</v>
      </c>
      <c r="N106" s="7">
        <v>20015412.440000001</v>
      </c>
      <c r="O106" s="7">
        <v>6625101.5159999998</v>
      </c>
      <c r="P106" s="10">
        <v>0.17573213600000001</v>
      </c>
      <c r="Q106" s="7">
        <v>2.3430951430000002</v>
      </c>
      <c r="R106" s="1" t="s">
        <v>58</v>
      </c>
      <c r="S106" s="11">
        <v>23.84</v>
      </c>
      <c r="T106" s="11">
        <v>23.84</v>
      </c>
      <c r="U106" s="1" t="s">
        <v>625</v>
      </c>
      <c r="V106" s="11">
        <v>23.84</v>
      </c>
      <c r="W106" s="11">
        <v>18.82</v>
      </c>
      <c r="X106" s="1">
        <v>100</v>
      </c>
      <c r="Y106" s="11">
        <f t="shared" si="29"/>
        <v>20015412.440000001</v>
      </c>
      <c r="Z106" s="11">
        <f t="shared" si="28"/>
        <v>376690062.12080002</v>
      </c>
      <c r="AA106" s="5">
        <v>44523</v>
      </c>
      <c r="AB106" s="1" t="s">
        <v>32</v>
      </c>
      <c r="AC106" s="1" t="s">
        <v>32</v>
      </c>
      <c r="AD106" s="1" t="s">
        <v>84</v>
      </c>
      <c r="AE106" s="11">
        <v>2740256475.1571999</v>
      </c>
      <c r="AF106" s="11">
        <f t="shared" si="21"/>
        <v>969.1446419654111</v>
      </c>
      <c r="AG106" s="3" t="s">
        <v>584</v>
      </c>
      <c r="AH106" s="3" t="s">
        <v>32</v>
      </c>
      <c r="AI106" s="12">
        <v>0.325384434</v>
      </c>
      <c r="AJ106" s="12">
        <v>0.33337471600000002</v>
      </c>
      <c r="AK106" s="12">
        <v>0.304039326</v>
      </c>
      <c r="AL106" s="12">
        <v>0.29246676700000002</v>
      </c>
      <c r="AM106" s="12">
        <f t="shared" si="22"/>
        <v>4.8807665100000001E-2</v>
      </c>
      <c r="AN106" s="12">
        <f t="shared" si="23"/>
        <v>5.0006207400000002E-2</v>
      </c>
      <c r="AO106" s="12">
        <f t="shared" si="24"/>
        <v>4.5605898899999997E-2</v>
      </c>
      <c r="AP106" s="12">
        <f t="shared" si="25"/>
        <v>4.3870015050000002E-2</v>
      </c>
      <c r="AQ106" s="13">
        <v>0.963791143610781</v>
      </c>
      <c r="AR106" s="13">
        <v>0.60557944252123597</v>
      </c>
      <c r="AS106" s="13">
        <v>0.29895880871238401</v>
      </c>
      <c r="AT106" s="13">
        <v>0.61721777473449502</v>
      </c>
      <c r="AU106" s="13">
        <v>0.20198635102279799</v>
      </c>
      <c r="AV106" s="13">
        <v>0.528816335429657</v>
      </c>
      <c r="AW106" s="13">
        <v>1.10025616487668</v>
      </c>
      <c r="AX106" s="13">
        <v>0.61665800298686102</v>
      </c>
    </row>
    <row r="107" spans="1:50" x14ac:dyDescent="0.35">
      <c r="A107" t="s">
        <v>206</v>
      </c>
      <c r="B107" t="s">
        <v>206</v>
      </c>
      <c r="C107" t="s">
        <v>206</v>
      </c>
      <c r="D107">
        <v>37700000</v>
      </c>
      <c r="E107">
        <v>1</v>
      </c>
      <c r="F107" s="6">
        <v>7.5</v>
      </c>
      <c r="G107">
        <v>2827500</v>
      </c>
      <c r="H107" s="9">
        <v>133436082.90000001</v>
      </c>
      <c r="I107" t="s">
        <v>99</v>
      </c>
      <c r="J107" t="s">
        <v>100</v>
      </c>
      <c r="K107" t="s">
        <v>61</v>
      </c>
      <c r="L107" s="8">
        <v>24.38</v>
      </c>
      <c r="M107" s="8">
        <v>51</v>
      </c>
      <c r="N107" s="7">
        <v>32531717.010000002</v>
      </c>
      <c r="O107" s="7">
        <v>16591175.68</v>
      </c>
      <c r="P107" s="10">
        <v>0.44008423499999999</v>
      </c>
      <c r="Q107" s="7">
        <v>5.8677898060000002</v>
      </c>
      <c r="R107" s="1" t="s">
        <v>58</v>
      </c>
      <c r="S107" s="11">
        <v>22.02</v>
      </c>
      <c r="T107" s="11">
        <v>32.979999999999997</v>
      </c>
      <c r="U107" s="1" t="s">
        <v>625</v>
      </c>
      <c r="V107" s="11">
        <v>27.5</v>
      </c>
      <c r="W107" s="11">
        <v>21.7</v>
      </c>
      <c r="X107" s="1">
        <v>100</v>
      </c>
      <c r="Y107" s="11">
        <f t="shared" si="29"/>
        <v>32531717.010000002</v>
      </c>
      <c r="Z107" s="11">
        <f t="shared" si="28"/>
        <v>705938259.11699998</v>
      </c>
      <c r="AA107" s="5">
        <v>44523</v>
      </c>
      <c r="AB107" s="1" t="s">
        <v>32</v>
      </c>
      <c r="AC107" s="1" t="s">
        <v>32</v>
      </c>
      <c r="AD107" s="1" t="s">
        <v>84</v>
      </c>
      <c r="AE107" s="11">
        <v>2740256475.1571999</v>
      </c>
      <c r="AF107" s="11">
        <f t="shared" si="21"/>
        <v>969.1446419654111</v>
      </c>
      <c r="AG107" s="3" t="s">
        <v>585</v>
      </c>
      <c r="AH107" s="3" t="s">
        <v>594</v>
      </c>
      <c r="AI107" s="12">
        <v>0.59789148999999997</v>
      </c>
      <c r="AJ107" s="12">
        <v>0.590237923</v>
      </c>
      <c r="AK107" s="12">
        <v>0.58268113499999996</v>
      </c>
      <c r="AL107" s="12">
        <v>0.57810621900000003</v>
      </c>
      <c r="AM107" s="12">
        <f t="shared" si="22"/>
        <v>0.14576594526199999</v>
      </c>
      <c r="AN107" s="12">
        <f t="shared" si="23"/>
        <v>0.14390000562739999</v>
      </c>
      <c r="AO107" s="12">
        <f t="shared" si="24"/>
        <v>0.14205766071299999</v>
      </c>
      <c r="AP107" s="12">
        <f t="shared" si="25"/>
        <v>0.1409422961922</v>
      </c>
      <c r="AQ107" s="13">
        <v>0.64610675642355497</v>
      </c>
      <c r="AR107" s="13">
        <v>5.48484339304947</v>
      </c>
      <c r="AS107" s="13">
        <v>0.85869359621248398</v>
      </c>
      <c r="AT107" s="13">
        <v>1.8168861571660899</v>
      </c>
      <c r="AU107" s="13">
        <v>0.80090130802154302</v>
      </c>
      <c r="AV107" s="13">
        <v>2.7148344268813398</v>
      </c>
      <c r="AW107" s="13">
        <v>1.1480668934030001</v>
      </c>
      <c r="AX107" s="13">
        <v>1.9243332187367801</v>
      </c>
    </row>
    <row r="108" spans="1:50" x14ac:dyDescent="0.35">
      <c r="A108" t="s">
        <v>206</v>
      </c>
      <c r="B108" t="s">
        <v>206</v>
      </c>
      <c r="C108" t="s">
        <v>206</v>
      </c>
      <c r="D108">
        <v>37700000</v>
      </c>
      <c r="E108">
        <v>1</v>
      </c>
      <c r="F108" s="6">
        <v>7.5</v>
      </c>
      <c r="G108">
        <v>2827500</v>
      </c>
      <c r="H108" s="9">
        <v>133436082.90000001</v>
      </c>
      <c r="I108" t="s">
        <v>647</v>
      </c>
      <c r="J108" t="s">
        <v>214</v>
      </c>
      <c r="K108" t="s">
        <v>93</v>
      </c>
      <c r="L108" s="8">
        <v>31.88</v>
      </c>
      <c r="M108" s="8">
        <v>45</v>
      </c>
      <c r="N108" s="7">
        <v>42539423.229999997</v>
      </c>
      <c r="O108" s="7">
        <v>19142740.449999999</v>
      </c>
      <c r="P108" s="10">
        <v>0.50776499900000005</v>
      </c>
      <c r="Q108" s="7">
        <v>6.7701999830000004</v>
      </c>
      <c r="R108" s="1" t="s">
        <v>58</v>
      </c>
      <c r="S108" s="11">
        <v>17.8</v>
      </c>
      <c r="T108" s="11">
        <v>32.159999999999997</v>
      </c>
      <c r="U108" s="1" t="s">
        <v>625</v>
      </c>
      <c r="V108" s="11">
        <v>24.98</v>
      </c>
      <c r="W108" s="11">
        <v>19.72</v>
      </c>
      <c r="X108" s="1">
        <v>100</v>
      </c>
      <c r="Y108" s="11">
        <f t="shared" si="29"/>
        <v>42539423.229999997</v>
      </c>
      <c r="Z108" s="11">
        <f t="shared" si="28"/>
        <v>838877426.09559989</v>
      </c>
      <c r="AA108" s="5">
        <v>44523</v>
      </c>
      <c r="AB108" s="1" t="s">
        <v>32</v>
      </c>
      <c r="AC108" s="1" t="s">
        <v>32</v>
      </c>
      <c r="AD108" s="1" t="s">
        <v>84</v>
      </c>
      <c r="AE108" s="11">
        <v>2740256475.1571999</v>
      </c>
      <c r="AF108" s="11">
        <f t="shared" si="21"/>
        <v>969.1446419654111</v>
      </c>
      <c r="AG108" s="3" t="s">
        <v>584</v>
      </c>
      <c r="AH108" s="3" t="s">
        <v>32</v>
      </c>
      <c r="AI108" s="12">
        <v>0.52822960299999999</v>
      </c>
      <c r="AJ108" s="12">
        <v>0.52762746999999999</v>
      </c>
      <c r="AK108" s="12">
        <v>0.50594747900000003</v>
      </c>
      <c r="AL108" s="12">
        <v>0.49701704000000002</v>
      </c>
      <c r="AM108" s="12">
        <f t="shared" si="22"/>
        <v>0.16839959743639998</v>
      </c>
      <c r="AN108" s="12">
        <f t="shared" si="23"/>
        <v>0.16820763743599998</v>
      </c>
      <c r="AO108" s="12">
        <f t="shared" si="24"/>
        <v>0.1612960563052</v>
      </c>
      <c r="AP108" s="12">
        <f t="shared" si="25"/>
        <v>0.158449032352</v>
      </c>
      <c r="AQ108" s="13">
        <v>3.9603190485472402</v>
      </c>
      <c r="AR108" s="13">
        <v>1.8139354640862899</v>
      </c>
      <c r="AS108" s="13">
        <v>2.9205855761453199</v>
      </c>
      <c r="AT108" s="13">
        <v>1.8899604491795701</v>
      </c>
      <c r="AU108" s="13">
        <v>1.0213430684220199</v>
      </c>
      <c r="AV108" s="13">
        <v>1.52797565896196</v>
      </c>
      <c r="AW108" s="13">
        <v>1.6425395202930699</v>
      </c>
      <c r="AX108" s="13">
        <v>2.1109512550907801</v>
      </c>
    </row>
    <row r="109" spans="1:50" x14ac:dyDescent="0.35">
      <c r="A109" t="s">
        <v>215</v>
      </c>
      <c r="B109" t="s">
        <v>215</v>
      </c>
      <c r="C109" t="s">
        <v>215</v>
      </c>
      <c r="D109">
        <v>18200000</v>
      </c>
      <c r="E109">
        <v>2</v>
      </c>
      <c r="F109" s="6" t="s">
        <v>32</v>
      </c>
      <c r="G109">
        <v>327600</v>
      </c>
      <c r="H109" s="9">
        <v>57632.72107</v>
      </c>
      <c r="I109" t="s">
        <v>216</v>
      </c>
      <c r="J109" t="s">
        <v>217</v>
      </c>
      <c r="K109" t="s">
        <v>61</v>
      </c>
      <c r="L109" s="8">
        <v>44</v>
      </c>
      <c r="M109" s="8">
        <v>51</v>
      </c>
      <c r="N109" s="7">
        <v>25358.397270000001</v>
      </c>
      <c r="O109" s="7">
        <v>12932.78261</v>
      </c>
      <c r="P109" s="10">
        <v>7.1059200000000002E-4</v>
      </c>
      <c r="Q109" s="7">
        <v>3.9477357999999997E-2</v>
      </c>
      <c r="R109" s="1" t="s">
        <v>58</v>
      </c>
      <c r="S109" s="11">
        <v>15</v>
      </c>
      <c r="T109" s="11">
        <v>19</v>
      </c>
      <c r="U109" s="1" t="s">
        <v>176</v>
      </c>
      <c r="V109" s="11">
        <v>17</v>
      </c>
      <c r="W109" s="11">
        <v>17</v>
      </c>
      <c r="X109" s="1">
        <v>83</v>
      </c>
      <c r="Y109" s="11">
        <f t="shared" si="29"/>
        <v>21047.469734099999</v>
      </c>
      <c r="Z109" s="11">
        <f t="shared" si="28"/>
        <v>357806.98547969997</v>
      </c>
      <c r="AA109" s="5">
        <v>44577</v>
      </c>
      <c r="AB109" s="1" t="s">
        <v>32</v>
      </c>
      <c r="AC109" s="1" t="s">
        <v>32</v>
      </c>
      <c r="AD109" s="1" t="s">
        <v>44</v>
      </c>
      <c r="AE109" s="11">
        <v>738035.98106604</v>
      </c>
      <c r="AF109" s="11">
        <f t="shared" ref="AF109:AF140" si="30">AE109/G109</f>
        <v>2.252857085061172</v>
      </c>
      <c r="AG109" s="3" t="s">
        <v>584</v>
      </c>
      <c r="AH109" s="3" t="s">
        <v>32</v>
      </c>
      <c r="AI109" s="12">
        <v>0.48885169499999997</v>
      </c>
      <c r="AJ109" s="12">
        <v>0.47142690100000001</v>
      </c>
      <c r="AK109" s="12">
        <v>0.45605640200000003</v>
      </c>
      <c r="AL109" s="12">
        <v>0.43280363799999999</v>
      </c>
      <c r="AM109" s="12">
        <f t="shared" si="22"/>
        <v>0.21509474579999999</v>
      </c>
      <c r="AN109" s="12">
        <f t="shared" si="23"/>
        <v>0.20742783644000001</v>
      </c>
      <c r="AO109" s="12">
        <f t="shared" si="24"/>
        <v>0.20066481688000001</v>
      </c>
      <c r="AP109" s="12">
        <f t="shared" si="25"/>
        <v>0.19043360071999998</v>
      </c>
      <c r="AQ109" s="13">
        <v>1.93986456288587E-2</v>
      </c>
      <c r="AR109" s="13">
        <v>7.8105575013992304E-2</v>
      </c>
      <c r="AS109" s="13">
        <v>9.8752153401429205E-3</v>
      </c>
      <c r="AT109" s="13">
        <v>2.2494202797910499E-2</v>
      </c>
      <c r="AU109" s="13">
        <v>2.4669790495033699E-2</v>
      </c>
      <c r="AV109" s="13">
        <v>2.22953420997779E-2</v>
      </c>
      <c r="AW109" s="13">
        <v>9.9471553438191095E-3</v>
      </c>
      <c r="AX109" s="13">
        <v>2.6683703817076399E-2</v>
      </c>
    </row>
    <row r="110" spans="1:50" x14ac:dyDescent="0.35">
      <c r="A110" t="s">
        <v>215</v>
      </c>
      <c r="B110" t="s">
        <v>215</v>
      </c>
      <c r="C110" t="s">
        <v>215</v>
      </c>
      <c r="D110">
        <v>18200000</v>
      </c>
      <c r="E110">
        <v>2</v>
      </c>
      <c r="F110" s="6" t="s">
        <v>32</v>
      </c>
      <c r="G110">
        <v>327600</v>
      </c>
      <c r="H110" s="9">
        <v>57632.72107</v>
      </c>
      <c r="I110" t="s">
        <v>59</v>
      </c>
      <c r="J110" t="s">
        <v>60</v>
      </c>
      <c r="K110" t="s">
        <v>61</v>
      </c>
      <c r="L110" s="8">
        <v>47</v>
      </c>
      <c r="M110" s="8">
        <v>51</v>
      </c>
      <c r="N110" s="7">
        <v>27087.3789</v>
      </c>
      <c r="O110" s="7">
        <v>13814.563239999999</v>
      </c>
      <c r="P110" s="10">
        <v>7.5904200000000003E-4</v>
      </c>
      <c r="Q110" s="7">
        <v>4.2168996E-2</v>
      </c>
      <c r="R110" s="1" t="s">
        <v>58</v>
      </c>
      <c r="S110" s="11">
        <v>12</v>
      </c>
      <c r="T110" s="11">
        <v>15</v>
      </c>
      <c r="U110" s="1" t="s">
        <v>176</v>
      </c>
      <c r="V110" s="11">
        <v>13.5</v>
      </c>
      <c r="W110" s="11">
        <v>13.5</v>
      </c>
      <c r="X110" s="1">
        <v>83</v>
      </c>
      <c r="Y110" s="11">
        <f t="shared" si="29"/>
        <v>22482.524487000002</v>
      </c>
      <c r="Z110" s="11">
        <f t="shared" si="28"/>
        <v>303514.08057450003</v>
      </c>
      <c r="AA110" s="5">
        <v>44577</v>
      </c>
      <c r="AB110" s="1" t="s">
        <v>32</v>
      </c>
      <c r="AC110" s="1" t="s">
        <v>32</v>
      </c>
      <c r="AD110" s="1" t="s">
        <v>44</v>
      </c>
      <c r="AE110" s="11">
        <v>738035.98106604</v>
      </c>
      <c r="AF110" s="11">
        <f t="shared" si="30"/>
        <v>2.252857085061172</v>
      </c>
      <c r="AG110" s="3" t="s">
        <v>584</v>
      </c>
      <c r="AH110" s="3" t="s">
        <v>32</v>
      </c>
      <c r="AI110" s="12">
        <v>0.492890094</v>
      </c>
      <c r="AJ110" s="12">
        <v>0.48020787700000001</v>
      </c>
      <c r="AK110" s="12">
        <v>0.46666170400000001</v>
      </c>
      <c r="AL110" s="12">
        <v>0.446951143</v>
      </c>
      <c r="AM110" s="12">
        <f t="shared" si="22"/>
        <v>0.23165834417999998</v>
      </c>
      <c r="AN110" s="12">
        <f t="shared" si="23"/>
        <v>0.22569770218999999</v>
      </c>
      <c r="AO110" s="12">
        <f t="shared" si="24"/>
        <v>0.21933100087999999</v>
      </c>
      <c r="AP110" s="12">
        <f t="shared" si="25"/>
        <v>0.21006703720999997</v>
      </c>
      <c r="AQ110" s="13">
        <v>1.43897781498357E-2</v>
      </c>
      <c r="AR110" s="13">
        <v>9.3042816218219401E-2</v>
      </c>
      <c r="AS110" s="13">
        <v>6.6974764860955197E-3</v>
      </c>
      <c r="AT110" s="13">
        <v>2.3045092981353099E-2</v>
      </c>
      <c r="AU110" s="13">
        <v>1.2439369219829801E-2</v>
      </c>
      <c r="AV110" s="13">
        <v>2.5341743109069701E-2</v>
      </c>
      <c r="AW110" s="13">
        <v>1.42535457516938E-2</v>
      </c>
      <c r="AX110" s="13">
        <v>2.70299745594424E-2</v>
      </c>
    </row>
    <row r="111" spans="1:50" x14ac:dyDescent="0.35">
      <c r="A111" t="s">
        <v>215</v>
      </c>
      <c r="B111" t="s">
        <v>215</v>
      </c>
      <c r="C111" t="s">
        <v>215</v>
      </c>
      <c r="D111">
        <v>18200000</v>
      </c>
      <c r="E111">
        <v>2</v>
      </c>
      <c r="F111" s="6" t="s">
        <v>32</v>
      </c>
      <c r="G111">
        <v>327600</v>
      </c>
      <c r="H111" s="9">
        <v>57632.72107</v>
      </c>
      <c r="I111" t="s">
        <v>218</v>
      </c>
      <c r="J111" t="s">
        <v>219</v>
      </c>
      <c r="K111" t="s">
        <v>61</v>
      </c>
      <c r="L111" s="8">
        <v>9</v>
      </c>
      <c r="M111" s="8">
        <v>51</v>
      </c>
      <c r="N111" s="7">
        <v>5186.944896</v>
      </c>
      <c r="O111" s="7">
        <v>2645.3418969999998</v>
      </c>
      <c r="P111" s="10">
        <v>1.45348E-4</v>
      </c>
      <c r="Q111" s="7">
        <v>8.0749140000000007E-3</v>
      </c>
      <c r="R111" s="1" t="s">
        <v>58</v>
      </c>
      <c r="S111" s="11">
        <v>15</v>
      </c>
      <c r="T111" s="11">
        <v>19</v>
      </c>
      <c r="U111" s="1" t="s">
        <v>176</v>
      </c>
      <c r="V111" s="11">
        <v>17</v>
      </c>
      <c r="W111" s="11">
        <v>17</v>
      </c>
      <c r="X111" s="1">
        <v>87</v>
      </c>
      <c r="Y111" s="11">
        <f t="shared" si="29"/>
        <v>4512.6420595199997</v>
      </c>
      <c r="Z111" s="11">
        <f t="shared" si="28"/>
        <v>76714.915011839999</v>
      </c>
      <c r="AA111" s="5">
        <v>44577</v>
      </c>
      <c r="AB111" s="1" t="s">
        <v>32</v>
      </c>
      <c r="AC111" s="1" t="s">
        <v>32</v>
      </c>
      <c r="AD111" s="1" t="s">
        <v>44</v>
      </c>
      <c r="AE111" s="11">
        <v>738035.98106604</v>
      </c>
      <c r="AF111" s="11">
        <f t="shared" si="30"/>
        <v>2.252857085061172</v>
      </c>
      <c r="AG111" s="3" t="s">
        <v>584</v>
      </c>
      <c r="AH111" s="3" t="s">
        <v>32</v>
      </c>
      <c r="AI111" s="12">
        <v>0.55146527000000001</v>
      </c>
      <c r="AJ111" s="12">
        <v>0.55173843499999997</v>
      </c>
      <c r="AK111" s="12">
        <v>0.49934957899999999</v>
      </c>
      <c r="AL111" s="12">
        <v>0.503820563</v>
      </c>
      <c r="AM111" s="12">
        <f t="shared" si="22"/>
        <v>4.9631874299999997E-2</v>
      </c>
      <c r="AN111" s="12">
        <f t="shared" si="23"/>
        <v>4.9656459149999999E-2</v>
      </c>
      <c r="AO111" s="12">
        <f t="shared" si="24"/>
        <v>4.4941462109999997E-2</v>
      </c>
      <c r="AP111" s="12">
        <f t="shared" si="25"/>
        <v>4.5343850669999998E-2</v>
      </c>
      <c r="AQ111" s="13">
        <v>1.3226349069046101E-3</v>
      </c>
      <c r="AR111" s="13">
        <v>2.89484713229851E-2</v>
      </c>
      <c r="AS111" s="13">
        <v>1.2824954770619501E-3</v>
      </c>
      <c r="AT111" s="13">
        <v>4.3588105403601302E-3</v>
      </c>
      <c r="AU111" s="13">
        <v>1.4417409786093799E-3</v>
      </c>
      <c r="AV111" s="13">
        <v>4.7423860871195099E-3</v>
      </c>
      <c r="AW111" s="13">
        <v>2.4316493528518299E-3</v>
      </c>
      <c r="AX111" s="13">
        <v>6.3611698094132099E-3</v>
      </c>
    </row>
    <row r="112" spans="1:50" x14ac:dyDescent="0.35">
      <c r="A112" t="s">
        <v>220</v>
      </c>
      <c r="B112" t="s">
        <v>220</v>
      </c>
      <c r="C112" t="s">
        <v>220</v>
      </c>
      <c r="D112">
        <v>1400000000</v>
      </c>
      <c r="E112">
        <v>3</v>
      </c>
      <c r="F112" s="6">
        <v>9</v>
      </c>
      <c r="G112">
        <v>126000000</v>
      </c>
      <c r="H112" s="9">
        <v>835900000</v>
      </c>
      <c r="I112" t="s">
        <v>221</v>
      </c>
      <c r="J112" t="s">
        <v>222</v>
      </c>
      <c r="K112" t="s">
        <v>31</v>
      </c>
      <c r="L112" s="8">
        <v>30</v>
      </c>
      <c r="M112" s="8">
        <v>43</v>
      </c>
      <c r="N112" s="7">
        <v>250770000</v>
      </c>
      <c r="O112" s="7">
        <v>107831100</v>
      </c>
      <c r="P112" s="10">
        <v>7.7022214000000006E-2</v>
      </c>
      <c r="Q112" s="7">
        <v>0.85580238099999995</v>
      </c>
      <c r="R112" s="1" t="s">
        <v>80</v>
      </c>
      <c r="S112" s="11">
        <v>10.199999999999999</v>
      </c>
      <c r="T112" s="11">
        <v>14</v>
      </c>
      <c r="U112" s="1" t="s">
        <v>223</v>
      </c>
      <c r="V112" s="11">
        <v>12.1</v>
      </c>
      <c r="W112" s="11">
        <v>1.89</v>
      </c>
      <c r="X112" s="1">
        <v>100</v>
      </c>
      <c r="Y112" s="11">
        <f t="shared" si="29"/>
        <v>250770000</v>
      </c>
      <c r="Z112" s="11">
        <f t="shared" si="28"/>
        <v>473955300</v>
      </c>
      <c r="AA112" s="5">
        <v>44528</v>
      </c>
      <c r="AB112" s="1" t="s">
        <v>638</v>
      </c>
      <c r="AC112" s="1" t="s">
        <v>34</v>
      </c>
      <c r="AD112" s="1" t="s">
        <v>84</v>
      </c>
      <c r="AE112" s="11">
        <v>2569138650</v>
      </c>
      <c r="AF112" s="11">
        <f t="shared" si="30"/>
        <v>20.389989285714286</v>
      </c>
      <c r="AG112" s="3" t="s">
        <v>583</v>
      </c>
      <c r="AH112" s="3" t="s">
        <v>33</v>
      </c>
      <c r="AI112" s="12">
        <v>0.54166727999999997</v>
      </c>
      <c r="AJ112" s="12">
        <v>0.51513926399999999</v>
      </c>
      <c r="AK112" s="12">
        <v>0.47035209700000002</v>
      </c>
      <c r="AL112" s="12">
        <v>0.43625807300000002</v>
      </c>
      <c r="AM112" s="12">
        <f t="shared" si="22"/>
        <v>0.16250018399999999</v>
      </c>
      <c r="AN112" s="12">
        <f t="shared" si="23"/>
        <v>0.15454177919999998</v>
      </c>
      <c r="AO112" s="12">
        <f t="shared" si="24"/>
        <v>0.14110562909999999</v>
      </c>
      <c r="AP112" s="12">
        <f t="shared" si="25"/>
        <v>0.13087742190000001</v>
      </c>
      <c r="AQ112" s="13">
        <v>0.27345118737046797</v>
      </c>
      <c r="AR112" s="13">
        <v>9.1919664178421706E-2</v>
      </c>
      <c r="AS112" s="13">
        <v>0.39640843257187902</v>
      </c>
      <c r="AT112" s="13">
        <v>0.14676755482165299</v>
      </c>
      <c r="AU112" s="13">
        <v>4.6381986749886903E-2</v>
      </c>
      <c r="AV112" s="13">
        <v>0.10280198898262601</v>
      </c>
      <c r="AW112" s="13">
        <v>0.39227281987156498</v>
      </c>
      <c r="AX112" s="13">
        <v>0.20714337636378499</v>
      </c>
    </row>
    <row r="113" spans="1:50" x14ac:dyDescent="0.35">
      <c r="A113" t="s">
        <v>220</v>
      </c>
      <c r="B113" t="s">
        <v>220</v>
      </c>
      <c r="C113" t="s">
        <v>220</v>
      </c>
      <c r="D113">
        <v>1400000000</v>
      </c>
      <c r="E113">
        <v>3</v>
      </c>
      <c r="F113" s="6">
        <v>9</v>
      </c>
      <c r="G113">
        <v>126000000</v>
      </c>
      <c r="H113" s="9">
        <v>835900000</v>
      </c>
      <c r="I113" t="s">
        <v>109</v>
      </c>
      <c r="J113" t="s">
        <v>110</v>
      </c>
      <c r="K113" t="s">
        <v>31</v>
      </c>
      <c r="L113" s="8">
        <v>15</v>
      </c>
      <c r="M113" s="8">
        <v>36.5</v>
      </c>
      <c r="N113" s="7">
        <v>125385000</v>
      </c>
      <c r="O113" s="7">
        <v>45765525</v>
      </c>
      <c r="P113" s="10">
        <v>3.2689661000000002E-2</v>
      </c>
      <c r="Q113" s="7">
        <v>0.36321845200000002</v>
      </c>
      <c r="R113" s="1" t="s">
        <v>80</v>
      </c>
      <c r="S113" s="11">
        <v>14</v>
      </c>
      <c r="T113" s="11">
        <v>18</v>
      </c>
      <c r="U113" s="1" t="s">
        <v>223</v>
      </c>
      <c r="V113" s="11">
        <v>16</v>
      </c>
      <c r="W113" s="11">
        <v>2.5</v>
      </c>
      <c r="X113" s="1">
        <v>100</v>
      </c>
      <c r="Y113" s="11">
        <f t="shared" si="29"/>
        <v>125385000</v>
      </c>
      <c r="Z113" s="11">
        <f t="shared" si="28"/>
        <v>313462500</v>
      </c>
      <c r="AA113" s="5">
        <v>44528</v>
      </c>
      <c r="AB113" s="1" t="s">
        <v>32</v>
      </c>
      <c r="AC113" s="1" t="s">
        <v>32</v>
      </c>
      <c r="AD113" s="1" t="s">
        <v>84</v>
      </c>
      <c r="AE113" s="11">
        <v>2569138650</v>
      </c>
      <c r="AF113" s="11">
        <f t="shared" si="30"/>
        <v>20.389989285714286</v>
      </c>
      <c r="AG113" s="3" t="s">
        <v>584</v>
      </c>
      <c r="AH113" s="3" t="s">
        <v>32</v>
      </c>
      <c r="AI113" s="12">
        <v>0.34164161199999998</v>
      </c>
      <c r="AJ113" s="12">
        <v>0.28031908300000002</v>
      </c>
      <c r="AK113" s="12">
        <v>0.40896702000000001</v>
      </c>
      <c r="AL113" s="12">
        <v>0.36860889600000002</v>
      </c>
      <c r="AM113" s="12">
        <f t="shared" si="22"/>
        <v>5.1246241799999995E-2</v>
      </c>
      <c r="AN113" s="12">
        <f t="shared" si="23"/>
        <v>4.2047862450000001E-2</v>
      </c>
      <c r="AO113" s="12">
        <f t="shared" si="24"/>
        <v>6.1345052999999997E-2</v>
      </c>
      <c r="AP113" s="12">
        <f t="shared" si="25"/>
        <v>5.5291334400000003E-2</v>
      </c>
      <c r="AQ113" s="13">
        <v>6.5688698530780298E-2</v>
      </c>
      <c r="AR113" s="13">
        <v>6.8921934169287602E-2</v>
      </c>
      <c r="AS113" s="13">
        <v>5.9032671452032403E-3</v>
      </c>
      <c r="AT113" s="13">
        <v>5.85052471195249E-2</v>
      </c>
      <c r="AU113" s="13">
        <v>0</v>
      </c>
      <c r="AV113" s="13">
        <v>2.4274744475238998E-2</v>
      </c>
      <c r="AW113" s="13">
        <v>0.129685298078688</v>
      </c>
      <c r="AX113" s="13">
        <v>5.0425598502674703E-2</v>
      </c>
    </row>
    <row r="114" spans="1:50" x14ac:dyDescent="0.35">
      <c r="A114" t="s">
        <v>220</v>
      </c>
      <c r="B114" t="s">
        <v>220</v>
      </c>
      <c r="C114" t="s">
        <v>220</v>
      </c>
      <c r="D114">
        <v>1400000000</v>
      </c>
      <c r="E114">
        <v>3</v>
      </c>
      <c r="F114" s="6">
        <v>9</v>
      </c>
      <c r="G114">
        <v>126000000</v>
      </c>
      <c r="H114" s="9">
        <v>835900000</v>
      </c>
      <c r="I114" t="s">
        <v>33</v>
      </c>
      <c r="J114" t="s">
        <v>34</v>
      </c>
      <c r="K114" t="s">
        <v>31</v>
      </c>
      <c r="L114" s="8">
        <v>15</v>
      </c>
      <c r="M114" s="8">
        <v>36.5</v>
      </c>
      <c r="N114" s="7">
        <v>125385000</v>
      </c>
      <c r="O114" s="7">
        <v>45765525</v>
      </c>
      <c r="P114" s="10">
        <v>3.2689661000000002E-2</v>
      </c>
      <c r="Q114" s="7">
        <v>0.36321845200000002</v>
      </c>
      <c r="R114" s="1" t="s">
        <v>80</v>
      </c>
      <c r="S114" s="11">
        <v>10.199999999999999</v>
      </c>
      <c r="T114" s="11">
        <v>14</v>
      </c>
      <c r="U114" s="1" t="s">
        <v>223</v>
      </c>
      <c r="V114" s="11">
        <v>12.1</v>
      </c>
      <c r="W114" s="11">
        <v>1.89</v>
      </c>
      <c r="X114" s="1">
        <v>100</v>
      </c>
      <c r="Y114" s="11">
        <f t="shared" si="29"/>
        <v>125385000</v>
      </c>
      <c r="Z114" s="11">
        <f t="shared" si="28"/>
        <v>236977650</v>
      </c>
      <c r="AA114" s="5">
        <v>44528</v>
      </c>
      <c r="AB114" s="1" t="s">
        <v>32</v>
      </c>
      <c r="AC114" s="1" t="s">
        <v>32</v>
      </c>
      <c r="AD114" s="1" t="s">
        <v>84</v>
      </c>
      <c r="AE114" s="11">
        <v>2569138650</v>
      </c>
      <c r="AF114" s="11">
        <f t="shared" si="30"/>
        <v>20.389989285714286</v>
      </c>
      <c r="AG114" s="3" t="s">
        <v>584</v>
      </c>
      <c r="AH114" s="3" t="s">
        <v>32</v>
      </c>
      <c r="AI114" s="12">
        <v>0.54166727999999997</v>
      </c>
      <c r="AJ114" s="12">
        <v>0.51513926399999999</v>
      </c>
      <c r="AK114" s="12">
        <v>0.47035209700000002</v>
      </c>
      <c r="AL114" s="12">
        <v>0.43625807300000002</v>
      </c>
      <c r="AM114" s="12">
        <f t="shared" si="22"/>
        <v>8.1250091999999996E-2</v>
      </c>
      <c r="AN114" s="12">
        <f t="shared" si="23"/>
        <v>7.727088959999999E-2</v>
      </c>
      <c r="AO114" s="12">
        <f t="shared" si="24"/>
        <v>7.0552814549999995E-2</v>
      </c>
      <c r="AP114" s="12">
        <f t="shared" si="25"/>
        <v>6.5438710950000006E-2</v>
      </c>
      <c r="AQ114" s="13">
        <v>4.75836862148762E-2</v>
      </c>
      <c r="AR114" s="13">
        <v>4.2393491583373098E-2</v>
      </c>
      <c r="AS114" s="13">
        <v>5.9032671452032399E-2</v>
      </c>
      <c r="AT114" s="13">
        <v>6.3736304509035405E-2</v>
      </c>
      <c r="AU114" s="13">
        <v>9.6654884168218703E-3</v>
      </c>
      <c r="AV114" s="13">
        <v>2.4274744475238998E-2</v>
      </c>
      <c r="AW114" s="13">
        <v>0.107340871720536</v>
      </c>
      <c r="AX114" s="13">
        <v>5.0575322624559098E-2</v>
      </c>
    </row>
    <row r="115" spans="1:50" x14ac:dyDescent="0.35">
      <c r="A115" t="s">
        <v>220</v>
      </c>
      <c r="B115" t="s">
        <v>220</v>
      </c>
      <c r="C115" t="s">
        <v>220</v>
      </c>
      <c r="D115">
        <v>1400000000</v>
      </c>
      <c r="E115">
        <v>3</v>
      </c>
      <c r="F115" s="6">
        <v>9</v>
      </c>
      <c r="G115">
        <v>126000000</v>
      </c>
      <c r="H115" s="9">
        <v>835900000</v>
      </c>
      <c r="I115" t="s">
        <v>224</v>
      </c>
      <c r="J115" t="s">
        <v>225</v>
      </c>
      <c r="K115" t="s">
        <v>31</v>
      </c>
      <c r="L115" s="8">
        <v>15</v>
      </c>
      <c r="M115" s="8">
        <v>35</v>
      </c>
      <c r="N115" s="7">
        <v>125385000</v>
      </c>
      <c r="O115" s="7">
        <v>43884750</v>
      </c>
      <c r="P115" s="10">
        <v>3.1346249999999999E-2</v>
      </c>
      <c r="Q115" s="7">
        <v>0.34829166700000003</v>
      </c>
      <c r="R115" s="1" t="s">
        <v>80</v>
      </c>
      <c r="S115" s="11">
        <v>35</v>
      </c>
      <c r="T115" s="11">
        <v>76</v>
      </c>
      <c r="U115" s="1" t="s">
        <v>223</v>
      </c>
      <c r="V115" s="11">
        <v>55.5</v>
      </c>
      <c r="W115" s="11">
        <v>8.7200000000000006</v>
      </c>
      <c r="X115" s="1">
        <v>100</v>
      </c>
      <c r="Y115" s="11">
        <f t="shared" si="29"/>
        <v>125385000</v>
      </c>
      <c r="Z115" s="11">
        <f t="shared" si="28"/>
        <v>1093357200</v>
      </c>
      <c r="AA115" s="5">
        <v>44531</v>
      </c>
      <c r="AB115" s="1" t="s">
        <v>32</v>
      </c>
      <c r="AC115" s="1" t="s">
        <v>32</v>
      </c>
      <c r="AD115" s="1" t="s">
        <v>84</v>
      </c>
      <c r="AE115" s="11">
        <v>2569138650</v>
      </c>
      <c r="AF115" s="11">
        <f t="shared" si="30"/>
        <v>20.389989285714286</v>
      </c>
      <c r="AG115" s="3" t="s">
        <v>583</v>
      </c>
      <c r="AH115" s="3" t="s">
        <v>109</v>
      </c>
      <c r="AI115" s="12">
        <v>0.34164161199999998</v>
      </c>
      <c r="AJ115" s="12">
        <v>0.28031908300000002</v>
      </c>
      <c r="AK115" s="12">
        <v>0.40896702000000001</v>
      </c>
      <c r="AL115" s="12">
        <v>0.36860889600000002</v>
      </c>
      <c r="AM115" s="12">
        <f t="shared" si="22"/>
        <v>5.1246241799999995E-2</v>
      </c>
      <c r="AN115" s="12">
        <f t="shared" si="23"/>
        <v>4.2047862450000001E-2</v>
      </c>
      <c r="AO115" s="12">
        <f t="shared" si="24"/>
        <v>6.1345052999999997E-2</v>
      </c>
      <c r="AP115" s="12">
        <f t="shared" si="25"/>
        <v>5.5291334400000003E-2</v>
      </c>
      <c r="AQ115" s="13">
        <v>5.3974812904626503E-2</v>
      </c>
      <c r="AR115" s="13">
        <v>6.6089526048322703E-2</v>
      </c>
      <c r="AS115" s="13">
        <v>5.2078137659405999E-2</v>
      </c>
      <c r="AT115" s="13">
        <v>5.6925935566906997E-2</v>
      </c>
      <c r="AU115" s="13">
        <v>0</v>
      </c>
      <c r="AV115" s="13">
        <v>2.3277152283221698E-2</v>
      </c>
      <c r="AW115" s="13">
        <v>0.124355765530376</v>
      </c>
      <c r="AX115" s="13">
        <v>5.3814475713265697E-2</v>
      </c>
    </row>
    <row r="116" spans="1:50" x14ac:dyDescent="0.35">
      <c r="A116" t="s">
        <v>220</v>
      </c>
      <c r="B116" t="s">
        <v>220</v>
      </c>
      <c r="C116" t="s">
        <v>220</v>
      </c>
      <c r="D116">
        <v>1400000000</v>
      </c>
      <c r="E116">
        <v>3</v>
      </c>
      <c r="F116" s="6">
        <v>9</v>
      </c>
      <c r="G116">
        <v>126000000</v>
      </c>
      <c r="H116" s="9">
        <v>835900000</v>
      </c>
      <c r="I116" t="s">
        <v>226</v>
      </c>
      <c r="J116" t="s">
        <v>227</v>
      </c>
      <c r="K116" t="s">
        <v>31</v>
      </c>
      <c r="L116" s="8">
        <v>15</v>
      </c>
      <c r="M116" s="8">
        <v>36.5</v>
      </c>
      <c r="N116" s="7">
        <v>125385000</v>
      </c>
      <c r="O116" s="7">
        <v>45765525</v>
      </c>
      <c r="P116" s="10">
        <v>3.2689661000000002E-2</v>
      </c>
      <c r="Q116" s="7">
        <v>0.36321845200000002</v>
      </c>
      <c r="R116" s="1" t="s">
        <v>80</v>
      </c>
      <c r="S116" s="11">
        <v>13.8</v>
      </c>
      <c r="T116" s="11">
        <v>16</v>
      </c>
      <c r="U116" s="1" t="s">
        <v>223</v>
      </c>
      <c r="V116" s="11">
        <v>14.9</v>
      </c>
      <c r="W116" s="11">
        <v>2.34</v>
      </c>
      <c r="X116" s="1">
        <v>100</v>
      </c>
      <c r="Y116" s="11">
        <f t="shared" si="29"/>
        <v>125385000</v>
      </c>
      <c r="Z116" s="11">
        <f t="shared" si="28"/>
        <v>293400900</v>
      </c>
      <c r="AA116" s="5">
        <v>44532</v>
      </c>
      <c r="AB116" s="1" t="s">
        <v>32</v>
      </c>
      <c r="AC116" s="1" t="s">
        <v>32</v>
      </c>
      <c r="AD116" s="1" t="s">
        <v>84</v>
      </c>
      <c r="AE116" s="11">
        <v>2569138650</v>
      </c>
      <c r="AF116" s="11">
        <f t="shared" si="30"/>
        <v>20.389989285714286</v>
      </c>
      <c r="AG116" s="3" t="s">
        <v>583</v>
      </c>
      <c r="AH116" s="3" t="s">
        <v>109</v>
      </c>
      <c r="AI116" s="12">
        <v>0.34164161199999998</v>
      </c>
      <c r="AJ116" s="12">
        <v>0.28031908300000002</v>
      </c>
      <c r="AK116" s="12">
        <v>0.40896702000000001</v>
      </c>
      <c r="AL116" s="12">
        <v>0.36860889600000002</v>
      </c>
      <c r="AM116" s="12">
        <f t="shared" si="22"/>
        <v>5.1246241799999995E-2</v>
      </c>
      <c r="AN116" s="12">
        <f t="shared" si="23"/>
        <v>4.2047862450000001E-2</v>
      </c>
      <c r="AO116" s="12">
        <f t="shared" si="24"/>
        <v>6.1345052999999997E-2</v>
      </c>
      <c r="AP116" s="12">
        <f t="shared" si="25"/>
        <v>5.5291334400000003E-2</v>
      </c>
      <c r="AQ116" s="13">
        <v>5.6288019059060897E-2</v>
      </c>
      <c r="AR116" s="13">
        <v>6.8921934169287602E-2</v>
      </c>
      <c r="AS116" s="13">
        <v>5.4310057735869798E-2</v>
      </c>
      <c r="AT116" s="13">
        <v>5.9365618400694403E-2</v>
      </c>
      <c r="AU116" s="13">
        <v>0</v>
      </c>
      <c r="AV116" s="13">
        <v>2.4274744475238998E-2</v>
      </c>
      <c r="AW116" s="13">
        <v>0.129685298078688</v>
      </c>
      <c r="AX116" s="13">
        <v>5.6120810274119998E-2</v>
      </c>
    </row>
    <row r="117" spans="1:50" x14ac:dyDescent="0.35">
      <c r="A117" t="s">
        <v>220</v>
      </c>
      <c r="B117" t="s">
        <v>220</v>
      </c>
      <c r="C117" t="s">
        <v>220</v>
      </c>
      <c r="D117">
        <v>1400000000</v>
      </c>
      <c r="E117">
        <v>3</v>
      </c>
      <c r="F117" s="6">
        <v>9</v>
      </c>
      <c r="G117">
        <v>126000000</v>
      </c>
      <c r="H117" s="9">
        <v>835900000</v>
      </c>
      <c r="I117" t="s">
        <v>228</v>
      </c>
      <c r="J117" t="s">
        <v>71</v>
      </c>
      <c r="K117" t="s">
        <v>229</v>
      </c>
      <c r="L117" s="8">
        <v>10</v>
      </c>
      <c r="M117" s="8">
        <v>42</v>
      </c>
      <c r="N117" s="7">
        <v>83590000</v>
      </c>
      <c r="O117" s="7">
        <v>35107800</v>
      </c>
      <c r="P117" s="10">
        <v>2.5076999999999999E-2</v>
      </c>
      <c r="Q117" s="7">
        <v>0.27863333299999998</v>
      </c>
      <c r="R117" s="1" t="s">
        <v>80</v>
      </c>
      <c r="S117" s="11">
        <v>11.3</v>
      </c>
      <c r="T117" s="11">
        <v>12.8</v>
      </c>
      <c r="U117" s="1" t="s">
        <v>223</v>
      </c>
      <c r="V117" s="11">
        <v>12.05</v>
      </c>
      <c r="W117" s="11">
        <v>1.89</v>
      </c>
      <c r="X117" s="1">
        <v>100</v>
      </c>
      <c r="Y117" s="11">
        <f t="shared" si="29"/>
        <v>83590000</v>
      </c>
      <c r="Z117" s="11">
        <f t="shared" si="28"/>
        <v>157985100</v>
      </c>
      <c r="AA117" s="5">
        <v>44528</v>
      </c>
      <c r="AB117" s="1" t="s">
        <v>32</v>
      </c>
      <c r="AC117" s="1" t="s">
        <v>32</v>
      </c>
      <c r="AD117" s="1" t="s">
        <v>84</v>
      </c>
      <c r="AE117" s="11">
        <v>2569138650</v>
      </c>
      <c r="AF117" s="11">
        <f t="shared" si="30"/>
        <v>20.389989285714286</v>
      </c>
      <c r="AG117" s="3" t="s">
        <v>583</v>
      </c>
      <c r="AH117" s="3" t="s">
        <v>602</v>
      </c>
      <c r="AI117" s="12">
        <v>0.45017689900000002</v>
      </c>
      <c r="AJ117" s="12">
        <v>0.45925487599999998</v>
      </c>
      <c r="AK117" s="12">
        <v>0.53225780199999995</v>
      </c>
      <c r="AL117" s="12">
        <v>0.52172796099999996</v>
      </c>
      <c r="AM117" s="12">
        <f t="shared" si="22"/>
        <v>4.5017689900000005E-2</v>
      </c>
      <c r="AN117" s="12">
        <f t="shared" si="23"/>
        <v>4.5925487600000002E-2</v>
      </c>
      <c r="AO117" s="12">
        <f t="shared" si="24"/>
        <v>5.3225780199999996E-2</v>
      </c>
      <c r="AP117" s="12">
        <f t="shared" si="25"/>
        <v>5.2172796100000002E-2</v>
      </c>
      <c r="AQ117" s="13">
        <v>5.4308677609770498E-2</v>
      </c>
      <c r="AR117" s="13">
        <v>6.9830442466725104E-3</v>
      </c>
      <c r="AS117" s="13">
        <v>4.98138706973816E-2</v>
      </c>
      <c r="AT117" s="13">
        <v>4.5144741848020899E-2</v>
      </c>
      <c r="AU117" s="13">
        <v>6.1788510418058504E-3</v>
      </c>
      <c r="AV117" s="13">
        <v>3.8338838972160401E-2</v>
      </c>
      <c r="AW117" s="13">
        <v>5.2431079408011998E-2</v>
      </c>
      <c r="AX117" s="13">
        <v>3.6171300546260499E-2</v>
      </c>
    </row>
    <row r="118" spans="1:50" x14ac:dyDescent="0.35">
      <c r="A118" t="s">
        <v>230</v>
      </c>
      <c r="B118" t="s">
        <v>230</v>
      </c>
      <c r="C118" t="s">
        <v>230</v>
      </c>
      <c r="D118">
        <v>48200000</v>
      </c>
      <c r="E118">
        <v>3</v>
      </c>
      <c r="F118" s="6" t="s">
        <v>32</v>
      </c>
      <c r="G118">
        <v>433800</v>
      </c>
      <c r="H118" s="9">
        <v>3356738</v>
      </c>
      <c r="I118" t="s">
        <v>231</v>
      </c>
      <c r="J118" t="s">
        <v>232</v>
      </c>
      <c r="K118" t="s">
        <v>233</v>
      </c>
      <c r="L118" s="8">
        <v>2.5641025640000001</v>
      </c>
      <c r="M118" s="8">
        <v>42</v>
      </c>
      <c r="N118" s="7">
        <v>86070.205119999999</v>
      </c>
      <c r="O118" s="7">
        <v>36149.486149999997</v>
      </c>
      <c r="P118" s="10">
        <v>7.4998899999999995E-4</v>
      </c>
      <c r="Q118" s="7">
        <v>8.3332148999999994E-2</v>
      </c>
      <c r="R118" s="1" t="s">
        <v>43</v>
      </c>
      <c r="S118" s="11">
        <v>1.92</v>
      </c>
      <c r="T118" s="11">
        <v>2.56</v>
      </c>
      <c r="U118" s="1" t="s">
        <v>176</v>
      </c>
      <c r="V118" s="11">
        <v>2.2400000000000002</v>
      </c>
      <c r="W118" s="11">
        <v>2.2400000000000002</v>
      </c>
      <c r="X118" s="1">
        <v>100</v>
      </c>
      <c r="Y118" s="11">
        <f t="shared" si="29"/>
        <v>86070.205119999999</v>
      </c>
      <c r="Z118" s="11">
        <f t="shared" si="28"/>
        <v>192797.25946880001</v>
      </c>
      <c r="AA118" s="5">
        <v>44593</v>
      </c>
      <c r="AB118" s="1" t="s">
        <v>32</v>
      </c>
      <c r="AC118" s="1" t="s">
        <v>32</v>
      </c>
      <c r="AD118" s="1" t="s">
        <v>84</v>
      </c>
      <c r="AE118" s="11">
        <v>12210780.000374401</v>
      </c>
      <c r="AF118" s="11">
        <f t="shared" si="30"/>
        <v>28.148409406118951</v>
      </c>
      <c r="AG118" s="3" t="s">
        <v>585</v>
      </c>
      <c r="AH118" s="3" t="s">
        <v>590</v>
      </c>
      <c r="AI118" s="12">
        <v>0.40280953899999999</v>
      </c>
      <c r="AJ118" s="12">
        <v>0.39453894099999998</v>
      </c>
      <c r="AK118" s="12">
        <v>0.413152715</v>
      </c>
      <c r="AL118" s="12">
        <v>0.41619113699999999</v>
      </c>
      <c r="AM118" s="12">
        <f t="shared" si="22"/>
        <v>1.0328449717535581E-2</v>
      </c>
      <c r="AN118" s="12">
        <f t="shared" si="23"/>
        <v>1.0116383102159447E-2</v>
      </c>
      <c r="AO118" s="12">
        <f t="shared" si="24"/>
        <v>1.0593659358550613E-2</v>
      </c>
      <c r="AP118" s="12">
        <f t="shared" si="25"/>
        <v>1.0671567614957753E-2</v>
      </c>
      <c r="AQ118" s="13">
        <v>2.7503497849980602E-2</v>
      </c>
      <c r="AR118" s="13">
        <v>1.01695522705445E-2</v>
      </c>
      <c r="AS118" s="13">
        <v>3.9055348505840803E-2</v>
      </c>
      <c r="AT118" s="13">
        <v>5.7464653705455199E-2</v>
      </c>
      <c r="AU118" s="13">
        <v>1.56455741844863E-2</v>
      </c>
      <c r="AV118" s="13">
        <v>6.9404913486837805E-2</v>
      </c>
      <c r="AW118" s="13">
        <v>6.18838262380835E-2</v>
      </c>
      <c r="AX118" s="13">
        <v>4.01610523201755E-2</v>
      </c>
    </row>
    <row r="119" spans="1:50" x14ac:dyDescent="0.35">
      <c r="A119" t="s">
        <v>230</v>
      </c>
      <c r="B119" t="s">
        <v>230</v>
      </c>
      <c r="C119" t="s">
        <v>230</v>
      </c>
      <c r="D119">
        <v>48200000</v>
      </c>
      <c r="E119">
        <v>3</v>
      </c>
      <c r="F119" s="6" t="s">
        <v>32</v>
      </c>
      <c r="G119">
        <v>433800</v>
      </c>
      <c r="H119" s="9">
        <v>3356738</v>
      </c>
      <c r="I119" t="s">
        <v>234</v>
      </c>
      <c r="J119" t="s">
        <v>235</v>
      </c>
      <c r="K119" t="s">
        <v>233</v>
      </c>
      <c r="L119" s="8">
        <v>2.5641025640000001</v>
      </c>
      <c r="M119" s="8">
        <v>42</v>
      </c>
      <c r="N119" s="7">
        <v>86070.205119999999</v>
      </c>
      <c r="O119" s="7">
        <v>36149.486149999997</v>
      </c>
      <c r="P119" s="10">
        <v>7.4998899999999995E-4</v>
      </c>
      <c r="Q119" s="7">
        <v>8.3332148999999994E-2</v>
      </c>
      <c r="R119" s="1" t="s">
        <v>43</v>
      </c>
      <c r="S119" s="11">
        <v>1.93</v>
      </c>
      <c r="T119" s="11">
        <v>2.57</v>
      </c>
      <c r="U119" s="1" t="s">
        <v>176</v>
      </c>
      <c r="V119" s="11">
        <v>2.25</v>
      </c>
      <c r="W119" s="11">
        <v>2.25</v>
      </c>
      <c r="X119" s="1">
        <v>100</v>
      </c>
      <c r="Y119" s="11">
        <f t="shared" si="29"/>
        <v>86070.205119999999</v>
      </c>
      <c r="Z119" s="11">
        <f t="shared" si="28"/>
        <v>193657.96152000001</v>
      </c>
      <c r="AA119" s="5">
        <v>44593</v>
      </c>
      <c r="AB119" s="1" t="s">
        <v>637</v>
      </c>
      <c r="AC119" s="1" t="s">
        <v>231</v>
      </c>
      <c r="AD119" s="1" t="s">
        <v>84</v>
      </c>
      <c r="AE119" s="11">
        <v>12210780.000374401</v>
      </c>
      <c r="AF119" s="11">
        <f t="shared" si="30"/>
        <v>28.148409406118951</v>
      </c>
      <c r="AG119" s="3" t="s">
        <v>585</v>
      </c>
      <c r="AH119" s="3" t="s">
        <v>590</v>
      </c>
      <c r="AI119" s="12">
        <v>0.40280953899999999</v>
      </c>
      <c r="AJ119" s="12">
        <v>0.39453894099999998</v>
      </c>
      <c r="AK119" s="12">
        <v>0.413152715</v>
      </c>
      <c r="AL119" s="12">
        <v>0.41619113699999999</v>
      </c>
      <c r="AM119" s="12">
        <f t="shared" si="22"/>
        <v>1.0328449717535581E-2</v>
      </c>
      <c r="AN119" s="12">
        <f t="shared" si="23"/>
        <v>1.0116383102159447E-2</v>
      </c>
      <c r="AO119" s="12">
        <f t="shared" si="24"/>
        <v>1.0593659358550613E-2</v>
      </c>
      <c r="AP119" s="12">
        <f t="shared" si="25"/>
        <v>1.0671567614957753E-2</v>
      </c>
      <c r="AQ119" s="13">
        <v>2.7503497849980602E-2</v>
      </c>
      <c r="AR119" s="13">
        <v>1.01695522705445E-2</v>
      </c>
      <c r="AS119" s="13">
        <v>3.9055348505840803E-2</v>
      </c>
      <c r="AT119" s="13">
        <v>5.7464653705455199E-2</v>
      </c>
      <c r="AU119" s="13">
        <v>1.56455741844863E-2</v>
      </c>
      <c r="AV119" s="13">
        <v>6.9404913486837805E-2</v>
      </c>
      <c r="AW119" s="13">
        <v>6.18838262380835E-2</v>
      </c>
      <c r="AX119" s="13">
        <v>4.01610523201755E-2</v>
      </c>
    </row>
    <row r="120" spans="1:50" x14ac:dyDescent="0.35">
      <c r="A120" t="s">
        <v>230</v>
      </c>
      <c r="B120" t="s">
        <v>230</v>
      </c>
      <c r="C120" t="s">
        <v>230</v>
      </c>
      <c r="D120">
        <v>48200000</v>
      </c>
      <c r="E120">
        <v>3</v>
      </c>
      <c r="F120" s="6" t="s">
        <v>32</v>
      </c>
      <c r="G120">
        <v>433800</v>
      </c>
      <c r="H120" s="9">
        <v>3356738</v>
      </c>
      <c r="I120" t="s">
        <v>236</v>
      </c>
      <c r="J120" t="s">
        <v>237</v>
      </c>
      <c r="K120" t="s">
        <v>238</v>
      </c>
      <c r="L120" s="8">
        <v>2.5641025640000001</v>
      </c>
      <c r="M120" s="8">
        <v>42</v>
      </c>
      <c r="N120" s="7">
        <v>86070.205119999999</v>
      </c>
      <c r="O120" s="7">
        <v>36149.486149999997</v>
      </c>
      <c r="P120" s="10">
        <v>7.4998899999999995E-4</v>
      </c>
      <c r="Q120" s="7">
        <v>8.3332148999999994E-2</v>
      </c>
      <c r="R120" s="1" t="s">
        <v>58</v>
      </c>
      <c r="S120" s="11">
        <v>5.12</v>
      </c>
      <c r="T120" s="11">
        <v>7.69</v>
      </c>
      <c r="U120" s="1" t="s">
        <v>176</v>
      </c>
      <c r="V120" s="11">
        <v>6.4050000000000002</v>
      </c>
      <c r="W120" s="11">
        <v>6.41</v>
      </c>
      <c r="X120" s="1">
        <v>100</v>
      </c>
      <c r="Y120" s="11">
        <f t="shared" si="29"/>
        <v>86070.205119999999</v>
      </c>
      <c r="Z120" s="11">
        <f t="shared" si="28"/>
        <v>551710.01481920003</v>
      </c>
      <c r="AA120" s="5">
        <v>44593</v>
      </c>
      <c r="AB120" s="1" t="s">
        <v>32</v>
      </c>
      <c r="AC120" s="1" t="s">
        <v>32</v>
      </c>
      <c r="AD120" s="1" t="s">
        <v>84</v>
      </c>
      <c r="AE120" s="11">
        <v>12210780.000374401</v>
      </c>
      <c r="AF120" s="11">
        <f t="shared" si="30"/>
        <v>28.148409406118951</v>
      </c>
      <c r="AG120" s="3" t="s">
        <v>585</v>
      </c>
      <c r="AH120" s="3" t="s">
        <v>603</v>
      </c>
      <c r="AI120" s="12">
        <v>0.27751679899999998</v>
      </c>
      <c r="AJ120" s="12">
        <v>0.277300826</v>
      </c>
      <c r="AK120" s="12">
        <v>0.27455718099999998</v>
      </c>
      <c r="AL120" s="12">
        <v>0.31880841999999998</v>
      </c>
      <c r="AM120" s="12">
        <f t="shared" si="22"/>
        <v>7.1158153586897265E-3</v>
      </c>
      <c r="AN120" s="12">
        <f t="shared" si="23"/>
        <v>7.1102775894591793E-3</v>
      </c>
      <c r="AO120" s="12">
        <f t="shared" si="24"/>
        <v>7.0399277176671207E-3</v>
      </c>
      <c r="AP120" s="12">
        <f t="shared" si="25"/>
        <v>8.1745748714678896E-3</v>
      </c>
      <c r="AQ120" s="13">
        <v>0.18427343559487</v>
      </c>
      <c r="AR120" s="13">
        <v>6.0072998055287798E-2</v>
      </c>
      <c r="AS120" s="13">
        <v>6.1372690509178401E-2</v>
      </c>
      <c r="AT120" s="13">
        <v>5.8855188375874203E-2</v>
      </c>
      <c r="AU120" s="13">
        <v>5.2151913948287699E-2</v>
      </c>
      <c r="AV120" s="13">
        <v>6.7958977789195393E-2</v>
      </c>
      <c r="AW120" s="13">
        <v>5.97645171203409E-2</v>
      </c>
      <c r="AX120" s="13">
        <v>7.7778531627576294E-2</v>
      </c>
    </row>
    <row r="121" spans="1:50" x14ac:dyDescent="0.35">
      <c r="A121" t="s">
        <v>230</v>
      </c>
      <c r="B121" t="s">
        <v>230</v>
      </c>
      <c r="C121" t="s">
        <v>230</v>
      </c>
      <c r="D121">
        <v>48200000</v>
      </c>
      <c r="E121">
        <v>3</v>
      </c>
      <c r="F121" s="6" t="s">
        <v>32</v>
      </c>
      <c r="G121">
        <v>433800</v>
      </c>
      <c r="H121" s="9">
        <v>3356738</v>
      </c>
      <c r="I121" t="s">
        <v>239</v>
      </c>
      <c r="J121" t="s">
        <v>240</v>
      </c>
      <c r="K121" t="s">
        <v>152</v>
      </c>
      <c r="L121" s="8">
        <v>2.5641025640000001</v>
      </c>
      <c r="M121" s="8">
        <v>35</v>
      </c>
      <c r="N121" s="7">
        <v>86070.205119999999</v>
      </c>
      <c r="O121" s="7">
        <v>30124.571790000002</v>
      </c>
      <c r="P121" s="10">
        <v>6.2499099999999998E-4</v>
      </c>
      <c r="Q121" s="7">
        <v>6.9443457E-2</v>
      </c>
      <c r="R121" s="1" t="s">
        <v>58</v>
      </c>
      <c r="S121" s="11">
        <v>2.2799999999999998</v>
      </c>
      <c r="T121" s="11">
        <v>3.61</v>
      </c>
      <c r="U121" s="1" t="s">
        <v>176</v>
      </c>
      <c r="V121" s="11">
        <v>2.9449999999999998</v>
      </c>
      <c r="W121" s="11">
        <v>2.95</v>
      </c>
      <c r="X121" s="1">
        <v>100</v>
      </c>
      <c r="Y121" s="11">
        <f t="shared" si="29"/>
        <v>86070.205119999999</v>
      </c>
      <c r="Z121" s="11">
        <f t="shared" si="28"/>
        <v>253907.10510400002</v>
      </c>
      <c r="AA121" s="5">
        <v>44593</v>
      </c>
      <c r="AB121" s="1" t="s">
        <v>444</v>
      </c>
      <c r="AC121" s="1" t="s">
        <v>150</v>
      </c>
      <c r="AD121" s="1" t="s">
        <v>84</v>
      </c>
      <c r="AE121" s="11">
        <v>12210780.000374401</v>
      </c>
      <c r="AF121" s="11">
        <f t="shared" si="30"/>
        <v>28.148409406118951</v>
      </c>
      <c r="AG121" s="3" t="s">
        <v>593</v>
      </c>
      <c r="AH121" s="3" t="s">
        <v>32</v>
      </c>
      <c r="AI121" s="12">
        <v>0.31733618299999999</v>
      </c>
      <c r="AJ121" s="12">
        <v>0.33230111499999998</v>
      </c>
      <c r="AK121" s="12">
        <v>0.32602896399999998</v>
      </c>
      <c r="AL121" s="12">
        <v>0.360654323</v>
      </c>
      <c r="AM121" s="12">
        <f t="shared" si="22"/>
        <v>8.1368252048027324E-3</v>
      </c>
      <c r="AN121" s="12">
        <f t="shared" si="23"/>
        <v>8.5205414099155889E-3</v>
      </c>
      <c r="AO121" s="12">
        <f t="shared" si="24"/>
        <v>8.3597170253066379E-3</v>
      </c>
      <c r="AP121" s="12">
        <f t="shared" si="25"/>
        <v>9.2475467432198422E-3</v>
      </c>
      <c r="AQ121" s="13">
        <v>2.1773602307795799E-2</v>
      </c>
      <c r="AR121" s="13">
        <v>1.4527931710461E-2</v>
      </c>
      <c r="AS121" s="13">
        <v>3.7195569737750699E-2</v>
      </c>
      <c r="AT121" s="13">
        <v>5.3627208802518499E-2</v>
      </c>
      <c r="AU121" s="13">
        <v>1.44866426591079E-3</v>
      </c>
      <c r="AV121" s="13">
        <v>3.6148392180789302E-2</v>
      </c>
      <c r="AW121" s="13">
        <v>3.3202509272239E-2</v>
      </c>
      <c r="AX121" s="13">
        <v>2.82748397539236E-2</v>
      </c>
    </row>
    <row r="122" spans="1:50" x14ac:dyDescent="0.35">
      <c r="A122" t="s">
        <v>230</v>
      </c>
      <c r="B122" t="s">
        <v>230</v>
      </c>
      <c r="C122" t="s">
        <v>230</v>
      </c>
      <c r="D122">
        <v>48200000</v>
      </c>
      <c r="E122">
        <v>3</v>
      </c>
      <c r="F122" s="6" t="s">
        <v>32</v>
      </c>
      <c r="G122">
        <v>433800</v>
      </c>
      <c r="H122" s="9">
        <v>3356738</v>
      </c>
      <c r="I122" t="s">
        <v>174</v>
      </c>
      <c r="J122" t="s">
        <v>241</v>
      </c>
      <c r="K122" t="s">
        <v>51</v>
      </c>
      <c r="L122" s="8">
        <v>2.5641025640000001</v>
      </c>
      <c r="M122" s="8">
        <v>42</v>
      </c>
      <c r="N122" s="7">
        <v>86070.205119999999</v>
      </c>
      <c r="O122" s="7">
        <v>36149.486149999997</v>
      </c>
      <c r="P122" s="10">
        <v>7.4998899999999995E-4</v>
      </c>
      <c r="Q122" s="7">
        <v>8.3332148999999994E-2</v>
      </c>
      <c r="R122" s="1" t="s">
        <v>43</v>
      </c>
      <c r="S122" s="11">
        <v>2.56</v>
      </c>
      <c r="T122" s="11">
        <v>6.41</v>
      </c>
      <c r="U122" s="1" t="s">
        <v>176</v>
      </c>
      <c r="V122" s="11">
        <v>4.4850000000000003</v>
      </c>
      <c r="W122" s="11">
        <v>4.49</v>
      </c>
      <c r="X122" s="1">
        <v>100</v>
      </c>
      <c r="Y122" s="11">
        <f t="shared" si="29"/>
        <v>86070.205119999999</v>
      </c>
      <c r="Z122" s="11">
        <f t="shared" si="28"/>
        <v>386455.22098879999</v>
      </c>
      <c r="AA122" s="5">
        <v>44593</v>
      </c>
      <c r="AB122" s="1" t="s">
        <v>32</v>
      </c>
      <c r="AC122" s="1" t="s">
        <v>32</v>
      </c>
      <c r="AD122" s="1" t="s">
        <v>84</v>
      </c>
      <c r="AE122" s="11">
        <v>12210780.000374401</v>
      </c>
      <c r="AF122" s="11">
        <f t="shared" si="30"/>
        <v>28.148409406118951</v>
      </c>
      <c r="AG122" s="3" t="s">
        <v>593</v>
      </c>
      <c r="AH122" s="3" t="s">
        <v>32</v>
      </c>
      <c r="AI122" s="12">
        <v>0.29348977199999998</v>
      </c>
      <c r="AJ122" s="12">
        <v>0.31286628100000002</v>
      </c>
      <c r="AK122" s="12">
        <v>0.30027584800000001</v>
      </c>
      <c r="AL122" s="12">
        <v>0.33934459300000003</v>
      </c>
      <c r="AM122" s="12">
        <f t="shared" si="22"/>
        <v>7.5253787689297542E-3</v>
      </c>
      <c r="AN122" s="12">
        <f t="shared" si="23"/>
        <v>8.0222123330124465E-3</v>
      </c>
      <c r="AO122" s="12">
        <f t="shared" si="24"/>
        <v>7.6993807176407433E-3</v>
      </c>
      <c r="AP122" s="12">
        <f t="shared" si="25"/>
        <v>8.7011434099083657E-3</v>
      </c>
      <c r="AQ122" s="13">
        <v>1.5126923817489301E-2</v>
      </c>
      <c r="AR122" s="13">
        <v>8.4262004527368607E-5</v>
      </c>
      <c r="AS122" s="13">
        <v>4.6866418207008903E-2</v>
      </c>
      <c r="AT122" s="13">
        <v>5.7238287596317203E-2</v>
      </c>
      <c r="AU122" s="13">
        <v>1.56455741844863E-2</v>
      </c>
      <c r="AV122" s="13">
        <v>6.9404913486837805E-2</v>
      </c>
      <c r="AW122" s="13">
        <v>6.18838262380835E-2</v>
      </c>
      <c r="AX122" s="13">
        <v>3.8035743647821502E-2</v>
      </c>
    </row>
    <row r="123" spans="1:50" x14ac:dyDescent="0.35">
      <c r="A123" t="s">
        <v>230</v>
      </c>
      <c r="B123" t="s">
        <v>230</v>
      </c>
      <c r="C123" t="s">
        <v>230</v>
      </c>
      <c r="D123">
        <v>48200000</v>
      </c>
      <c r="E123">
        <v>3</v>
      </c>
      <c r="F123" s="6" t="s">
        <v>32</v>
      </c>
      <c r="G123">
        <v>433800</v>
      </c>
      <c r="H123" s="9">
        <v>3356738</v>
      </c>
      <c r="I123" t="s">
        <v>242</v>
      </c>
      <c r="J123" t="s">
        <v>243</v>
      </c>
      <c r="K123" t="s">
        <v>51</v>
      </c>
      <c r="L123" s="8">
        <v>2.5641025640000001</v>
      </c>
      <c r="M123" s="8">
        <v>42</v>
      </c>
      <c r="N123" s="7">
        <v>86070.205119999999</v>
      </c>
      <c r="O123" s="7">
        <v>36149.486149999997</v>
      </c>
      <c r="P123" s="10">
        <v>7.4998899999999995E-4</v>
      </c>
      <c r="Q123" s="7">
        <v>8.3332148999999994E-2</v>
      </c>
      <c r="R123" s="1" t="s">
        <v>43</v>
      </c>
      <c r="S123" s="11">
        <v>3.33</v>
      </c>
      <c r="T123" s="11">
        <v>6.15</v>
      </c>
      <c r="U123" s="1" t="s">
        <v>176</v>
      </c>
      <c r="V123" s="11">
        <v>4.74</v>
      </c>
      <c r="W123" s="11">
        <v>4.74</v>
      </c>
      <c r="X123" s="1">
        <v>100</v>
      </c>
      <c r="Y123" s="11">
        <f t="shared" si="29"/>
        <v>86070.205119999999</v>
      </c>
      <c r="Z123" s="11">
        <f t="shared" si="28"/>
        <v>407972.77226880001</v>
      </c>
      <c r="AA123" s="5">
        <v>44593</v>
      </c>
      <c r="AB123" s="1" t="s">
        <v>32</v>
      </c>
      <c r="AC123" s="1" t="s">
        <v>32</v>
      </c>
      <c r="AD123" s="1" t="s">
        <v>84</v>
      </c>
      <c r="AE123" s="11">
        <v>12210780.000374401</v>
      </c>
      <c r="AF123" s="11">
        <f t="shared" si="30"/>
        <v>28.148409406118951</v>
      </c>
      <c r="AG123" s="3" t="s">
        <v>593</v>
      </c>
      <c r="AH123" s="3" t="s">
        <v>32</v>
      </c>
      <c r="AI123" s="3" t="s">
        <v>32</v>
      </c>
      <c r="AJ123" s="3" t="s">
        <v>32</v>
      </c>
      <c r="AK123" s="3" t="s">
        <v>32</v>
      </c>
      <c r="AL123" s="3" t="s">
        <v>32</v>
      </c>
      <c r="AM123" s="3" t="s">
        <v>32</v>
      </c>
      <c r="AN123" s="3" t="s">
        <v>32</v>
      </c>
      <c r="AO123" s="3" t="s">
        <v>32</v>
      </c>
      <c r="AP123" s="3" t="s">
        <v>32</v>
      </c>
      <c r="AQ123" s="13">
        <v>1.5126923817489301E-2</v>
      </c>
      <c r="AR123" s="13">
        <v>8.4262004527368607E-5</v>
      </c>
      <c r="AS123" s="13">
        <v>4.6866418207008903E-2</v>
      </c>
      <c r="AT123" s="13">
        <v>5.7238287596317203E-2</v>
      </c>
      <c r="AU123" s="13">
        <v>1.56455741844863E-2</v>
      </c>
      <c r="AV123" s="13">
        <v>6.9404913486837805E-2</v>
      </c>
      <c r="AW123" s="13">
        <v>6.18838262380835E-2</v>
      </c>
      <c r="AX123" s="13">
        <v>3.8035743647821502E-2</v>
      </c>
    </row>
    <row r="124" spans="1:50" x14ac:dyDescent="0.35">
      <c r="A124" t="s">
        <v>230</v>
      </c>
      <c r="B124" t="s">
        <v>230</v>
      </c>
      <c r="C124" t="s">
        <v>230</v>
      </c>
      <c r="D124">
        <v>48200000</v>
      </c>
      <c r="E124">
        <v>3</v>
      </c>
      <c r="F124" s="6" t="s">
        <v>32</v>
      </c>
      <c r="G124">
        <v>433800</v>
      </c>
      <c r="H124" s="9">
        <v>3356738</v>
      </c>
      <c r="I124" t="s">
        <v>244</v>
      </c>
      <c r="J124" t="s">
        <v>197</v>
      </c>
      <c r="K124" t="s">
        <v>51</v>
      </c>
      <c r="L124" s="8">
        <v>2.5641025640000001</v>
      </c>
      <c r="M124" s="8">
        <v>42</v>
      </c>
      <c r="N124" s="7">
        <v>86070.205119999999</v>
      </c>
      <c r="O124" s="7">
        <v>36149.486149999997</v>
      </c>
      <c r="P124" s="10">
        <v>7.4998899999999995E-4</v>
      </c>
      <c r="Q124" s="7">
        <v>8.3332148999999994E-2</v>
      </c>
      <c r="R124" s="1" t="s">
        <v>43</v>
      </c>
      <c r="S124" s="11">
        <v>3.33</v>
      </c>
      <c r="T124" s="11">
        <v>6.41</v>
      </c>
      <c r="U124" s="1" t="s">
        <v>176</v>
      </c>
      <c r="V124" s="11">
        <v>4.87</v>
      </c>
      <c r="W124" s="11">
        <v>4.87</v>
      </c>
      <c r="X124" s="1">
        <v>100</v>
      </c>
      <c r="Y124" s="11">
        <f t="shared" si="29"/>
        <v>86070.205119999999</v>
      </c>
      <c r="Z124" s="11">
        <f t="shared" si="28"/>
        <v>419161.8989344</v>
      </c>
      <c r="AA124" s="5">
        <v>44593</v>
      </c>
      <c r="AB124" s="1" t="s">
        <v>32</v>
      </c>
      <c r="AC124" s="1" t="s">
        <v>32</v>
      </c>
      <c r="AD124" s="1" t="s">
        <v>84</v>
      </c>
      <c r="AE124" s="11">
        <v>12210780.000374401</v>
      </c>
      <c r="AF124" s="11">
        <f t="shared" si="30"/>
        <v>28.148409406118951</v>
      </c>
      <c r="AG124" s="3" t="s">
        <v>585</v>
      </c>
      <c r="AH124" s="3" t="s">
        <v>592</v>
      </c>
      <c r="AI124" s="12">
        <v>0.29348977199999998</v>
      </c>
      <c r="AJ124" s="12">
        <v>0.31286628100000002</v>
      </c>
      <c r="AK124" s="12">
        <v>0.30027584800000001</v>
      </c>
      <c r="AL124" s="12">
        <v>0.33934459300000003</v>
      </c>
      <c r="AM124" s="12">
        <f t="shared" ref="AM124:AM129" si="31">AI124*($L124/100)</f>
        <v>7.5253787689297542E-3</v>
      </c>
      <c r="AN124" s="12">
        <f t="shared" ref="AN124:AN129" si="32">AJ124*($L124/100)</f>
        <v>8.0222123330124465E-3</v>
      </c>
      <c r="AO124" s="12">
        <f t="shared" ref="AO124:AO129" si="33">AK124*($L124/100)</f>
        <v>7.6993807176407433E-3</v>
      </c>
      <c r="AP124" s="12">
        <f t="shared" ref="AP124:AP129" si="34">AL124*($L124/100)</f>
        <v>8.7011434099083657E-3</v>
      </c>
      <c r="AQ124" s="13">
        <v>1.5126923817489301E-2</v>
      </c>
      <c r="AR124" s="13">
        <v>8.4262004527368607E-5</v>
      </c>
      <c r="AS124" s="13">
        <v>4.6866418207008903E-2</v>
      </c>
      <c r="AT124" s="13">
        <v>5.7238287596317203E-2</v>
      </c>
      <c r="AU124" s="13">
        <v>1.56455741844863E-2</v>
      </c>
      <c r="AV124" s="13">
        <v>6.9404913486837805E-2</v>
      </c>
      <c r="AW124" s="13">
        <v>6.18838262380835E-2</v>
      </c>
      <c r="AX124" s="13">
        <v>3.8035743647821502E-2</v>
      </c>
    </row>
    <row r="125" spans="1:50" x14ac:dyDescent="0.35">
      <c r="A125" t="s">
        <v>230</v>
      </c>
      <c r="B125" t="s">
        <v>230</v>
      </c>
      <c r="C125" t="s">
        <v>230</v>
      </c>
      <c r="D125">
        <v>48200000</v>
      </c>
      <c r="E125">
        <v>3</v>
      </c>
      <c r="F125" s="6" t="s">
        <v>32</v>
      </c>
      <c r="G125">
        <v>433800</v>
      </c>
      <c r="H125" s="9">
        <v>3356738</v>
      </c>
      <c r="I125" t="s">
        <v>245</v>
      </c>
      <c r="J125" t="s">
        <v>246</v>
      </c>
      <c r="K125" t="s">
        <v>51</v>
      </c>
      <c r="L125" s="8">
        <v>2.5641025640000001</v>
      </c>
      <c r="M125" s="8">
        <v>42</v>
      </c>
      <c r="N125" s="7">
        <v>86070.205119999999</v>
      </c>
      <c r="O125" s="7">
        <v>36149.486149999997</v>
      </c>
      <c r="P125" s="10">
        <v>7.4998899999999995E-4</v>
      </c>
      <c r="Q125" s="7">
        <v>8.3332148999999994E-2</v>
      </c>
      <c r="R125" s="1" t="s">
        <v>43</v>
      </c>
      <c r="S125" s="11">
        <v>2.2999999999999998</v>
      </c>
      <c r="T125" s="11">
        <v>4.0999999999999996</v>
      </c>
      <c r="U125" s="1" t="s">
        <v>176</v>
      </c>
      <c r="V125" s="11">
        <v>3.2</v>
      </c>
      <c r="W125" s="11">
        <v>3.2</v>
      </c>
      <c r="X125" s="1">
        <v>100</v>
      </c>
      <c r="Y125" s="11">
        <f t="shared" si="29"/>
        <v>86070.205119999999</v>
      </c>
      <c r="Z125" s="11">
        <f t="shared" si="28"/>
        <v>275424.65638400003</v>
      </c>
      <c r="AA125" s="5">
        <v>44593</v>
      </c>
      <c r="AB125" s="1" t="s">
        <v>32</v>
      </c>
      <c r="AC125" s="1" t="s">
        <v>32</v>
      </c>
      <c r="AD125" s="1" t="s">
        <v>84</v>
      </c>
      <c r="AE125" s="11">
        <v>12210780.000374401</v>
      </c>
      <c r="AF125" s="11">
        <f t="shared" si="30"/>
        <v>28.148409406118951</v>
      </c>
      <c r="AG125" s="3" t="s">
        <v>585</v>
      </c>
      <c r="AH125" s="3" t="s">
        <v>592</v>
      </c>
      <c r="AI125" s="12">
        <v>0.29348977199999998</v>
      </c>
      <c r="AJ125" s="12">
        <v>0.31286628100000002</v>
      </c>
      <c r="AK125" s="12">
        <v>0.30027584800000001</v>
      </c>
      <c r="AL125" s="12">
        <v>0.33934459300000003</v>
      </c>
      <c r="AM125" s="12">
        <f t="shared" si="31"/>
        <v>7.5253787689297542E-3</v>
      </c>
      <c r="AN125" s="12">
        <f t="shared" si="32"/>
        <v>8.0222123330124465E-3</v>
      </c>
      <c r="AO125" s="12">
        <f t="shared" si="33"/>
        <v>7.6993807176407433E-3</v>
      </c>
      <c r="AP125" s="12">
        <f t="shared" si="34"/>
        <v>8.7011434099083657E-3</v>
      </c>
      <c r="AQ125" s="13">
        <v>1.5126923817489301E-2</v>
      </c>
      <c r="AR125" s="13">
        <v>8.4262004527368607E-5</v>
      </c>
      <c r="AS125" s="13">
        <v>4.6866418207008903E-2</v>
      </c>
      <c r="AT125" s="13">
        <v>5.7238287596317203E-2</v>
      </c>
      <c r="AU125" s="13">
        <v>1.56455741844863E-2</v>
      </c>
      <c r="AV125" s="13">
        <v>6.9404913486837805E-2</v>
      </c>
      <c r="AW125" s="13">
        <v>6.18838262380835E-2</v>
      </c>
      <c r="AX125" s="13">
        <v>3.8035743647821502E-2</v>
      </c>
    </row>
    <row r="126" spans="1:50" x14ac:dyDescent="0.35">
      <c r="A126" t="s">
        <v>230</v>
      </c>
      <c r="B126" t="s">
        <v>230</v>
      </c>
      <c r="C126" t="s">
        <v>230</v>
      </c>
      <c r="D126">
        <v>48200000</v>
      </c>
      <c r="E126">
        <v>3</v>
      </c>
      <c r="F126" s="6" t="s">
        <v>32</v>
      </c>
      <c r="G126">
        <v>433800</v>
      </c>
      <c r="H126" s="9">
        <v>3356738</v>
      </c>
      <c r="I126" t="s">
        <v>247</v>
      </c>
      <c r="J126" t="s">
        <v>248</v>
      </c>
      <c r="K126" t="s">
        <v>42</v>
      </c>
      <c r="L126" s="8">
        <v>2.5641025640000001</v>
      </c>
      <c r="M126" s="8">
        <v>47</v>
      </c>
      <c r="N126" s="7">
        <v>86070.205119999999</v>
      </c>
      <c r="O126" s="7">
        <v>40452.99641</v>
      </c>
      <c r="P126" s="10">
        <v>8.3927399999999999E-4</v>
      </c>
      <c r="Q126" s="7">
        <v>9.3252642999999996E-2</v>
      </c>
      <c r="R126" s="1" t="s">
        <v>43</v>
      </c>
      <c r="S126" s="11">
        <v>2.56</v>
      </c>
      <c r="T126" s="11">
        <v>2.82</v>
      </c>
      <c r="U126" s="1" t="s">
        <v>176</v>
      </c>
      <c r="V126" s="11">
        <v>2.69</v>
      </c>
      <c r="W126" s="11">
        <v>2.69</v>
      </c>
      <c r="X126" s="1">
        <v>100</v>
      </c>
      <c r="Y126" s="11">
        <f t="shared" si="29"/>
        <v>86070.205119999999</v>
      </c>
      <c r="Z126" s="11">
        <f t="shared" si="28"/>
        <v>231528.8517728</v>
      </c>
      <c r="AA126" s="5">
        <v>44593</v>
      </c>
      <c r="AB126" s="1" t="s">
        <v>249</v>
      </c>
      <c r="AC126" s="1" t="s">
        <v>250</v>
      </c>
      <c r="AD126" s="1" t="s">
        <v>84</v>
      </c>
      <c r="AE126" s="11">
        <v>12210780.000374401</v>
      </c>
      <c r="AF126" s="11">
        <f t="shared" si="30"/>
        <v>28.148409406118951</v>
      </c>
      <c r="AG126" s="3" t="s">
        <v>585</v>
      </c>
      <c r="AH126" s="3" t="s">
        <v>587</v>
      </c>
      <c r="AI126" s="12">
        <v>0.48102112600000002</v>
      </c>
      <c r="AJ126" s="12">
        <v>0.46477313999999997</v>
      </c>
      <c r="AK126" s="12">
        <v>0.44475669200000001</v>
      </c>
      <c r="AL126" s="12">
        <v>0.472847397</v>
      </c>
      <c r="AM126" s="12">
        <f t="shared" si="31"/>
        <v>1.2333875025147671E-2</v>
      </c>
      <c r="AN126" s="12">
        <f t="shared" si="32"/>
        <v>1.1917259999523309E-2</v>
      </c>
      <c r="AO126" s="12">
        <f t="shared" si="33"/>
        <v>1.1404017743133585E-2</v>
      </c>
      <c r="AP126" s="12">
        <f t="shared" si="34"/>
        <v>1.212429223028426E-2</v>
      </c>
      <c r="AQ126" s="13">
        <v>2.6622731093986499E-2</v>
      </c>
      <c r="AR126" s="13">
        <v>4.5520853055399998E-5</v>
      </c>
      <c r="AS126" s="13">
        <v>2.8720293719151101E-2</v>
      </c>
      <c r="AT126" s="13">
        <v>0.29985193994026299</v>
      </c>
      <c r="AU126" s="13">
        <v>3.1125586761232001E-2</v>
      </c>
      <c r="AV126" s="13">
        <v>7.2165962183803306E-2</v>
      </c>
      <c r="AW126" s="13">
        <v>7.6745229186333294E-2</v>
      </c>
      <c r="AX126" s="13">
        <v>7.6468180533974903E-2</v>
      </c>
    </row>
    <row r="127" spans="1:50" x14ac:dyDescent="0.35">
      <c r="A127" t="s">
        <v>230</v>
      </c>
      <c r="B127" t="s">
        <v>230</v>
      </c>
      <c r="C127" t="s">
        <v>230</v>
      </c>
      <c r="D127">
        <v>48200000</v>
      </c>
      <c r="E127">
        <v>3</v>
      </c>
      <c r="F127" s="6" t="s">
        <v>32</v>
      </c>
      <c r="G127">
        <v>433800</v>
      </c>
      <c r="H127" s="9">
        <v>3356738</v>
      </c>
      <c r="I127" t="s">
        <v>251</v>
      </c>
      <c r="J127" t="s">
        <v>252</v>
      </c>
      <c r="K127" t="s">
        <v>42</v>
      </c>
      <c r="L127" s="8">
        <v>2.5641025640000001</v>
      </c>
      <c r="M127" s="8">
        <v>47</v>
      </c>
      <c r="N127" s="7">
        <v>86070.205119999999</v>
      </c>
      <c r="O127" s="7">
        <v>40452.99641</v>
      </c>
      <c r="P127" s="10">
        <v>8.3927399999999999E-4</v>
      </c>
      <c r="Q127" s="7">
        <v>9.3252642999999996E-2</v>
      </c>
      <c r="R127" s="1" t="s">
        <v>43</v>
      </c>
      <c r="S127" s="11">
        <v>2.56</v>
      </c>
      <c r="T127" s="11">
        <v>2.82</v>
      </c>
      <c r="U127" s="1" t="s">
        <v>176</v>
      </c>
      <c r="V127" s="11">
        <v>2.69</v>
      </c>
      <c r="W127" s="11">
        <v>2.69</v>
      </c>
      <c r="X127" s="1">
        <v>100</v>
      </c>
      <c r="Y127" s="11">
        <f t="shared" si="29"/>
        <v>86070.205119999999</v>
      </c>
      <c r="Z127" s="11">
        <f t="shared" si="28"/>
        <v>231528.8517728</v>
      </c>
      <c r="AA127" s="5">
        <v>44593</v>
      </c>
      <c r="AB127" s="1" t="s">
        <v>249</v>
      </c>
      <c r="AC127" s="1" t="s">
        <v>250</v>
      </c>
      <c r="AD127" s="1" t="s">
        <v>84</v>
      </c>
      <c r="AE127" s="11">
        <v>12210780.000374401</v>
      </c>
      <c r="AF127" s="11">
        <f t="shared" si="30"/>
        <v>28.148409406118951</v>
      </c>
      <c r="AG127" s="3" t="s">
        <v>585</v>
      </c>
      <c r="AH127" s="3" t="s">
        <v>587</v>
      </c>
      <c r="AI127" s="12">
        <v>0.48102112600000002</v>
      </c>
      <c r="AJ127" s="12">
        <v>0.46477313999999997</v>
      </c>
      <c r="AK127" s="12">
        <v>0.44475669200000001</v>
      </c>
      <c r="AL127" s="12">
        <v>0.472847397</v>
      </c>
      <c r="AM127" s="12">
        <f t="shared" si="31"/>
        <v>1.2333875025147671E-2</v>
      </c>
      <c r="AN127" s="12">
        <f t="shared" si="32"/>
        <v>1.1917259999523309E-2</v>
      </c>
      <c r="AO127" s="12">
        <f t="shared" si="33"/>
        <v>1.1404017743133585E-2</v>
      </c>
      <c r="AP127" s="12">
        <f t="shared" si="34"/>
        <v>1.212429223028426E-2</v>
      </c>
      <c r="AQ127" s="13">
        <v>2.6622731093986499E-2</v>
      </c>
      <c r="AR127" s="13">
        <v>4.5520853055399998E-5</v>
      </c>
      <c r="AS127" s="13">
        <v>2.8720293719151101E-2</v>
      </c>
      <c r="AT127" s="13">
        <v>0.29985193994026299</v>
      </c>
      <c r="AU127" s="13">
        <v>3.1125586761232001E-2</v>
      </c>
      <c r="AV127" s="13">
        <v>7.2165962183803306E-2</v>
      </c>
      <c r="AW127" s="13">
        <v>7.6745229186333294E-2</v>
      </c>
      <c r="AX127" s="13">
        <v>7.6468180533974903E-2</v>
      </c>
    </row>
    <row r="128" spans="1:50" x14ac:dyDescent="0.35">
      <c r="A128" t="s">
        <v>230</v>
      </c>
      <c r="B128" t="s">
        <v>230</v>
      </c>
      <c r="C128" t="s">
        <v>230</v>
      </c>
      <c r="D128">
        <v>48200000</v>
      </c>
      <c r="E128">
        <v>3</v>
      </c>
      <c r="F128" s="6" t="s">
        <v>32</v>
      </c>
      <c r="G128">
        <v>433800</v>
      </c>
      <c r="H128" s="9">
        <v>3356738</v>
      </c>
      <c r="I128" t="s">
        <v>253</v>
      </c>
      <c r="J128" t="s">
        <v>254</v>
      </c>
      <c r="K128" t="s">
        <v>42</v>
      </c>
      <c r="L128" s="8">
        <v>2.5641025640000001</v>
      </c>
      <c r="M128" s="8">
        <v>47</v>
      </c>
      <c r="N128" s="7">
        <v>86070.205119999999</v>
      </c>
      <c r="O128" s="7">
        <v>40452.99641</v>
      </c>
      <c r="P128" s="10">
        <v>8.3927399999999999E-4</v>
      </c>
      <c r="Q128" s="7">
        <v>9.3252642999999996E-2</v>
      </c>
      <c r="R128" s="1" t="s">
        <v>43</v>
      </c>
      <c r="S128" s="11">
        <v>2.56</v>
      </c>
      <c r="T128" s="11">
        <v>2.82</v>
      </c>
      <c r="U128" s="1" t="s">
        <v>176</v>
      </c>
      <c r="V128" s="11">
        <v>2.69</v>
      </c>
      <c r="W128" s="11">
        <v>2.69</v>
      </c>
      <c r="X128" s="1">
        <v>100</v>
      </c>
      <c r="Y128" s="11">
        <f t="shared" si="29"/>
        <v>86070.205119999999</v>
      </c>
      <c r="Z128" s="11">
        <f t="shared" si="28"/>
        <v>231528.8517728</v>
      </c>
      <c r="AA128" s="5">
        <v>44593</v>
      </c>
      <c r="AB128" s="1" t="s">
        <v>249</v>
      </c>
      <c r="AC128" s="1" t="s">
        <v>250</v>
      </c>
      <c r="AD128" s="1" t="s">
        <v>84</v>
      </c>
      <c r="AE128" s="11">
        <v>12210780.000374401</v>
      </c>
      <c r="AF128" s="11">
        <f t="shared" si="30"/>
        <v>28.148409406118951</v>
      </c>
      <c r="AG128" s="3" t="s">
        <v>585</v>
      </c>
      <c r="AH128" s="3" t="s">
        <v>587</v>
      </c>
      <c r="AI128" s="12">
        <v>0.48102112600000002</v>
      </c>
      <c r="AJ128" s="12">
        <v>0.46477313999999997</v>
      </c>
      <c r="AK128" s="12">
        <v>0.44475669200000001</v>
      </c>
      <c r="AL128" s="12">
        <v>0.472847397</v>
      </c>
      <c r="AM128" s="12">
        <f t="shared" si="31"/>
        <v>1.2333875025147671E-2</v>
      </c>
      <c r="AN128" s="12">
        <f t="shared" si="32"/>
        <v>1.1917259999523309E-2</v>
      </c>
      <c r="AO128" s="12">
        <f t="shared" si="33"/>
        <v>1.1404017743133585E-2</v>
      </c>
      <c r="AP128" s="12">
        <f t="shared" si="34"/>
        <v>1.212429223028426E-2</v>
      </c>
      <c r="AQ128" s="13">
        <v>2.6622731093986499E-2</v>
      </c>
      <c r="AR128" s="13">
        <v>4.5520853055399998E-5</v>
      </c>
      <c r="AS128" s="13">
        <v>2.8720293719151101E-2</v>
      </c>
      <c r="AT128" s="13">
        <v>0.29985193994026299</v>
      </c>
      <c r="AU128" s="13">
        <v>3.1125586761232001E-2</v>
      </c>
      <c r="AV128" s="13">
        <v>7.2165962183803306E-2</v>
      </c>
      <c r="AW128" s="13">
        <v>7.6745229186333294E-2</v>
      </c>
      <c r="AX128" s="13">
        <v>7.6468180533974903E-2</v>
      </c>
    </row>
    <row r="129" spans="1:50" x14ac:dyDescent="0.35">
      <c r="A129" t="s">
        <v>230</v>
      </c>
      <c r="B129" t="s">
        <v>230</v>
      </c>
      <c r="C129" t="s">
        <v>230</v>
      </c>
      <c r="D129">
        <v>48200000</v>
      </c>
      <c r="E129">
        <v>3</v>
      </c>
      <c r="F129" s="6" t="s">
        <v>32</v>
      </c>
      <c r="G129">
        <v>433800</v>
      </c>
      <c r="H129" s="9">
        <v>3356738</v>
      </c>
      <c r="I129" t="s">
        <v>255</v>
      </c>
      <c r="J129" t="s">
        <v>197</v>
      </c>
      <c r="K129" t="s">
        <v>42</v>
      </c>
      <c r="L129" s="8">
        <v>2.5641025640000001</v>
      </c>
      <c r="M129" s="8">
        <v>47</v>
      </c>
      <c r="N129" s="7">
        <v>86070.205119999999</v>
      </c>
      <c r="O129" s="7">
        <v>40452.99641</v>
      </c>
      <c r="P129" s="10">
        <v>8.3927399999999999E-4</v>
      </c>
      <c r="Q129" s="7">
        <v>9.3252642999999996E-2</v>
      </c>
      <c r="R129" s="1" t="s">
        <v>43</v>
      </c>
      <c r="S129" s="11">
        <v>2.56</v>
      </c>
      <c r="T129" s="11">
        <v>2.82</v>
      </c>
      <c r="U129" s="1" t="s">
        <v>176</v>
      </c>
      <c r="V129" s="11">
        <v>2.69</v>
      </c>
      <c r="W129" s="11">
        <v>2.69</v>
      </c>
      <c r="X129" s="1">
        <v>100</v>
      </c>
      <c r="Y129" s="11">
        <f t="shared" si="29"/>
        <v>86070.205119999999</v>
      </c>
      <c r="Z129" s="11">
        <f t="shared" ref="Z129:Z160" si="35">(Y129*W129)</f>
        <v>231528.8517728</v>
      </c>
      <c r="AA129" s="5">
        <v>44593</v>
      </c>
      <c r="AB129" s="1" t="s">
        <v>249</v>
      </c>
      <c r="AC129" s="1" t="s">
        <v>250</v>
      </c>
      <c r="AD129" s="1" t="s">
        <v>84</v>
      </c>
      <c r="AE129" s="11">
        <v>12210780.000374401</v>
      </c>
      <c r="AF129" s="11">
        <f t="shared" si="30"/>
        <v>28.148409406118951</v>
      </c>
      <c r="AG129" s="3" t="s">
        <v>584</v>
      </c>
      <c r="AH129" s="3" t="s">
        <v>32</v>
      </c>
      <c r="AI129" s="12">
        <v>0.58942934800000002</v>
      </c>
      <c r="AJ129" s="12">
        <v>0.57702400799999998</v>
      </c>
      <c r="AK129" s="12">
        <v>0.56412431299999999</v>
      </c>
      <c r="AL129" s="12">
        <v>0.59454744699999995</v>
      </c>
      <c r="AM129" s="12">
        <f t="shared" si="31"/>
        <v>1.5113573025036485E-2</v>
      </c>
      <c r="AN129" s="12">
        <f t="shared" si="32"/>
        <v>1.4795487384023566E-2</v>
      </c>
      <c r="AO129" s="12">
        <f t="shared" si="33"/>
        <v>1.4464725973780386E-2</v>
      </c>
      <c r="AP129" s="12">
        <f t="shared" si="34"/>
        <v>1.5244806332723541E-2</v>
      </c>
      <c r="AQ129" s="13">
        <v>2.6622731093986499E-2</v>
      </c>
      <c r="AR129" s="13">
        <v>4.5520853055399998E-5</v>
      </c>
      <c r="AS129" s="13">
        <v>2.8720293719151101E-2</v>
      </c>
      <c r="AT129" s="13">
        <v>0.29985193994026299</v>
      </c>
      <c r="AU129" s="13">
        <v>3.1125586761232001E-2</v>
      </c>
      <c r="AV129" s="13">
        <v>7.2165962183803306E-2</v>
      </c>
      <c r="AW129" s="13">
        <v>7.6745229186333294E-2</v>
      </c>
      <c r="AX129" s="13">
        <v>7.6468180533974903E-2</v>
      </c>
    </row>
    <row r="130" spans="1:50" x14ac:dyDescent="0.35">
      <c r="A130" t="s">
        <v>230</v>
      </c>
      <c r="B130" t="s">
        <v>230</v>
      </c>
      <c r="C130" t="s">
        <v>230</v>
      </c>
      <c r="D130">
        <v>48200000</v>
      </c>
      <c r="E130">
        <v>3</v>
      </c>
      <c r="F130" s="6" t="s">
        <v>32</v>
      </c>
      <c r="G130">
        <v>433800</v>
      </c>
      <c r="H130" s="9">
        <v>3356738</v>
      </c>
      <c r="I130" t="s">
        <v>256</v>
      </c>
      <c r="J130" t="s">
        <v>257</v>
      </c>
      <c r="K130" t="s">
        <v>152</v>
      </c>
      <c r="L130" s="8">
        <v>2.5641025640000001</v>
      </c>
      <c r="M130" s="8">
        <v>35</v>
      </c>
      <c r="N130" s="7">
        <v>86070.205119999999</v>
      </c>
      <c r="O130" s="7">
        <v>30124.571790000002</v>
      </c>
      <c r="P130" s="10">
        <v>6.2499099999999998E-4</v>
      </c>
      <c r="Q130" s="7">
        <v>6.9443457E-2</v>
      </c>
      <c r="R130" s="1" t="s">
        <v>58</v>
      </c>
      <c r="S130" s="11">
        <v>2.2799999999999998</v>
      </c>
      <c r="T130" s="11">
        <v>3.61</v>
      </c>
      <c r="U130" s="1" t="s">
        <v>176</v>
      </c>
      <c r="V130" s="11">
        <v>2.9449999999999998</v>
      </c>
      <c r="W130" s="11">
        <v>2.95</v>
      </c>
      <c r="X130" s="1">
        <v>100</v>
      </c>
      <c r="Y130" s="11">
        <f t="shared" si="29"/>
        <v>86070.205119999999</v>
      </c>
      <c r="Z130" s="11">
        <f t="shared" si="35"/>
        <v>253907.10510400002</v>
      </c>
      <c r="AA130" s="5">
        <v>44593</v>
      </c>
      <c r="AB130" s="1" t="s">
        <v>444</v>
      </c>
      <c r="AC130" s="1" t="s">
        <v>150</v>
      </c>
      <c r="AD130" s="1" t="s">
        <v>84</v>
      </c>
      <c r="AE130" s="11">
        <v>12210780.000374401</v>
      </c>
      <c r="AF130" s="11">
        <f t="shared" si="30"/>
        <v>28.148409406118951</v>
      </c>
      <c r="AG130" s="3" t="s">
        <v>593</v>
      </c>
      <c r="AH130" s="3" t="s">
        <v>32</v>
      </c>
      <c r="AI130" s="3" t="s">
        <v>32</v>
      </c>
      <c r="AJ130" s="3" t="s">
        <v>32</v>
      </c>
      <c r="AK130" s="3" t="s">
        <v>32</v>
      </c>
      <c r="AL130" s="3" t="s">
        <v>32</v>
      </c>
      <c r="AM130" s="3" t="s">
        <v>32</v>
      </c>
      <c r="AN130" s="3" t="s">
        <v>32</v>
      </c>
      <c r="AO130" s="3" t="s">
        <v>32</v>
      </c>
      <c r="AP130" s="3" t="s">
        <v>32</v>
      </c>
      <c r="AQ130" s="13">
        <v>2.1773602307795799E-2</v>
      </c>
      <c r="AR130" s="13">
        <v>1.4527931710461E-2</v>
      </c>
      <c r="AS130" s="13">
        <v>3.7195569737750699E-2</v>
      </c>
      <c r="AT130" s="13">
        <v>5.3627208802518499E-2</v>
      </c>
      <c r="AU130" s="13">
        <v>1.44866426591079E-3</v>
      </c>
      <c r="AV130" s="13">
        <v>3.6148392180789302E-2</v>
      </c>
      <c r="AW130" s="13">
        <v>3.3202509272239E-2</v>
      </c>
      <c r="AX130" s="13">
        <v>2.82748397539236E-2</v>
      </c>
    </row>
    <row r="131" spans="1:50" x14ac:dyDescent="0.35">
      <c r="A131" t="s">
        <v>230</v>
      </c>
      <c r="B131" t="s">
        <v>230</v>
      </c>
      <c r="C131" t="s">
        <v>230</v>
      </c>
      <c r="D131">
        <v>48200000</v>
      </c>
      <c r="E131">
        <v>3</v>
      </c>
      <c r="F131" s="6" t="s">
        <v>32</v>
      </c>
      <c r="G131">
        <v>433800</v>
      </c>
      <c r="H131" s="9">
        <v>3356738</v>
      </c>
      <c r="I131" t="s">
        <v>258</v>
      </c>
      <c r="J131" t="s">
        <v>259</v>
      </c>
      <c r="K131" t="s">
        <v>152</v>
      </c>
      <c r="L131" s="8">
        <v>2.5641025640000001</v>
      </c>
      <c r="M131" s="8">
        <v>38</v>
      </c>
      <c r="N131" s="7">
        <v>86070.205119999999</v>
      </c>
      <c r="O131" s="7">
        <v>32706.677950000001</v>
      </c>
      <c r="P131" s="10">
        <v>6.7856199999999996E-4</v>
      </c>
      <c r="Q131" s="7">
        <v>7.5395753999999995E-2</v>
      </c>
      <c r="R131" s="1" t="s">
        <v>58</v>
      </c>
      <c r="S131" s="11">
        <v>2.2799999999999998</v>
      </c>
      <c r="T131" s="11">
        <v>3.61</v>
      </c>
      <c r="U131" s="1" t="s">
        <v>176</v>
      </c>
      <c r="V131" s="11">
        <v>2.9449999999999998</v>
      </c>
      <c r="W131" s="11">
        <v>2.95</v>
      </c>
      <c r="X131" s="1">
        <v>100</v>
      </c>
      <c r="Y131" s="11">
        <f t="shared" si="29"/>
        <v>86070.205119999999</v>
      </c>
      <c r="Z131" s="11">
        <f t="shared" si="35"/>
        <v>253907.10510400002</v>
      </c>
      <c r="AA131" s="5">
        <v>44593</v>
      </c>
      <c r="AB131" s="1" t="s">
        <v>444</v>
      </c>
      <c r="AC131" s="1" t="s">
        <v>150</v>
      </c>
      <c r="AD131" s="1" t="s">
        <v>84</v>
      </c>
      <c r="AE131" s="11">
        <v>12210780.000374401</v>
      </c>
      <c r="AF131" s="11">
        <f t="shared" si="30"/>
        <v>28.148409406118951</v>
      </c>
      <c r="AG131" s="3" t="s">
        <v>585</v>
      </c>
      <c r="AH131" s="3" t="s">
        <v>589</v>
      </c>
      <c r="AI131" s="12">
        <v>0.31733618299999999</v>
      </c>
      <c r="AJ131" s="12">
        <v>0.33230111499999998</v>
      </c>
      <c r="AK131" s="12">
        <v>0.32602896399999998</v>
      </c>
      <c r="AL131" s="12">
        <v>0.360654323</v>
      </c>
      <c r="AM131" s="12">
        <f t="shared" ref="AM131:AP135" si="36">AI131*($L131/100)</f>
        <v>8.1368252048027324E-3</v>
      </c>
      <c r="AN131" s="12">
        <f t="shared" si="36"/>
        <v>8.5205414099155889E-3</v>
      </c>
      <c r="AO131" s="12">
        <f t="shared" si="36"/>
        <v>8.3597170253066379E-3</v>
      </c>
      <c r="AP131" s="12">
        <f t="shared" si="36"/>
        <v>9.2475467432198422E-3</v>
      </c>
      <c r="AQ131" s="13">
        <v>2.36399112920373E-2</v>
      </c>
      <c r="AR131" s="13">
        <v>1.5773183143383999E-2</v>
      </c>
      <c r="AS131" s="13">
        <v>4.0383761796842797E-2</v>
      </c>
      <c r="AT131" s="13">
        <v>5.8223827229415201E-2</v>
      </c>
      <c r="AU131" s="13">
        <v>1.57283550300788E-3</v>
      </c>
      <c r="AV131" s="13">
        <v>3.9246826153230101E-2</v>
      </c>
      <c r="AW131" s="13">
        <v>3.6048438966286699E-2</v>
      </c>
      <c r="AX131" s="13">
        <v>3.0698397726314899E-2</v>
      </c>
    </row>
    <row r="132" spans="1:50" x14ac:dyDescent="0.35">
      <c r="A132" t="s">
        <v>230</v>
      </c>
      <c r="B132" t="s">
        <v>230</v>
      </c>
      <c r="C132" t="s">
        <v>230</v>
      </c>
      <c r="D132">
        <v>48200000</v>
      </c>
      <c r="E132">
        <v>3</v>
      </c>
      <c r="F132" s="6" t="s">
        <v>32</v>
      </c>
      <c r="G132">
        <v>433800</v>
      </c>
      <c r="H132" s="9">
        <v>3356738</v>
      </c>
      <c r="I132" t="s">
        <v>260</v>
      </c>
      <c r="J132" t="s">
        <v>261</v>
      </c>
      <c r="K132" t="s">
        <v>152</v>
      </c>
      <c r="L132" s="8">
        <v>2.5641025640000001</v>
      </c>
      <c r="M132" s="8">
        <v>38</v>
      </c>
      <c r="N132" s="7">
        <v>86070.205119999999</v>
      </c>
      <c r="O132" s="7">
        <v>32706.677950000001</v>
      </c>
      <c r="P132" s="10">
        <v>6.7856199999999996E-4</v>
      </c>
      <c r="Q132" s="7">
        <v>7.5395753999999995E-2</v>
      </c>
      <c r="R132" s="1" t="s">
        <v>58</v>
      </c>
      <c r="S132" s="11">
        <v>2.2799999999999998</v>
      </c>
      <c r="T132" s="11">
        <v>3.61</v>
      </c>
      <c r="U132" s="1" t="s">
        <v>176</v>
      </c>
      <c r="V132" s="11">
        <v>2.9449999999999998</v>
      </c>
      <c r="W132" s="11">
        <v>2.95</v>
      </c>
      <c r="X132" s="1">
        <v>100</v>
      </c>
      <c r="Y132" s="11">
        <f t="shared" si="29"/>
        <v>86070.205119999999</v>
      </c>
      <c r="Z132" s="11">
        <f t="shared" si="35"/>
        <v>253907.10510400002</v>
      </c>
      <c r="AA132" s="5">
        <v>44593</v>
      </c>
      <c r="AB132" s="1" t="s">
        <v>444</v>
      </c>
      <c r="AC132" s="1" t="s">
        <v>150</v>
      </c>
      <c r="AD132" s="1" t="s">
        <v>84</v>
      </c>
      <c r="AE132" s="11">
        <v>12210780.000374401</v>
      </c>
      <c r="AF132" s="11">
        <f t="shared" si="30"/>
        <v>28.148409406118951</v>
      </c>
      <c r="AG132" s="3" t="s">
        <v>585</v>
      </c>
      <c r="AH132" s="3" t="s">
        <v>589</v>
      </c>
      <c r="AI132" s="12">
        <v>0.31733618299999999</v>
      </c>
      <c r="AJ132" s="12">
        <v>0.33230111499999998</v>
      </c>
      <c r="AK132" s="12">
        <v>0.32602896399999998</v>
      </c>
      <c r="AL132" s="12">
        <v>0.360654323</v>
      </c>
      <c r="AM132" s="12">
        <f t="shared" si="36"/>
        <v>8.1368252048027324E-3</v>
      </c>
      <c r="AN132" s="12">
        <f t="shared" si="36"/>
        <v>8.5205414099155889E-3</v>
      </c>
      <c r="AO132" s="12">
        <f t="shared" si="36"/>
        <v>8.3597170253066379E-3</v>
      </c>
      <c r="AP132" s="12">
        <f t="shared" si="36"/>
        <v>9.2475467432198422E-3</v>
      </c>
      <c r="AQ132" s="13">
        <v>2.36399112920373E-2</v>
      </c>
      <c r="AR132" s="13">
        <v>1.5773183143383999E-2</v>
      </c>
      <c r="AS132" s="13">
        <v>4.0383761796842797E-2</v>
      </c>
      <c r="AT132" s="13">
        <v>5.8223827229415201E-2</v>
      </c>
      <c r="AU132" s="13">
        <v>1.57283550300788E-3</v>
      </c>
      <c r="AV132" s="13">
        <v>3.9246826153230101E-2</v>
      </c>
      <c r="AW132" s="13">
        <v>3.6048438966286699E-2</v>
      </c>
      <c r="AX132" s="13">
        <v>3.0698397726314899E-2</v>
      </c>
    </row>
    <row r="133" spans="1:50" x14ac:dyDescent="0.35">
      <c r="A133" t="s">
        <v>230</v>
      </c>
      <c r="B133" t="s">
        <v>230</v>
      </c>
      <c r="C133" t="s">
        <v>230</v>
      </c>
      <c r="D133">
        <v>48200000</v>
      </c>
      <c r="E133">
        <v>3</v>
      </c>
      <c r="F133" s="6" t="s">
        <v>32</v>
      </c>
      <c r="G133">
        <v>433800</v>
      </c>
      <c r="H133" s="9">
        <v>3356738</v>
      </c>
      <c r="I133" t="s">
        <v>180</v>
      </c>
      <c r="J133" t="s">
        <v>262</v>
      </c>
      <c r="K133" t="s">
        <v>152</v>
      </c>
      <c r="L133" s="8">
        <v>2.5641025640000001</v>
      </c>
      <c r="M133" s="8">
        <v>38</v>
      </c>
      <c r="N133" s="7">
        <v>86070.205119999999</v>
      </c>
      <c r="O133" s="7">
        <v>32706.677950000001</v>
      </c>
      <c r="P133" s="10">
        <v>6.7856199999999996E-4</v>
      </c>
      <c r="Q133" s="7">
        <v>7.5395753999999995E-2</v>
      </c>
      <c r="R133" s="1" t="s">
        <v>58</v>
      </c>
      <c r="S133" s="11">
        <v>2.2799999999999998</v>
      </c>
      <c r="T133" s="11">
        <v>3.61</v>
      </c>
      <c r="U133" s="1" t="s">
        <v>176</v>
      </c>
      <c r="V133" s="11">
        <v>2.9449999999999998</v>
      </c>
      <c r="W133" s="11">
        <v>2.95</v>
      </c>
      <c r="X133" s="1">
        <v>100</v>
      </c>
      <c r="Y133" s="11">
        <f t="shared" si="29"/>
        <v>86070.205119999999</v>
      </c>
      <c r="Z133" s="11">
        <f t="shared" si="35"/>
        <v>253907.10510400002</v>
      </c>
      <c r="AA133" s="5">
        <v>44593</v>
      </c>
      <c r="AB133" s="1" t="s">
        <v>444</v>
      </c>
      <c r="AC133" s="1" t="s">
        <v>150</v>
      </c>
      <c r="AD133" s="1" t="s">
        <v>84</v>
      </c>
      <c r="AE133" s="11">
        <v>12210780.000374401</v>
      </c>
      <c r="AF133" s="11">
        <f t="shared" si="30"/>
        <v>28.148409406118951</v>
      </c>
      <c r="AG133" s="3" t="s">
        <v>584</v>
      </c>
      <c r="AH133" s="3" t="s">
        <v>32</v>
      </c>
      <c r="AI133" s="12">
        <v>0.30661735699999998</v>
      </c>
      <c r="AJ133" s="12">
        <v>0.32151176799999998</v>
      </c>
      <c r="AK133" s="12">
        <v>0.31397200800000002</v>
      </c>
      <c r="AL133" s="12">
        <v>0.35200773800000001</v>
      </c>
      <c r="AM133" s="12">
        <f t="shared" si="36"/>
        <v>7.8619835125060336E-3</v>
      </c>
      <c r="AN133" s="12">
        <f t="shared" si="36"/>
        <v>8.2438914868497321E-3</v>
      </c>
      <c r="AO133" s="12">
        <f t="shared" si="36"/>
        <v>8.0505643073702868E-3</v>
      </c>
      <c r="AP133" s="12">
        <f t="shared" si="36"/>
        <v>9.0258394355364029E-3</v>
      </c>
      <c r="AQ133" s="13">
        <v>2.36399112920373E-2</v>
      </c>
      <c r="AR133" s="13">
        <v>1.5773183143383999E-2</v>
      </c>
      <c r="AS133" s="13">
        <v>4.0383761796842797E-2</v>
      </c>
      <c r="AT133" s="13">
        <v>5.8223827229415201E-2</v>
      </c>
      <c r="AU133" s="13">
        <v>1.57283550300788E-3</v>
      </c>
      <c r="AV133" s="13">
        <v>3.9246826153230101E-2</v>
      </c>
      <c r="AW133" s="13">
        <v>3.6048438966286699E-2</v>
      </c>
      <c r="AX133" s="13">
        <v>3.0698397726314899E-2</v>
      </c>
    </row>
    <row r="134" spans="1:50" x14ac:dyDescent="0.35">
      <c r="A134" t="s">
        <v>230</v>
      </c>
      <c r="B134" t="s">
        <v>230</v>
      </c>
      <c r="C134" t="s">
        <v>230</v>
      </c>
      <c r="D134">
        <v>48200000</v>
      </c>
      <c r="E134">
        <v>3</v>
      </c>
      <c r="F134" s="6" t="s">
        <v>32</v>
      </c>
      <c r="G134">
        <v>433800</v>
      </c>
      <c r="H134" s="9">
        <v>3356738</v>
      </c>
      <c r="I134" t="s">
        <v>181</v>
      </c>
      <c r="J134" t="s">
        <v>263</v>
      </c>
      <c r="K134" t="s">
        <v>67</v>
      </c>
      <c r="L134" s="8">
        <v>2.5641025640000001</v>
      </c>
      <c r="M134" s="8">
        <v>26</v>
      </c>
      <c r="N134" s="7">
        <v>86070.205119999999</v>
      </c>
      <c r="O134" s="7">
        <v>22378.25333</v>
      </c>
      <c r="P134" s="10">
        <v>4.64279E-4</v>
      </c>
      <c r="Q134" s="7">
        <v>5.1586567999999999E-2</v>
      </c>
      <c r="R134" s="1" t="s">
        <v>43</v>
      </c>
      <c r="S134" s="11">
        <v>2.56</v>
      </c>
      <c r="T134" s="11">
        <v>2.82</v>
      </c>
      <c r="U134" s="1" t="s">
        <v>176</v>
      </c>
      <c r="V134" s="11">
        <v>2.69</v>
      </c>
      <c r="W134" s="11">
        <v>2.69</v>
      </c>
      <c r="X134" s="1">
        <v>100</v>
      </c>
      <c r="Y134" s="11">
        <f t="shared" si="29"/>
        <v>86070.205119999999</v>
      </c>
      <c r="Z134" s="11">
        <f t="shared" si="35"/>
        <v>231528.8517728</v>
      </c>
      <c r="AA134" s="5">
        <v>44593</v>
      </c>
      <c r="AB134" s="1" t="s">
        <v>444</v>
      </c>
      <c r="AC134" s="1" t="s">
        <v>250</v>
      </c>
      <c r="AD134" s="1" t="s">
        <v>84</v>
      </c>
      <c r="AE134" s="11">
        <v>12210780.000374401</v>
      </c>
      <c r="AF134" s="11">
        <f t="shared" si="30"/>
        <v>28.148409406118951</v>
      </c>
      <c r="AG134" s="3" t="s">
        <v>585</v>
      </c>
      <c r="AH134" s="3" t="s">
        <v>591</v>
      </c>
      <c r="AI134" s="12">
        <v>0.32900238500000001</v>
      </c>
      <c r="AJ134" s="12">
        <v>0.340903287</v>
      </c>
      <c r="AK134" s="12">
        <v>0.32717260300000001</v>
      </c>
      <c r="AL134" s="12">
        <v>0.36585663499999999</v>
      </c>
      <c r="AM134" s="12">
        <f t="shared" si="36"/>
        <v>8.4359585894061527E-3</v>
      </c>
      <c r="AN134" s="12">
        <f t="shared" si="36"/>
        <v>8.7411099227272786E-3</v>
      </c>
      <c r="AO134" s="12">
        <f t="shared" si="36"/>
        <v>8.3890411022285415E-3</v>
      </c>
      <c r="AP134" s="12">
        <f t="shared" si="36"/>
        <v>9.3809393585991222E-3</v>
      </c>
      <c r="AQ134" s="13">
        <v>1.47274681311247E-2</v>
      </c>
      <c r="AR134" s="13">
        <v>2.5181748270238301E-5</v>
      </c>
      <c r="AS134" s="13">
        <v>1.5887821913240199E-2</v>
      </c>
      <c r="AT134" s="13">
        <v>0.165875539738432</v>
      </c>
      <c r="AU134" s="13">
        <v>1.7218409541466799E-2</v>
      </c>
      <c r="AV134" s="13">
        <v>3.9921595739438702E-2</v>
      </c>
      <c r="AW134" s="13">
        <v>4.2454807249767398E-2</v>
      </c>
      <c r="AX134" s="13">
        <v>4.2301546294534198E-2</v>
      </c>
    </row>
    <row r="135" spans="1:50" x14ac:dyDescent="0.35">
      <c r="A135" t="s">
        <v>230</v>
      </c>
      <c r="B135" t="s">
        <v>230</v>
      </c>
      <c r="C135" t="s">
        <v>230</v>
      </c>
      <c r="D135">
        <v>48200000</v>
      </c>
      <c r="E135">
        <v>3</v>
      </c>
      <c r="F135" s="6" t="s">
        <v>32</v>
      </c>
      <c r="G135">
        <v>433800</v>
      </c>
      <c r="H135" s="9">
        <v>3356738</v>
      </c>
      <c r="I135" t="s">
        <v>264</v>
      </c>
      <c r="J135" t="s">
        <v>265</v>
      </c>
      <c r="K135" t="s">
        <v>266</v>
      </c>
      <c r="L135" s="8">
        <v>2.5641025640000001</v>
      </c>
      <c r="M135" s="8">
        <v>35</v>
      </c>
      <c r="N135" s="7">
        <v>86070.205119999999</v>
      </c>
      <c r="O135" s="7">
        <v>30124.571790000002</v>
      </c>
      <c r="P135" s="10">
        <v>6.2499099999999998E-4</v>
      </c>
      <c r="Q135" s="7">
        <v>6.9443457E-2</v>
      </c>
      <c r="R135" s="1" t="s">
        <v>43</v>
      </c>
      <c r="S135" s="11">
        <v>2.56</v>
      </c>
      <c r="T135" s="11">
        <v>2.82</v>
      </c>
      <c r="U135" s="1" t="s">
        <v>176</v>
      </c>
      <c r="V135" s="11">
        <v>2.69</v>
      </c>
      <c r="W135" s="11">
        <v>2.69</v>
      </c>
      <c r="X135" s="1">
        <v>100</v>
      </c>
      <c r="Y135" s="11">
        <f t="shared" si="29"/>
        <v>86070.205119999999</v>
      </c>
      <c r="Z135" s="11">
        <f t="shared" si="35"/>
        <v>231528.8517728</v>
      </c>
      <c r="AA135" s="5">
        <v>44593</v>
      </c>
      <c r="AB135" s="1" t="s">
        <v>249</v>
      </c>
      <c r="AC135" s="1" t="s">
        <v>250</v>
      </c>
      <c r="AD135" s="1" t="s">
        <v>84</v>
      </c>
      <c r="AE135" s="11">
        <v>12210780.000374401</v>
      </c>
      <c r="AF135" s="11">
        <f t="shared" si="30"/>
        <v>28.148409406118951</v>
      </c>
      <c r="AG135" s="3" t="s">
        <v>585</v>
      </c>
      <c r="AH135" s="3" t="s">
        <v>604</v>
      </c>
      <c r="AI135" s="12">
        <v>0.30085437100000001</v>
      </c>
      <c r="AJ135" s="12">
        <v>0.31744581900000002</v>
      </c>
      <c r="AK135" s="12">
        <v>0.30554413200000002</v>
      </c>
      <c r="AL135" s="12">
        <v>0.34218209100000002</v>
      </c>
      <c r="AM135" s="12">
        <f t="shared" si="36"/>
        <v>7.7142146407170736E-3</v>
      </c>
      <c r="AN135" s="12">
        <f t="shared" si="36"/>
        <v>8.1396363842898001E-3</v>
      </c>
      <c r="AO135" s="12">
        <f t="shared" si="36"/>
        <v>7.8344649227635454E-3</v>
      </c>
      <c r="AP135" s="12">
        <f t="shared" si="36"/>
        <v>8.7738997688798139E-3</v>
      </c>
      <c r="AQ135" s="13">
        <v>1.9825437890782501E-2</v>
      </c>
      <c r="AR135" s="13">
        <v>3.3898507324408902E-5</v>
      </c>
      <c r="AS135" s="13">
        <v>2.1387452599206699E-2</v>
      </c>
      <c r="AT135" s="13">
        <v>0.22329399604908001</v>
      </c>
      <c r="AU135" s="13">
        <v>2.3178628254572699E-2</v>
      </c>
      <c r="AV135" s="13">
        <v>5.3740609708773299E-2</v>
      </c>
      <c r="AW135" s="13">
        <v>5.7150702130300803E-2</v>
      </c>
      <c r="AX135" s="13">
        <v>5.6944389305720003E-2</v>
      </c>
    </row>
    <row r="136" spans="1:50" x14ac:dyDescent="0.35">
      <c r="A136" t="s">
        <v>230</v>
      </c>
      <c r="B136" t="s">
        <v>230</v>
      </c>
      <c r="C136" t="s">
        <v>230</v>
      </c>
      <c r="D136">
        <v>48200000</v>
      </c>
      <c r="E136">
        <v>3</v>
      </c>
      <c r="F136" s="6" t="s">
        <v>32</v>
      </c>
      <c r="G136">
        <v>433800</v>
      </c>
      <c r="H136" s="9">
        <v>3356738</v>
      </c>
      <c r="I136" t="s">
        <v>267</v>
      </c>
      <c r="J136" t="s">
        <v>268</v>
      </c>
      <c r="K136" t="s">
        <v>269</v>
      </c>
      <c r="L136" s="8">
        <v>2.5641025640000001</v>
      </c>
      <c r="M136" s="8">
        <v>36</v>
      </c>
      <c r="N136" s="7">
        <v>86070.205119999999</v>
      </c>
      <c r="O136" s="7">
        <v>30985.273840000002</v>
      </c>
      <c r="P136" s="10">
        <v>6.4284800000000001E-4</v>
      </c>
      <c r="Q136" s="7">
        <v>7.1427556000000003E-2</v>
      </c>
      <c r="R136" s="1" t="s">
        <v>43</v>
      </c>
      <c r="S136" s="11">
        <v>2.56</v>
      </c>
      <c r="T136" s="11">
        <v>2.82</v>
      </c>
      <c r="U136" s="1" t="s">
        <v>176</v>
      </c>
      <c r="V136" s="11">
        <v>2.69</v>
      </c>
      <c r="W136" s="11">
        <v>2.69</v>
      </c>
      <c r="X136" s="1">
        <v>100</v>
      </c>
      <c r="Y136" s="11">
        <f t="shared" si="29"/>
        <v>86070.205119999999</v>
      </c>
      <c r="Z136" s="11">
        <f t="shared" si="35"/>
        <v>231528.8517728</v>
      </c>
      <c r="AA136" s="5">
        <v>44593</v>
      </c>
      <c r="AB136" s="1" t="s">
        <v>249</v>
      </c>
      <c r="AC136" s="1" t="s">
        <v>250</v>
      </c>
      <c r="AD136" s="1" t="s">
        <v>84</v>
      </c>
      <c r="AE136" s="11">
        <v>12210780.000374401</v>
      </c>
      <c r="AF136" s="11">
        <f t="shared" si="30"/>
        <v>28.148409406118951</v>
      </c>
      <c r="AG136" s="3" t="s">
        <v>593</v>
      </c>
      <c r="AH136" s="3" t="s">
        <v>32</v>
      </c>
      <c r="AI136" s="3" t="s">
        <v>32</v>
      </c>
      <c r="AJ136" s="3" t="s">
        <v>32</v>
      </c>
      <c r="AK136" s="3" t="s">
        <v>32</v>
      </c>
      <c r="AL136" s="3" t="s">
        <v>32</v>
      </c>
      <c r="AM136" s="3" t="s">
        <v>32</v>
      </c>
      <c r="AN136" s="3" t="s">
        <v>32</v>
      </c>
      <c r="AO136" s="3" t="s">
        <v>32</v>
      </c>
      <c r="AP136" s="3" t="s">
        <v>32</v>
      </c>
      <c r="AQ136" s="13">
        <v>1.17872133171279E-2</v>
      </c>
      <c r="AR136" s="13">
        <v>3.1131282336323602E-5</v>
      </c>
      <c r="AS136" s="13">
        <v>2.9650182828688899E-2</v>
      </c>
      <c r="AT136" s="13">
        <v>0.229673825242591</v>
      </c>
      <c r="AU136" s="13">
        <v>2.38408748524238E-2</v>
      </c>
      <c r="AV136" s="13">
        <v>5.5276055877338498E-2</v>
      </c>
      <c r="AW136" s="13">
        <v>5.8783579522133797E-2</v>
      </c>
      <c r="AX136" s="13">
        <v>5.8434694703234397E-2</v>
      </c>
    </row>
    <row r="137" spans="1:50" x14ac:dyDescent="0.35">
      <c r="A137" t="s">
        <v>230</v>
      </c>
      <c r="B137" t="s">
        <v>230</v>
      </c>
      <c r="C137" t="s">
        <v>230</v>
      </c>
      <c r="D137">
        <v>48200000</v>
      </c>
      <c r="E137">
        <v>3</v>
      </c>
      <c r="F137" s="6" t="s">
        <v>32</v>
      </c>
      <c r="G137">
        <v>433800</v>
      </c>
      <c r="H137" s="9">
        <v>3356738</v>
      </c>
      <c r="I137" t="s">
        <v>270</v>
      </c>
      <c r="J137" t="s">
        <v>271</v>
      </c>
      <c r="K137" t="s">
        <v>152</v>
      </c>
      <c r="L137" s="8">
        <v>2.5641025640000001</v>
      </c>
      <c r="M137" s="8">
        <v>35</v>
      </c>
      <c r="N137" s="7">
        <v>86070.205119999999</v>
      </c>
      <c r="O137" s="7">
        <v>30124.571790000002</v>
      </c>
      <c r="P137" s="10">
        <v>6.2499099999999998E-4</v>
      </c>
      <c r="Q137" s="7">
        <v>6.9443457E-2</v>
      </c>
      <c r="R137" s="1" t="s">
        <v>58</v>
      </c>
      <c r="S137" s="11">
        <v>2.2799999999999998</v>
      </c>
      <c r="T137" s="11">
        <v>3.61</v>
      </c>
      <c r="U137" s="1" t="s">
        <v>176</v>
      </c>
      <c r="V137" s="11">
        <v>2.9449999999999998</v>
      </c>
      <c r="W137" s="11">
        <v>2.95</v>
      </c>
      <c r="X137" s="1">
        <v>100</v>
      </c>
      <c r="Y137" s="11">
        <f t="shared" si="29"/>
        <v>86070.205119999999</v>
      </c>
      <c r="Z137" s="11">
        <f t="shared" si="35"/>
        <v>253907.10510400002</v>
      </c>
      <c r="AA137" s="5">
        <v>44593</v>
      </c>
      <c r="AB137" s="1" t="s">
        <v>444</v>
      </c>
      <c r="AC137" s="1" t="s">
        <v>150</v>
      </c>
      <c r="AD137" s="1" t="s">
        <v>84</v>
      </c>
      <c r="AE137" s="11">
        <v>12210780.000374401</v>
      </c>
      <c r="AF137" s="11">
        <f t="shared" si="30"/>
        <v>28.148409406118951</v>
      </c>
      <c r="AG137" s="3" t="s">
        <v>593</v>
      </c>
      <c r="AH137" s="3" t="s">
        <v>32</v>
      </c>
      <c r="AI137" s="3" t="s">
        <v>32</v>
      </c>
      <c r="AJ137" s="3" t="s">
        <v>32</v>
      </c>
      <c r="AK137" s="3" t="s">
        <v>32</v>
      </c>
      <c r="AL137" s="3" t="s">
        <v>32</v>
      </c>
      <c r="AM137" s="3" t="s">
        <v>32</v>
      </c>
      <c r="AN137" s="3" t="s">
        <v>32</v>
      </c>
      <c r="AO137" s="3" t="s">
        <v>32</v>
      </c>
      <c r="AP137" s="3" t="s">
        <v>32</v>
      </c>
      <c r="AQ137" s="13">
        <v>2.1773602307795799E-2</v>
      </c>
      <c r="AR137" s="13">
        <v>1.4527931710461E-2</v>
      </c>
      <c r="AS137" s="13">
        <v>3.7195569737750699E-2</v>
      </c>
      <c r="AT137" s="13">
        <v>5.3627208802518499E-2</v>
      </c>
      <c r="AU137" s="13">
        <v>1.44866426591079E-3</v>
      </c>
      <c r="AV137" s="13">
        <v>3.6148392180789302E-2</v>
      </c>
      <c r="AW137" s="13">
        <v>3.3202509272239E-2</v>
      </c>
      <c r="AX137" s="13">
        <v>2.82748397539236E-2</v>
      </c>
    </row>
    <row r="138" spans="1:50" x14ac:dyDescent="0.35">
      <c r="A138" t="s">
        <v>230</v>
      </c>
      <c r="B138" t="s">
        <v>230</v>
      </c>
      <c r="C138" t="s">
        <v>230</v>
      </c>
      <c r="D138">
        <v>48200000</v>
      </c>
      <c r="E138">
        <v>3</v>
      </c>
      <c r="F138" s="6" t="s">
        <v>32</v>
      </c>
      <c r="G138">
        <v>433800</v>
      </c>
      <c r="H138" s="9">
        <v>3356738</v>
      </c>
      <c r="I138" t="s">
        <v>59</v>
      </c>
      <c r="J138" t="s">
        <v>60</v>
      </c>
      <c r="K138" t="s">
        <v>61</v>
      </c>
      <c r="L138" s="8">
        <v>2.5641025640000001</v>
      </c>
      <c r="M138" s="8">
        <v>51</v>
      </c>
      <c r="N138" s="7">
        <v>86070.205119999999</v>
      </c>
      <c r="O138" s="7">
        <v>43895.804609999999</v>
      </c>
      <c r="P138" s="10">
        <v>9.1070099999999998E-4</v>
      </c>
      <c r="Q138" s="7">
        <v>0.101189038</v>
      </c>
      <c r="R138" s="1" t="s">
        <v>43</v>
      </c>
      <c r="S138" s="11">
        <v>2.82</v>
      </c>
      <c r="T138" s="11">
        <v>4.0999999999999996</v>
      </c>
      <c r="U138" s="1" t="s">
        <v>176</v>
      </c>
      <c r="V138" s="11">
        <v>3.46</v>
      </c>
      <c r="W138" s="11">
        <v>3.46</v>
      </c>
      <c r="X138" s="1">
        <v>100</v>
      </c>
      <c r="Y138" s="11">
        <f t="shared" si="29"/>
        <v>86070.205119999999</v>
      </c>
      <c r="Z138" s="11">
        <f t="shared" si="35"/>
        <v>297802.90971520002</v>
      </c>
      <c r="AA138" s="5">
        <v>44593</v>
      </c>
      <c r="AB138" s="1" t="s">
        <v>638</v>
      </c>
      <c r="AC138" s="1" t="s">
        <v>272</v>
      </c>
      <c r="AD138" s="1" t="s">
        <v>84</v>
      </c>
      <c r="AE138" s="11">
        <v>12210780.000374401</v>
      </c>
      <c r="AF138" s="11">
        <f t="shared" si="30"/>
        <v>28.148409406118951</v>
      </c>
      <c r="AG138" s="3" t="s">
        <v>584</v>
      </c>
      <c r="AH138" s="3" t="s">
        <v>32</v>
      </c>
      <c r="AI138" s="12">
        <v>0.492890094</v>
      </c>
      <c r="AJ138" s="12">
        <v>0.48020787700000001</v>
      </c>
      <c r="AK138" s="12">
        <v>0.46666170400000001</v>
      </c>
      <c r="AL138" s="12">
        <v>0.446951143</v>
      </c>
      <c r="AM138" s="12">
        <f t="shared" ref="AM138:AM144" si="37">AI138*($L138/100)</f>
        <v>1.2638207537956012E-2</v>
      </c>
      <c r="AN138" s="12">
        <f t="shared" ref="AN138:AN144" si="38">AJ138*($L138/100)</f>
        <v>1.2313022486686967E-2</v>
      </c>
      <c r="AO138" s="12">
        <f t="shared" ref="AO138:AO144" si="39">AK138*($L138/100)</f>
        <v>1.1965684717470091E-2</v>
      </c>
      <c r="AP138" s="12">
        <f t="shared" ref="AP138:AP144" si="40">AL138*($L138/100)</f>
        <v>1.1460285717490307E-2</v>
      </c>
      <c r="AQ138" s="13">
        <v>4.1746380635680702E-2</v>
      </c>
      <c r="AR138" s="13">
        <v>0.21345682658922099</v>
      </c>
      <c r="AS138" s="13">
        <v>2.7099629556351899E-2</v>
      </c>
      <c r="AT138" s="13">
        <v>8.0105884279219802E-2</v>
      </c>
      <c r="AU138" s="13">
        <v>4.0107305222395501E-2</v>
      </c>
      <c r="AV138" s="13">
        <v>0.15450855729615601</v>
      </c>
      <c r="AW138" s="13">
        <v>5.6615829248301497E-2</v>
      </c>
      <c r="AX138" s="13">
        <v>8.7662916118189396E-2</v>
      </c>
    </row>
    <row r="139" spans="1:50" x14ac:dyDescent="0.35">
      <c r="A139" t="s">
        <v>230</v>
      </c>
      <c r="B139" t="s">
        <v>230</v>
      </c>
      <c r="C139" t="s">
        <v>230</v>
      </c>
      <c r="D139">
        <v>48200000</v>
      </c>
      <c r="E139">
        <v>3</v>
      </c>
      <c r="F139" s="6" t="s">
        <v>32</v>
      </c>
      <c r="G139">
        <v>433800</v>
      </c>
      <c r="H139" s="9">
        <v>3356738</v>
      </c>
      <c r="I139" t="s">
        <v>150</v>
      </c>
      <c r="J139" t="s">
        <v>273</v>
      </c>
      <c r="K139" t="s">
        <v>152</v>
      </c>
      <c r="L139" s="8">
        <v>2.5641025640000001</v>
      </c>
      <c r="M139" s="8">
        <v>30</v>
      </c>
      <c r="N139" s="7">
        <v>86070.205119999999</v>
      </c>
      <c r="O139" s="7">
        <v>25821.061539999999</v>
      </c>
      <c r="P139" s="10">
        <v>5.3570699999999996E-4</v>
      </c>
      <c r="Q139" s="7">
        <v>5.9522962999999998E-2</v>
      </c>
      <c r="R139" s="1" t="s">
        <v>58</v>
      </c>
      <c r="S139" s="11">
        <v>2.2799999999999998</v>
      </c>
      <c r="T139" s="11">
        <v>3.61</v>
      </c>
      <c r="U139" s="1" t="s">
        <v>176</v>
      </c>
      <c r="V139" s="11">
        <v>2.9449999999999998</v>
      </c>
      <c r="W139" s="11">
        <v>2.95</v>
      </c>
      <c r="X139" s="1">
        <v>100</v>
      </c>
      <c r="Y139" s="11">
        <f t="shared" si="29"/>
        <v>86070.205119999999</v>
      </c>
      <c r="Z139" s="11">
        <f t="shared" si="35"/>
        <v>253907.10510400002</v>
      </c>
      <c r="AA139" s="5">
        <v>44593</v>
      </c>
      <c r="AB139" s="1" t="s">
        <v>32</v>
      </c>
      <c r="AC139" s="1" t="s">
        <v>32</v>
      </c>
      <c r="AD139" s="1" t="s">
        <v>84</v>
      </c>
      <c r="AE139" s="11">
        <v>12210780.000374401</v>
      </c>
      <c r="AF139" s="11">
        <f t="shared" si="30"/>
        <v>28.148409406118951</v>
      </c>
      <c r="AG139" s="3" t="s">
        <v>584</v>
      </c>
      <c r="AH139" s="3" t="s">
        <v>32</v>
      </c>
      <c r="AI139" s="12">
        <v>0.34920568200000002</v>
      </c>
      <c r="AJ139" s="12">
        <v>0.34237013300000002</v>
      </c>
      <c r="AK139" s="12">
        <v>0.31902765799999999</v>
      </c>
      <c r="AL139" s="12">
        <v>0.36131104400000003</v>
      </c>
      <c r="AM139" s="12">
        <f t="shared" si="37"/>
        <v>8.9539918457956884E-3</v>
      </c>
      <c r="AN139" s="12">
        <f t="shared" si="38"/>
        <v>8.7787213586232107E-3</v>
      </c>
      <c r="AO139" s="12">
        <f t="shared" si="39"/>
        <v>8.1801963586471509E-3</v>
      </c>
      <c r="AP139" s="12">
        <f t="shared" si="40"/>
        <v>9.2643857432191702E-3</v>
      </c>
      <c r="AQ139" s="13">
        <v>3.3740897931326799E-2</v>
      </c>
      <c r="AR139" s="13">
        <v>6.0187145513172804E-6</v>
      </c>
      <c r="AS139" s="13">
        <v>2.0523983966750599E-2</v>
      </c>
      <c r="AT139" s="13">
        <v>4.6774629245284201E-2</v>
      </c>
      <c r="AU139" s="13">
        <v>1.2417122249433899E-3</v>
      </c>
      <c r="AV139" s="13">
        <v>3.1604022802210703E-2</v>
      </c>
      <c r="AW139" s="13">
        <v>8.7194431435759306E-2</v>
      </c>
      <c r="AX139" s="13">
        <v>3.1583670902975203E-2</v>
      </c>
    </row>
    <row r="140" spans="1:50" x14ac:dyDescent="0.35">
      <c r="A140" t="s">
        <v>230</v>
      </c>
      <c r="B140" t="s">
        <v>230</v>
      </c>
      <c r="C140" t="s">
        <v>230</v>
      </c>
      <c r="D140">
        <v>48200000</v>
      </c>
      <c r="E140">
        <v>3</v>
      </c>
      <c r="F140" s="6" t="s">
        <v>32</v>
      </c>
      <c r="G140">
        <v>433800</v>
      </c>
      <c r="H140" s="9">
        <v>3356738</v>
      </c>
      <c r="I140" t="s">
        <v>274</v>
      </c>
      <c r="J140" t="s">
        <v>275</v>
      </c>
      <c r="K140" t="s">
        <v>152</v>
      </c>
      <c r="L140" s="8">
        <v>2.5641025640000001</v>
      </c>
      <c r="M140" s="8">
        <v>30</v>
      </c>
      <c r="N140" s="7">
        <v>86070.205119999999</v>
      </c>
      <c r="O140" s="7">
        <v>25821.061539999999</v>
      </c>
      <c r="P140" s="10">
        <v>5.3570699999999996E-4</v>
      </c>
      <c r="Q140" s="7">
        <v>5.9522962999999998E-2</v>
      </c>
      <c r="R140" s="1" t="s">
        <v>58</v>
      </c>
      <c r="S140" s="11">
        <v>2.2799999999999998</v>
      </c>
      <c r="T140" s="11">
        <v>3.61</v>
      </c>
      <c r="U140" s="1" t="s">
        <v>176</v>
      </c>
      <c r="V140" s="11">
        <v>2.9449999999999998</v>
      </c>
      <c r="W140" s="11">
        <v>2.95</v>
      </c>
      <c r="X140" s="1">
        <v>100</v>
      </c>
      <c r="Y140" s="11">
        <f t="shared" si="29"/>
        <v>86070.205119999999</v>
      </c>
      <c r="Z140" s="11">
        <f t="shared" si="35"/>
        <v>253907.10510400002</v>
      </c>
      <c r="AA140" s="5">
        <v>44593</v>
      </c>
      <c r="AB140" s="1" t="s">
        <v>637</v>
      </c>
      <c r="AC140" s="1" t="s">
        <v>150</v>
      </c>
      <c r="AD140" s="1" t="s">
        <v>84</v>
      </c>
      <c r="AE140" s="11">
        <v>12210780.000374401</v>
      </c>
      <c r="AF140" s="11">
        <f t="shared" si="30"/>
        <v>28.148409406118951</v>
      </c>
      <c r="AG140" s="3" t="s">
        <v>584</v>
      </c>
      <c r="AH140" s="3" t="s">
        <v>32</v>
      </c>
      <c r="AI140" s="12">
        <v>0.58125248900000004</v>
      </c>
      <c r="AJ140" s="12">
        <v>0.57893118700000001</v>
      </c>
      <c r="AK140" s="12">
        <v>0.53893967700000001</v>
      </c>
      <c r="AL140" s="12">
        <v>0.57740160699999998</v>
      </c>
      <c r="AM140" s="12">
        <f t="shared" si="37"/>
        <v>1.490390997376282E-2</v>
      </c>
      <c r="AN140" s="12">
        <f t="shared" si="38"/>
        <v>1.4844389409662637E-2</v>
      </c>
      <c r="AO140" s="12">
        <f t="shared" si="39"/>
        <v>1.381896607637032E-2</v>
      </c>
      <c r="AP140" s="12">
        <f t="shared" si="40"/>
        <v>1.4805169409664204E-2</v>
      </c>
      <c r="AQ140" s="13">
        <v>1.76808198766778E-2</v>
      </c>
      <c r="AR140" s="13">
        <v>1.34461196204644E-2</v>
      </c>
      <c r="AS140" s="13">
        <v>3.1881916841554399E-2</v>
      </c>
      <c r="AT140" s="13">
        <v>4.5735193039833401E-2</v>
      </c>
      <c r="AU140" s="13">
        <v>1.2417122249433899E-3</v>
      </c>
      <c r="AV140" s="13">
        <v>2.6853091269852299E-2</v>
      </c>
      <c r="AW140" s="13">
        <v>3.11841195759834E-2</v>
      </c>
      <c r="AX140" s="13">
        <v>2.4003281778472701E-2</v>
      </c>
    </row>
    <row r="141" spans="1:50" x14ac:dyDescent="0.35">
      <c r="A141" t="s">
        <v>230</v>
      </c>
      <c r="B141" t="s">
        <v>230</v>
      </c>
      <c r="C141" t="s">
        <v>230</v>
      </c>
      <c r="D141">
        <v>48200000</v>
      </c>
      <c r="E141">
        <v>3</v>
      </c>
      <c r="F141" s="6" t="s">
        <v>32</v>
      </c>
      <c r="G141">
        <v>433800</v>
      </c>
      <c r="H141" s="9">
        <v>3356738</v>
      </c>
      <c r="I141" t="s">
        <v>188</v>
      </c>
      <c r="J141" t="s">
        <v>276</v>
      </c>
      <c r="K141" t="s">
        <v>51</v>
      </c>
      <c r="L141" s="8">
        <v>2.5641025640000001</v>
      </c>
      <c r="M141" s="8">
        <v>42</v>
      </c>
      <c r="N141" s="7">
        <v>86070.205119999999</v>
      </c>
      <c r="O141" s="7">
        <v>36149.486149999997</v>
      </c>
      <c r="P141" s="10">
        <v>7.4998899999999995E-4</v>
      </c>
      <c r="Q141" s="7">
        <v>8.3332148999999994E-2</v>
      </c>
      <c r="R141" s="1" t="s">
        <v>43</v>
      </c>
      <c r="S141" s="11">
        <v>2.5299999999999998</v>
      </c>
      <c r="T141" s="11">
        <v>4.6100000000000003</v>
      </c>
      <c r="U141" s="1" t="s">
        <v>176</v>
      </c>
      <c r="V141" s="11">
        <v>3.57</v>
      </c>
      <c r="W141" s="11">
        <v>3.57</v>
      </c>
      <c r="X141" s="1">
        <v>100</v>
      </c>
      <c r="Y141" s="11">
        <f t="shared" si="29"/>
        <v>86070.205119999999</v>
      </c>
      <c r="Z141" s="11">
        <f t="shared" si="35"/>
        <v>307270.63227840001</v>
      </c>
      <c r="AA141" s="5">
        <v>44593</v>
      </c>
      <c r="AB141" s="1" t="s">
        <v>32</v>
      </c>
      <c r="AC141" s="1" t="s">
        <v>32</v>
      </c>
      <c r="AD141" s="1" t="s">
        <v>84</v>
      </c>
      <c r="AE141" s="11">
        <v>12210780.000374401</v>
      </c>
      <c r="AF141" s="11">
        <f t="shared" ref="AF141:AF172" si="41">AE141/G141</f>
        <v>28.148409406118951</v>
      </c>
      <c r="AG141" s="3" t="s">
        <v>584</v>
      </c>
      <c r="AH141" s="3" t="s">
        <v>32</v>
      </c>
      <c r="AI141" s="12">
        <v>0.31458973099999998</v>
      </c>
      <c r="AJ141" s="12">
        <v>0.32382935800000001</v>
      </c>
      <c r="AK141" s="12">
        <v>0.31017674299999998</v>
      </c>
      <c r="AL141" s="12">
        <v>0.35753432899999998</v>
      </c>
      <c r="AM141" s="12">
        <f t="shared" si="37"/>
        <v>8.0664033586517036E-3</v>
      </c>
      <c r="AN141" s="12">
        <f t="shared" si="38"/>
        <v>8.3033168714627403E-3</v>
      </c>
      <c r="AO141" s="12">
        <f t="shared" si="39"/>
        <v>7.9532498201946907E-3</v>
      </c>
      <c r="AP141" s="12">
        <f t="shared" si="40"/>
        <v>9.1675468970691953E-3</v>
      </c>
      <c r="AQ141" s="13">
        <v>1.5126923817489301E-2</v>
      </c>
      <c r="AR141" s="13">
        <v>8.4262004527368607E-5</v>
      </c>
      <c r="AS141" s="13">
        <v>4.6866418207008903E-2</v>
      </c>
      <c r="AT141" s="13">
        <v>5.7238287596317203E-2</v>
      </c>
      <c r="AU141" s="13">
        <v>1.56455741844863E-2</v>
      </c>
      <c r="AV141" s="13">
        <v>6.9404913486837805E-2</v>
      </c>
      <c r="AW141" s="13">
        <v>6.18838262380835E-2</v>
      </c>
      <c r="AX141" s="13">
        <v>3.8035743647821502E-2</v>
      </c>
    </row>
    <row r="142" spans="1:50" x14ac:dyDescent="0.35">
      <c r="A142" t="s">
        <v>230</v>
      </c>
      <c r="B142" t="s">
        <v>230</v>
      </c>
      <c r="C142" t="s">
        <v>230</v>
      </c>
      <c r="D142">
        <v>48200000</v>
      </c>
      <c r="E142">
        <v>3</v>
      </c>
      <c r="F142" s="6" t="s">
        <v>32</v>
      </c>
      <c r="G142">
        <v>433800</v>
      </c>
      <c r="H142" s="9">
        <v>3356738</v>
      </c>
      <c r="I142" t="s">
        <v>250</v>
      </c>
      <c r="J142" t="s">
        <v>277</v>
      </c>
      <c r="K142" t="s">
        <v>67</v>
      </c>
      <c r="L142" s="8">
        <v>2.5641025640000001</v>
      </c>
      <c r="M142" s="8">
        <v>33</v>
      </c>
      <c r="N142" s="7">
        <v>86070.205119999999</v>
      </c>
      <c r="O142" s="7">
        <v>28403.167689999998</v>
      </c>
      <c r="P142" s="10">
        <v>5.8927700000000003E-4</v>
      </c>
      <c r="Q142" s="7">
        <v>6.5475259999999993E-2</v>
      </c>
      <c r="R142" s="1" t="s">
        <v>43</v>
      </c>
      <c r="S142" s="11">
        <v>2.56</v>
      </c>
      <c r="T142" s="11">
        <v>2.82</v>
      </c>
      <c r="U142" s="1" t="s">
        <v>176</v>
      </c>
      <c r="V142" s="11">
        <v>2.69</v>
      </c>
      <c r="W142" s="11">
        <v>2.69</v>
      </c>
      <c r="X142" s="1">
        <v>100</v>
      </c>
      <c r="Y142" s="11">
        <f t="shared" si="29"/>
        <v>86070.205119999999</v>
      </c>
      <c r="Z142" s="11">
        <f t="shared" si="35"/>
        <v>231528.8517728</v>
      </c>
      <c r="AA142" s="5">
        <v>44593</v>
      </c>
      <c r="AB142" s="1" t="s">
        <v>32</v>
      </c>
      <c r="AC142" s="1" t="s">
        <v>32</v>
      </c>
      <c r="AD142" s="1" t="s">
        <v>84</v>
      </c>
      <c r="AE142" s="11">
        <v>12210780.000374401</v>
      </c>
      <c r="AF142" s="11">
        <f t="shared" si="41"/>
        <v>28.148409406118951</v>
      </c>
      <c r="AG142" s="3" t="s">
        <v>584</v>
      </c>
      <c r="AH142" s="3" t="s">
        <v>32</v>
      </c>
      <c r="AI142" s="12">
        <v>0.32900238500000001</v>
      </c>
      <c r="AJ142" s="12">
        <v>0.340903287</v>
      </c>
      <c r="AK142" s="12">
        <v>0.32717260300000001</v>
      </c>
      <c r="AL142" s="12">
        <v>0.36585663499999999</v>
      </c>
      <c r="AM142" s="12">
        <f t="shared" si="37"/>
        <v>8.4359585894061527E-3</v>
      </c>
      <c r="AN142" s="12">
        <f t="shared" si="38"/>
        <v>8.7411099227272786E-3</v>
      </c>
      <c r="AO142" s="12">
        <f t="shared" si="39"/>
        <v>8.3890411022285415E-3</v>
      </c>
      <c r="AP142" s="12">
        <f t="shared" si="40"/>
        <v>9.3809393585991222E-3</v>
      </c>
      <c r="AQ142" s="13">
        <v>1.86925558805754E-2</v>
      </c>
      <c r="AR142" s="13">
        <v>3.1961450028007401E-5</v>
      </c>
      <c r="AS142" s="13">
        <v>2.0165312617871699E-2</v>
      </c>
      <c r="AT142" s="13">
        <v>0.210534340877535</v>
      </c>
      <c r="AU142" s="13">
        <v>2.1854135392647502E-2</v>
      </c>
      <c r="AV142" s="13">
        <v>5.0669718145518898E-2</v>
      </c>
      <c r="AW142" s="13">
        <v>5.38849481696166E-2</v>
      </c>
      <c r="AX142" s="13">
        <v>5.3690424647684802E-2</v>
      </c>
    </row>
    <row r="143" spans="1:50" x14ac:dyDescent="0.35">
      <c r="A143" t="s">
        <v>230</v>
      </c>
      <c r="B143" t="s">
        <v>230</v>
      </c>
      <c r="C143" t="s">
        <v>230</v>
      </c>
      <c r="D143">
        <v>48200000</v>
      </c>
      <c r="E143">
        <v>3</v>
      </c>
      <c r="F143" s="6" t="s">
        <v>32</v>
      </c>
      <c r="G143">
        <v>433800</v>
      </c>
      <c r="H143" s="9">
        <v>3356738</v>
      </c>
      <c r="I143" t="s">
        <v>278</v>
      </c>
      <c r="J143" t="s">
        <v>279</v>
      </c>
      <c r="K143" t="s">
        <v>67</v>
      </c>
      <c r="L143" s="8">
        <v>2.5641025640000001</v>
      </c>
      <c r="M143" s="8">
        <v>33</v>
      </c>
      <c r="N143" s="7">
        <v>86070.205119999999</v>
      </c>
      <c r="O143" s="7">
        <v>28403.167689999998</v>
      </c>
      <c r="P143" s="10">
        <v>5.8927700000000003E-4</v>
      </c>
      <c r="Q143" s="7">
        <v>6.5475259999999993E-2</v>
      </c>
      <c r="R143" s="1" t="s">
        <v>43</v>
      </c>
      <c r="S143" s="11">
        <v>2.56</v>
      </c>
      <c r="T143" s="11">
        <v>2.82</v>
      </c>
      <c r="U143" s="1" t="s">
        <v>176</v>
      </c>
      <c r="V143" s="11">
        <v>2.69</v>
      </c>
      <c r="W143" s="11">
        <v>2.69</v>
      </c>
      <c r="X143" s="1">
        <v>100</v>
      </c>
      <c r="Y143" s="11">
        <f t="shared" si="29"/>
        <v>86070.205119999999</v>
      </c>
      <c r="Z143" s="11">
        <f t="shared" si="35"/>
        <v>231528.8517728</v>
      </c>
      <c r="AA143" s="5">
        <v>44593</v>
      </c>
      <c r="AB143" s="1" t="s">
        <v>32</v>
      </c>
      <c r="AC143" s="1" t="s">
        <v>32</v>
      </c>
      <c r="AD143" s="1" t="s">
        <v>84</v>
      </c>
      <c r="AE143" s="11">
        <v>12210780.000374401</v>
      </c>
      <c r="AF143" s="11">
        <f t="shared" si="41"/>
        <v>28.148409406118951</v>
      </c>
      <c r="AG143" s="3" t="s">
        <v>585</v>
      </c>
      <c r="AH143" s="3" t="s">
        <v>591</v>
      </c>
      <c r="AI143" s="12">
        <v>0.32900238500000001</v>
      </c>
      <c r="AJ143" s="12">
        <v>0.340903287</v>
      </c>
      <c r="AK143" s="12">
        <v>0.32717260300000001</v>
      </c>
      <c r="AL143" s="12">
        <v>0.36585663499999999</v>
      </c>
      <c r="AM143" s="12">
        <f t="shared" si="37"/>
        <v>8.4359585894061527E-3</v>
      </c>
      <c r="AN143" s="12">
        <f t="shared" si="38"/>
        <v>8.7411099227272786E-3</v>
      </c>
      <c r="AO143" s="12">
        <f t="shared" si="39"/>
        <v>8.3890411022285415E-3</v>
      </c>
      <c r="AP143" s="12">
        <f t="shared" si="40"/>
        <v>9.3809393585991222E-3</v>
      </c>
      <c r="AQ143" s="13">
        <v>1.86925558805754E-2</v>
      </c>
      <c r="AR143" s="13">
        <v>3.1961450028007401E-5</v>
      </c>
      <c r="AS143" s="13">
        <v>2.0165312617871699E-2</v>
      </c>
      <c r="AT143" s="13">
        <v>0.210534340877535</v>
      </c>
      <c r="AU143" s="13">
        <v>2.1854135392647502E-2</v>
      </c>
      <c r="AV143" s="13">
        <v>5.0669718145518898E-2</v>
      </c>
      <c r="AW143" s="13">
        <v>5.38849481696166E-2</v>
      </c>
      <c r="AX143" s="13">
        <v>5.3690424647684802E-2</v>
      </c>
    </row>
    <row r="144" spans="1:50" x14ac:dyDescent="0.35">
      <c r="A144" t="s">
        <v>230</v>
      </c>
      <c r="B144" t="s">
        <v>230</v>
      </c>
      <c r="C144" t="s">
        <v>230</v>
      </c>
      <c r="D144">
        <v>48200000</v>
      </c>
      <c r="E144">
        <v>3</v>
      </c>
      <c r="F144" s="6" t="s">
        <v>32</v>
      </c>
      <c r="G144">
        <v>433800</v>
      </c>
      <c r="H144" s="9">
        <v>3356738</v>
      </c>
      <c r="I144" t="s">
        <v>191</v>
      </c>
      <c r="J144" t="s">
        <v>280</v>
      </c>
      <c r="K144" t="s">
        <v>51</v>
      </c>
      <c r="L144" s="8">
        <v>2.5641025640000001</v>
      </c>
      <c r="M144" s="8">
        <v>42</v>
      </c>
      <c r="N144" s="7">
        <v>86070.205119999999</v>
      </c>
      <c r="O144" s="7">
        <v>36149.486149999997</v>
      </c>
      <c r="P144" s="10">
        <v>7.4998899999999995E-4</v>
      </c>
      <c r="Q144" s="7">
        <v>8.3332148999999994E-2</v>
      </c>
      <c r="R144" s="1" t="s">
        <v>43</v>
      </c>
      <c r="S144" s="11">
        <v>2.2999999999999998</v>
      </c>
      <c r="T144" s="11">
        <v>2.82</v>
      </c>
      <c r="U144" s="1" t="s">
        <v>176</v>
      </c>
      <c r="V144" s="11">
        <v>2.56</v>
      </c>
      <c r="W144" s="11">
        <v>2.56</v>
      </c>
      <c r="X144" s="1">
        <v>100</v>
      </c>
      <c r="Y144" s="11">
        <f t="shared" si="29"/>
        <v>86070.205119999999</v>
      </c>
      <c r="Z144" s="11">
        <f t="shared" si="35"/>
        <v>220339.72510720001</v>
      </c>
      <c r="AA144" s="5">
        <v>44593</v>
      </c>
      <c r="AB144" s="1" t="s">
        <v>32</v>
      </c>
      <c r="AC144" s="1" t="s">
        <v>32</v>
      </c>
      <c r="AD144" s="1" t="s">
        <v>84</v>
      </c>
      <c r="AE144" s="11">
        <v>12210780.000374401</v>
      </c>
      <c r="AF144" s="11">
        <f t="shared" si="41"/>
        <v>28.148409406118951</v>
      </c>
      <c r="AG144" s="3" t="s">
        <v>583</v>
      </c>
      <c r="AH144" s="3" t="s">
        <v>188</v>
      </c>
      <c r="AI144" s="12">
        <v>0.31458973099999998</v>
      </c>
      <c r="AJ144" s="12">
        <v>0.32382935800000001</v>
      </c>
      <c r="AK144" s="12">
        <v>0.31017674299999998</v>
      </c>
      <c r="AL144" s="12">
        <v>0.35753432899999998</v>
      </c>
      <c r="AM144" s="12">
        <f t="shared" si="37"/>
        <v>8.0664033586517036E-3</v>
      </c>
      <c r="AN144" s="12">
        <f t="shared" si="38"/>
        <v>8.3033168714627403E-3</v>
      </c>
      <c r="AO144" s="12">
        <f t="shared" si="39"/>
        <v>7.9532498201946907E-3</v>
      </c>
      <c r="AP144" s="12">
        <f t="shared" si="40"/>
        <v>9.1675468970691953E-3</v>
      </c>
      <c r="AQ144" s="13">
        <v>1.5126923817489301E-2</v>
      </c>
      <c r="AR144" s="13">
        <v>8.4262004527368607E-5</v>
      </c>
      <c r="AS144" s="13">
        <v>4.6866418207008903E-2</v>
      </c>
      <c r="AT144" s="13">
        <v>5.3002007553877899E-2</v>
      </c>
      <c r="AU144" s="13">
        <v>1.56455741844863E-2</v>
      </c>
      <c r="AV144" s="13">
        <v>6.9404913486837805E-2</v>
      </c>
      <c r="AW144" s="13">
        <v>6.18838262380835E-2</v>
      </c>
      <c r="AX144" s="13">
        <v>3.7430560784615902E-2</v>
      </c>
    </row>
    <row r="145" spans="1:50" x14ac:dyDescent="0.35">
      <c r="A145" t="s">
        <v>230</v>
      </c>
      <c r="B145" t="s">
        <v>230</v>
      </c>
      <c r="C145" t="s">
        <v>230</v>
      </c>
      <c r="D145">
        <v>48200000</v>
      </c>
      <c r="E145">
        <v>3</v>
      </c>
      <c r="F145" s="6" t="s">
        <v>32</v>
      </c>
      <c r="G145">
        <v>433800</v>
      </c>
      <c r="H145" s="9">
        <v>3356738</v>
      </c>
      <c r="I145" t="s">
        <v>272</v>
      </c>
      <c r="J145" t="s">
        <v>281</v>
      </c>
      <c r="K145" t="s">
        <v>282</v>
      </c>
      <c r="L145" s="8">
        <v>2.5641025640000001</v>
      </c>
      <c r="M145" s="8">
        <v>35</v>
      </c>
      <c r="N145" s="7">
        <v>86070.205119999999</v>
      </c>
      <c r="O145" s="7">
        <v>30124.571790000002</v>
      </c>
      <c r="P145" s="10">
        <v>6.2499099999999998E-4</v>
      </c>
      <c r="Q145" s="7">
        <v>6.9443457E-2</v>
      </c>
      <c r="R145" s="1" t="s">
        <v>43</v>
      </c>
      <c r="S145" s="11">
        <v>2.82</v>
      </c>
      <c r="T145" s="11">
        <v>4.0999999999999996</v>
      </c>
      <c r="U145" s="1" t="s">
        <v>176</v>
      </c>
      <c r="V145" s="11">
        <v>3.46</v>
      </c>
      <c r="W145" s="11">
        <v>3.46</v>
      </c>
      <c r="X145" s="1">
        <v>100</v>
      </c>
      <c r="Y145" s="11">
        <f t="shared" si="29"/>
        <v>86070.205119999999</v>
      </c>
      <c r="Z145" s="11">
        <f t="shared" si="35"/>
        <v>297802.90971520002</v>
      </c>
      <c r="AA145" s="5">
        <v>44593</v>
      </c>
      <c r="AB145" s="1" t="s">
        <v>32</v>
      </c>
      <c r="AC145" s="1" t="s">
        <v>32</v>
      </c>
      <c r="AD145" s="1" t="s">
        <v>84</v>
      </c>
      <c r="AE145" s="11">
        <v>12210780.000374401</v>
      </c>
      <c r="AF145" s="11">
        <f t="shared" si="41"/>
        <v>28.148409406118951</v>
      </c>
      <c r="AG145" s="3" t="s">
        <v>593</v>
      </c>
      <c r="AH145" s="3" t="s">
        <v>32</v>
      </c>
      <c r="AI145" s="3" t="s">
        <v>32</v>
      </c>
      <c r="AJ145" s="3" t="s">
        <v>32</v>
      </c>
      <c r="AK145" s="3" t="s">
        <v>32</v>
      </c>
      <c r="AL145" s="3" t="s">
        <v>32</v>
      </c>
      <c r="AM145" s="3" t="s">
        <v>32</v>
      </c>
      <c r="AN145" s="3" t="s">
        <v>32</v>
      </c>
      <c r="AO145" s="3" t="s">
        <v>32</v>
      </c>
      <c r="AP145" s="3" t="s">
        <v>32</v>
      </c>
      <c r="AQ145" s="13">
        <v>3.6671330202603401E-2</v>
      </c>
      <c r="AR145" s="13">
        <v>3.6440895373739603E-2</v>
      </c>
      <c r="AS145" s="13">
        <v>3.3429518301803497E-2</v>
      </c>
      <c r="AT145" s="13">
        <v>5.10536417469203E-2</v>
      </c>
      <c r="AU145" s="13">
        <v>3.4043610248903698E-2</v>
      </c>
      <c r="AV145" s="13">
        <v>6.0247320301315403E-2</v>
      </c>
      <c r="AW145" s="13">
        <v>3.1789636537250199E-2</v>
      </c>
      <c r="AX145" s="13">
        <v>4.0525136101790898E-2</v>
      </c>
    </row>
    <row r="146" spans="1:50" x14ac:dyDescent="0.35">
      <c r="A146" t="s">
        <v>230</v>
      </c>
      <c r="B146" t="s">
        <v>230</v>
      </c>
      <c r="C146" t="s">
        <v>230</v>
      </c>
      <c r="D146">
        <v>48200000</v>
      </c>
      <c r="E146">
        <v>3</v>
      </c>
      <c r="F146" s="6" t="s">
        <v>32</v>
      </c>
      <c r="G146">
        <v>433800</v>
      </c>
      <c r="H146" s="9">
        <v>3356738</v>
      </c>
      <c r="I146" t="s">
        <v>283</v>
      </c>
      <c r="J146" t="s">
        <v>284</v>
      </c>
      <c r="K146" t="s">
        <v>282</v>
      </c>
      <c r="L146" s="8">
        <v>2.5641025640000001</v>
      </c>
      <c r="M146" s="8">
        <v>35</v>
      </c>
      <c r="N146" s="7">
        <v>86070.205119999999</v>
      </c>
      <c r="O146" s="7">
        <v>30124.571790000002</v>
      </c>
      <c r="P146" s="10">
        <v>6.2499099999999998E-4</v>
      </c>
      <c r="Q146" s="7">
        <v>6.9443457E-2</v>
      </c>
      <c r="R146" s="1" t="s">
        <v>43</v>
      </c>
      <c r="S146" s="11">
        <v>2.41</v>
      </c>
      <c r="T146" s="11">
        <v>3.58</v>
      </c>
      <c r="U146" s="1" t="s">
        <v>176</v>
      </c>
      <c r="V146" s="11">
        <v>2.9950000000000001</v>
      </c>
      <c r="W146" s="11">
        <v>3</v>
      </c>
      <c r="X146" s="1">
        <v>100</v>
      </c>
      <c r="Y146" s="11">
        <f t="shared" si="29"/>
        <v>86070.205119999999</v>
      </c>
      <c r="Z146" s="11">
        <f t="shared" si="35"/>
        <v>258210.61536</v>
      </c>
      <c r="AA146" s="5">
        <v>44593</v>
      </c>
      <c r="AB146" s="1" t="s">
        <v>32</v>
      </c>
      <c r="AC146" s="1" t="s">
        <v>32</v>
      </c>
      <c r="AD146" s="1" t="s">
        <v>84</v>
      </c>
      <c r="AE146" s="11">
        <v>12210780.000374401</v>
      </c>
      <c r="AF146" s="11">
        <f t="shared" si="41"/>
        <v>28.148409406118951</v>
      </c>
      <c r="AG146" s="3" t="s">
        <v>593</v>
      </c>
      <c r="AH146" s="3" t="s">
        <v>32</v>
      </c>
      <c r="AI146" s="3" t="s">
        <v>32</v>
      </c>
      <c r="AJ146" s="3" t="s">
        <v>32</v>
      </c>
      <c r="AK146" s="3" t="s">
        <v>32</v>
      </c>
      <c r="AL146" s="3" t="s">
        <v>32</v>
      </c>
      <c r="AM146" s="3" t="s">
        <v>32</v>
      </c>
      <c r="AN146" s="3" t="s">
        <v>32</v>
      </c>
      <c r="AO146" s="3" t="s">
        <v>32</v>
      </c>
      <c r="AP146" s="3" t="s">
        <v>32</v>
      </c>
      <c r="AQ146" s="13">
        <v>3.6671330202603401E-2</v>
      </c>
      <c r="AR146" s="13">
        <v>3.6440895373739603E-2</v>
      </c>
      <c r="AS146" s="13">
        <v>3.3429518301803497E-2</v>
      </c>
      <c r="AT146" s="13">
        <v>5.10536417469203E-2</v>
      </c>
      <c r="AU146" s="13">
        <v>3.4043610248903698E-2</v>
      </c>
      <c r="AV146" s="13">
        <v>6.0247320301315403E-2</v>
      </c>
      <c r="AW146" s="13">
        <v>3.1789636537250199E-2</v>
      </c>
      <c r="AX146" s="13">
        <v>4.0525136101790898E-2</v>
      </c>
    </row>
    <row r="147" spans="1:50" x14ac:dyDescent="0.35">
      <c r="A147" t="s">
        <v>230</v>
      </c>
      <c r="B147" t="s">
        <v>230</v>
      </c>
      <c r="C147" t="s">
        <v>230</v>
      </c>
      <c r="D147">
        <v>48200000</v>
      </c>
      <c r="E147">
        <v>3</v>
      </c>
      <c r="F147" s="6" t="s">
        <v>32</v>
      </c>
      <c r="G147">
        <v>433800</v>
      </c>
      <c r="H147" s="9">
        <v>3356738</v>
      </c>
      <c r="I147" t="s">
        <v>285</v>
      </c>
      <c r="J147" t="s">
        <v>286</v>
      </c>
      <c r="K147" t="s">
        <v>51</v>
      </c>
      <c r="L147" s="8">
        <v>2.5641025640000001</v>
      </c>
      <c r="M147" s="8">
        <v>42</v>
      </c>
      <c r="N147" s="7">
        <v>86070.205119999999</v>
      </c>
      <c r="O147" s="7">
        <v>36149.486149999997</v>
      </c>
      <c r="P147" s="10">
        <v>7.4998899999999995E-4</v>
      </c>
      <c r="Q147" s="7">
        <v>8.3332148999999994E-2</v>
      </c>
      <c r="R147" s="1" t="s">
        <v>43</v>
      </c>
      <c r="S147" s="11">
        <v>2.56</v>
      </c>
      <c r="T147" s="11">
        <v>3.07</v>
      </c>
      <c r="U147" s="1" t="s">
        <v>176</v>
      </c>
      <c r="V147" s="11">
        <v>2.8149999999999999</v>
      </c>
      <c r="W147" s="11">
        <v>2.82</v>
      </c>
      <c r="X147" s="1">
        <v>100</v>
      </c>
      <c r="Y147" s="11">
        <f t="shared" si="29"/>
        <v>86070.205119999999</v>
      </c>
      <c r="Z147" s="11">
        <f t="shared" si="35"/>
        <v>242717.97843839999</v>
      </c>
      <c r="AA147" s="5">
        <v>44593</v>
      </c>
      <c r="AB147" s="1" t="s">
        <v>32</v>
      </c>
      <c r="AC147" s="1" t="s">
        <v>32</v>
      </c>
      <c r="AD147" s="1" t="s">
        <v>84</v>
      </c>
      <c r="AE147" s="11">
        <v>12210780.000374401</v>
      </c>
      <c r="AF147" s="11">
        <f t="shared" si="41"/>
        <v>28.148409406118951</v>
      </c>
      <c r="AG147" s="3" t="s">
        <v>585</v>
      </c>
      <c r="AH147" s="3" t="s">
        <v>592</v>
      </c>
      <c r="AI147" s="12">
        <v>0.29348977199999998</v>
      </c>
      <c r="AJ147" s="12">
        <v>0.31286628100000002</v>
      </c>
      <c r="AK147" s="12">
        <v>0.30027584800000001</v>
      </c>
      <c r="AL147" s="12">
        <v>0.33934459300000003</v>
      </c>
      <c r="AM147" s="12">
        <f>AI147*($L147/100)</f>
        <v>7.5253787689297542E-3</v>
      </c>
      <c r="AN147" s="12">
        <f>AJ147*($L147/100)</f>
        <v>8.0222123330124465E-3</v>
      </c>
      <c r="AO147" s="12">
        <f>AK147*($L147/100)</f>
        <v>7.6993807176407433E-3</v>
      </c>
      <c r="AP147" s="12">
        <f>AL147*($L147/100)</f>
        <v>8.7011434099083657E-3</v>
      </c>
      <c r="AQ147" s="13">
        <v>1.5126923817489301E-2</v>
      </c>
      <c r="AR147" s="13">
        <v>8.4262004527368607E-5</v>
      </c>
      <c r="AS147" s="13">
        <v>4.6866418207008903E-2</v>
      </c>
      <c r="AT147" s="13">
        <v>5.7238287596317203E-2</v>
      </c>
      <c r="AU147" s="13">
        <v>1.56455741844863E-2</v>
      </c>
      <c r="AV147" s="13">
        <v>6.9404913486837805E-2</v>
      </c>
      <c r="AW147" s="13">
        <v>6.18838262380835E-2</v>
      </c>
      <c r="AX147" s="13">
        <v>3.8035743647821502E-2</v>
      </c>
    </row>
    <row r="148" spans="1:50" x14ac:dyDescent="0.35">
      <c r="A148" t="s">
        <v>230</v>
      </c>
      <c r="B148" t="s">
        <v>230</v>
      </c>
      <c r="C148" t="s">
        <v>230</v>
      </c>
      <c r="D148">
        <v>48200000</v>
      </c>
      <c r="E148">
        <v>3</v>
      </c>
      <c r="F148" s="6" t="s">
        <v>32</v>
      </c>
      <c r="G148">
        <v>433800</v>
      </c>
      <c r="H148" s="9">
        <v>3356738</v>
      </c>
      <c r="I148" t="s">
        <v>287</v>
      </c>
      <c r="J148" t="s">
        <v>288</v>
      </c>
      <c r="K148" t="s">
        <v>289</v>
      </c>
      <c r="L148" s="8">
        <v>2.5641025640000001</v>
      </c>
      <c r="M148" s="8">
        <v>35</v>
      </c>
      <c r="N148" s="7">
        <v>86070.205119999999</v>
      </c>
      <c r="O148" s="7">
        <v>30124.571790000002</v>
      </c>
      <c r="P148" s="10">
        <v>6.2499099999999998E-4</v>
      </c>
      <c r="Q148" s="7">
        <v>6.9443457E-2</v>
      </c>
      <c r="R148" s="1" t="s">
        <v>43</v>
      </c>
      <c r="S148" s="11">
        <v>2.82</v>
      </c>
      <c r="T148" s="11">
        <v>4.0999999999999996</v>
      </c>
      <c r="U148" s="1" t="s">
        <v>176</v>
      </c>
      <c r="V148" s="11">
        <v>3.46</v>
      </c>
      <c r="W148" s="11">
        <v>3.46</v>
      </c>
      <c r="X148" s="1">
        <v>100</v>
      </c>
      <c r="Y148" s="11">
        <f t="shared" si="29"/>
        <v>86070.205119999999</v>
      </c>
      <c r="Z148" s="11">
        <f t="shared" si="35"/>
        <v>297802.90971520002</v>
      </c>
      <c r="AA148" s="5">
        <v>44593</v>
      </c>
      <c r="AB148" s="1" t="s">
        <v>249</v>
      </c>
      <c r="AC148" s="1" t="s">
        <v>272</v>
      </c>
      <c r="AD148" s="1" t="s">
        <v>84</v>
      </c>
      <c r="AE148" s="11">
        <v>12210780.000374401</v>
      </c>
      <c r="AF148" s="11">
        <f t="shared" si="41"/>
        <v>28.148409406118951</v>
      </c>
      <c r="AG148" s="3" t="s">
        <v>593</v>
      </c>
      <c r="AH148" s="3" t="s">
        <v>32</v>
      </c>
      <c r="AI148" s="3" t="s">
        <v>32</v>
      </c>
      <c r="AJ148" s="3" t="s">
        <v>32</v>
      </c>
      <c r="AK148" s="3" t="s">
        <v>32</v>
      </c>
      <c r="AL148" s="3" t="s">
        <v>32</v>
      </c>
      <c r="AM148" s="3" t="s">
        <v>32</v>
      </c>
      <c r="AN148" s="3" t="s">
        <v>32</v>
      </c>
      <c r="AO148" s="3" t="s">
        <v>32</v>
      </c>
      <c r="AP148" s="3" t="s">
        <v>32</v>
      </c>
      <c r="AQ148" s="13">
        <v>4.4693183684423002E-2</v>
      </c>
      <c r="AR148" s="13">
        <v>0.14043667320112299</v>
      </c>
      <c r="AS148" s="13">
        <v>1.8597784868875401E-2</v>
      </c>
      <c r="AT148" s="13">
        <v>5.3222983610539697E-2</v>
      </c>
      <c r="AU148" s="13">
        <v>4.2011263711412998E-2</v>
      </c>
      <c r="AV148" s="13">
        <v>5.0848738334310202E-2</v>
      </c>
      <c r="AW148" s="13">
        <v>4.2386182049666897E-2</v>
      </c>
      <c r="AX148" s="13">
        <v>5.6028115637193003E-2</v>
      </c>
    </row>
    <row r="149" spans="1:50" x14ac:dyDescent="0.35">
      <c r="A149" t="s">
        <v>230</v>
      </c>
      <c r="B149" t="s">
        <v>230</v>
      </c>
      <c r="C149" t="s">
        <v>230</v>
      </c>
      <c r="D149">
        <v>48200000</v>
      </c>
      <c r="E149">
        <v>3</v>
      </c>
      <c r="F149" s="6" t="s">
        <v>32</v>
      </c>
      <c r="G149">
        <v>433800</v>
      </c>
      <c r="H149" s="9">
        <v>3356738</v>
      </c>
      <c r="I149" t="s">
        <v>290</v>
      </c>
      <c r="J149" t="s">
        <v>291</v>
      </c>
      <c r="K149" t="s">
        <v>51</v>
      </c>
      <c r="L149" s="8">
        <v>2.5641025640000001</v>
      </c>
      <c r="M149" s="8">
        <v>43</v>
      </c>
      <c r="N149" s="7">
        <v>86070.205119999999</v>
      </c>
      <c r="O149" s="7">
        <v>37010.188199999997</v>
      </c>
      <c r="P149" s="10">
        <v>7.6784599999999998E-4</v>
      </c>
      <c r="Q149" s="7">
        <v>8.5316247999999997E-2</v>
      </c>
      <c r="R149" s="1" t="s">
        <v>43</v>
      </c>
      <c r="S149" s="11">
        <v>4.9400000000000004</v>
      </c>
      <c r="T149" s="11">
        <v>7.69</v>
      </c>
      <c r="U149" s="1" t="s">
        <v>176</v>
      </c>
      <c r="V149" s="11">
        <v>6.3150000000000004</v>
      </c>
      <c r="W149" s="11">
        <v>6.32</v>
      </c>
      <c r="X149" s="1">
        <v>100</v>
      </c>
      <c r="Y149" s="11">
        <f t="shared" si="29"/>
        <v>86070.205119999999</v>
      </c>
      <c r="Z149" s="11">
        <f t="shared" si="35"/>
        <v>543963.69635840005</v>
      </c>
      <c r="AA149" s="5">
        <v>44593</v>
      </c>
      <c r="AB149" s="1" t="s">
        <v>637</v>
      </c>
      <c r="AC149" s="1" t="s">
        <v>292</v>
      </c>
      <c r="AD149" s="1" t="s">
        <v>84</v>
      </c>
      <c r="AE149" s="11">
        <v>12210780.000374401</v>
      </c>
      <c r="AF149" s="11">
        <f t="shared" si="41"/>
        <v>28.148409406118951</v>
      </c>
      <c r="AG149" s="3" t="s">
        <v>585</v>
      </c>
      <c r="AH149" s="3" t="s">
        <v>592</v>
      </c>
      <c r="AI149" s="12">
        <v>0.29348977199999998</v>
      </c>
      <c r="AJ149" s="12">
        <v>0.31286628100000002</v>
      </c>
      <c r="AK149" s="12">
        <v>0.30027584800000001</v>
      </c>
      <c r="AL149" s="12">
        <v>0.33934459300000003</v>
      </c>
      <c r="AM149" s="12">
        <f t="shared" ref="AM149:AM189" si="42">AI149*($L149/100)</f>
        <v>7.5253787689297542E-3</v>
      </c>
      <c r="AN149" s="12">
        <f t="shared" ref="AN149:AN189" si="43">AJ149*($L149/100)</f>
        <v>8.0222123330124465E-3</v>
      </c>
      <c r="AO149" s="12">
        <f t="shared" ref="AO149:AO189" si="44">AK149*($L149/100)</f>
        <v>7.6993807176407433E-3</v>
      </c>
      <c r="AP149" s="12">
        <f t="shared" ref="AP149:AP189" si="45">AL149*($L149/100)</f>
        <v>8.7011434099083657E-3</v>
      </c>
      <c r="AQ149" s="13">
        <v>1.47831301314948E-2</v>
      </c>
      <c r="AR149" s="13">
        <v>6.09827234625896E-5</v>
      </c>
      <c r="AS149" s="13">
        <v>6.3405162886591898E-2</v>
      </c>
      <c r="AT149" s="13">
        <v>6.4428106557902307E-2</v>
      </c>
      <c r="AU149" s="13">
        <v>1.6018087895777602E-2</v>
      </c>
      <c r="AV149" s="13">
        <v>7.1057411605473006E-2</v>
      </c>
      <c r="AW149" s="13">
        <v>6.33572508314557E-2</v>
      </c>
      <c r="AX149" s="13">
        <v>4.1872876090308299E-2</v>
      </c>
    </row>
    <row r="150" spans="1:50" x14ac:dyDescent="0.35">
      <c r="A150" t="s">
        <v>230</v>
      </c>
      <c r="B150" t="s">
        <v>230</v>
      </c>
      <c r="C150" t="s">
        <v>230</v>
      </c>
      <c r="D150">
        <v>48200000</v>
      </c>
      <c r="E150">
        <v>3</v>
      </c>
      <c r="F150" s="6" t="s">
        <v>32</v>
      </c>
      <c r="G150">
        <v>433800</v>
      </c>
      <c r="H150" s="9">
        <v>3356738</v>
      </c>
      <c r="I150" t="s">
        <v>292</v>
      </c>
      <c r="J150" t="s">
        <v>291</v>
      </c>
      <c r="K150" t="s">
        <v>51</v>
      </c>
      <c r="L150" s="8">
        <v>2.5641025640000001</v>
      </c>
      <c r="M150" s="8">
        <v>43</v>
      </c>
      <c r="N150" s="7">
        <v>86070.205119999999</v>
      </c>
      <c r="O150" s="7">
        <v>37010.188199999997</v>
      </c>
      <c r="P150" s="10">
        <v>7.6784599999999998E-4</v>
      </c>
      <c r="Q150" s="7">
        <v>8.5316247999999997E-2</v>
      </c>
      <c r="R150" s="1" t="s">
        <v>43</v>
      </c>
      <c r="S150" s="11">
        <v>4.9400000000000004</v>
      </c>
      <c r="T150" s="11">
        <v>7.69</v>
      </c>
      <c r="U150" s="1" t="s">
        <v>176</v>
      </c>
      <c r="V150" s="11">
        <v>6.3150000000000004</v>
      </c>
      <c r="W150" s="11">
        <v>6.32</v>
      </c>
      <c r="X150" s="1">
        <v>100</v>
      </c>
      <c r="Y150" s="11">
        <f t="shared" si="29"/>
        <v>86070.205119999999</v>
      </c>
      <c r="Z150" s="11">
        <f t="shared" si="35"/>
        <v>543963.69635840005</v>
      </c>
      <c r="AA150" s="5">
        <v>44593</v>
      </c>
      <c r="AB150" s="1" t="s">
        <v>32</v>
      </c>
      <c r="AC150" s="1" t="s">
        <v>32</v>
      </c>
      <c r="AD150" s="1" t="s">
        <v>84</v>
      </c>
      <c r="AE150" s="11">
        <v>12210780.000374401</v>
      </c>
      <c r="AF150" s="11">
        <f t="shared" si="41"/>
        <v>28.148409406118951</v>
      </c>
      <c r="AG150" s="3" t="s">
        <v>585</v>
      </c>
      <c r="AH150" s="3" t="s">
        <v>592</v>
      </c>
      <c r="AI150" s="12">
        <v>0.29348977199999998</v>
      </c>
      <c r="AJ150" s="12">
        <v>0.31286628100000002</v>
      </c>
      <c r="AK150" s="12">
        <v>0.30027584800000001</v>
      </c>
      <c r="AL150" s="12">
        <v>0.33934459300000003</v>
      </c>
      <c r="AM150" s="12">
        <f t="shared" si="42"/>
        <v>7.5253787689297542E-3</v>
      </c>
      <c r="AN150" s="12">
        <f t="shared" si="43"/>
        <v>8.0222123330124465E-3</v>
      </c>
      <c r="AO150" s="12">
        <f t="shared" si="44"/>
        <v>7.6993807176407433E-3</v>
      </c>
      <c r="AP150" s="12">
        <f t="shared" si="45"/>
        <v>8.7011434099083657E-3</v>
      </c>
      <c r="AQ150" s="13">
        <v>1.47831301314948E-2</v>
      </c>
      <c r="AR150" s="13">
        <v>6.09827234625896E-5</v>
      </c>
      <c r="AS150" s="13">
        <v>6.3405162886591898E-2</v>
      </c>
      <c r="AT150" s="13">
        <v>6.4428106557902307E-2</v>
      </c>
      <c r="AU150" s="13">
        <v>1.6018087895777602E-2</v>
      </c>
      <c r="AV150" s="13">
        <v>7.1057411605473006E-2</v>
      </c>
      <c r="AW150" s="13">
        <v>6.33572508314557E-2</v>
      </c>
      <c r="AX150" s="13">
        <v>4.1872876090308299E-2</v>
      </c>
    </row>
    <row r="151" spans="1:50" x14ac:dyDescent="0.35">
      <c r="A151" t="s">
        <v>230</v>
      </c>
      <c r="B151" t="s">
        <v>230</v>
      </c>
      <c r="C151" t="s">
        <v>230</v>
      </c>
      <c r="D151">
        <v>48200000</v>
      </c>
      <c r="E151">
        <v>3</v>
      </c>
      <c r="F151" s="6" t="s">
        <v>32</v>
      </c>
      <c r="G151">
        <v>433800</v>
      </c>
      <c r="H151" s="9">
        <v>3356738</v>
      </c>
      <c r="I151" t="s">
        <v>293</v>
      </c>
      <c r="J151" t="s">
        <v>291</v>
      </c>
      <c r="K151" t="s">
        <v>51</v>
      </c>
      <c r="L151" s="8">
        <v>2.5641025640000001</v>
      </c>
      <c r="M151" s="8">
        <v>43</v>
      </c>
      <c r="N151" s="7">
        <v>86070.205119999999</v>
      </c>
      <c r="O151" s="7">
        <v>37010.188199999997</v>
      </c>
      <c r="P151" s="10">
        <v>7.6784599999999998E-4</v>
      </c>
      <c r="Q151" s="7">
        <v>8.5316247999999997E-2</v>
      </c>
      <c r="R151" s="1" t="s">
        <v>43</v>
      </c>
      <c r="S151" s="11">
        <v>4.9400000000000004</v>
      </c>
      <c r="T151" s="11">
        <v>7.69</v>
      </c>
      <c r="U151" s="1" t="s">
        <v>176</v>
      </c>
      <c r="V151" s="11">
        <v>6.3150000000000004</v>
      </c>
      <c r="W151" s="11">
        <v>6.32</v>
      </c>
      <c r="X151" s="1">
        <v>100</v>
      </c>
      <c r="Y151" s="11">
        <f t="shared" si="29"/>
        <v>86070.205119999999</v>
      </c>
      <c r="Z151" s="11">
        <f t="shared" si="35"/>
        <v>543963.69635840005</v>
      </c>
      <c r="AA151" s="5">
        <v>44593</v>
      </c>
      <c r="AB151" s="1" t="s">
        <v>32</v>
      </c>
      <c r="AC151" s="1" t="s">
        <v>32</v>
      </c>
      <c r="AD151" s="1" t="s">
        <v>84</v>
      </c>
      <c r="AE151" s="11">
        <v>12210780.000374401</v>
      </c>
      <c r="AF151" s="11">
        <f t="shared" si="41"/>
        <v>28.148409406118951</v>
      </c>
      <c r="AG151" s="3" t="s">
        <v>585</v>
      </c>
      <c r="AH151" s="3" t="s">
        <v>592</v>
      </c>
      <c r="AI151" s="12">
        <v>0.29348977199999998</v>
      </c>
      <c r="AJ151" s="12">
        <v>0.31286628100000002</v>
      </c>
      <c r="AK151" s="12">
        <v>0.30027584800000001</v>
      </c>
      <c r="AL151" s="12">
        <v>0.33934459300000003</v>
      </c>
      <c r="AM151" s="12">
        <f t="shared" si="42"/>
        <v>7.5253787689297542E-3</v>
      </c>
      <c r="AN151" s="12">
        <f t="shared" si="43"/>
        <v>8.0222123330124465E-3</v>
      </c>
      <c r="AO151" s="12">
        <f t="shared" si="44"/>
        <v>7.6993807176407433E-3</v>
      </c>
      <c r="AP151" s="12">
        <f t="shared" si="45"/>
        <v>8.7011434099083657E-3</v>
      </c>
      <c r="AQ151" s="13">
        <v>1.47831301314948E-2</v>
      </c>
      <c r="AR151" s="13">
        <v>6.09827234625896E-5</v>
      </c>
      <c r="AS151" s="13">
        <v>6.3405162886591898E-2</v>
      </c>
      <c r="AT151" s="13">
        <v>6.4428106557902307E-2</v>
      </c>
      <c r="AU151" s="13">
        <v>1.6018087895777602E-2</v>
      </c>
      <c r="AV151" s="13">
        <v>7.1057411605473006E-2</v>
      </c>
      <c r="AW151" s="13">
        <v>6.33572508314557E-2</v>
      </c>
      <c r="AX151" s="13">
        <v>4.1872876090308299E-2</v>
      </c>
    </row>
    <row r="152" spans="1:50" x14ac:dyDescent="0.35">
      <c r="A152" t="s">
        <v>230</v>
      </c>
      <c r="B152" t="s">
        <v>230</v>
      </c>
      <c r="C152" t="s">
        <v>230</v>
      </c>
      <c r="D152">
        <v>48200000</v>
      </c>
      <c r="E152">
        <v>3</v>
      </c>
      <c r="F152" s="6" t="s">
        <v>32</v>
      </c>
      <c r="G152">
        <v>433800</v>
      </c>
      <c r="H152" s="9">
        <v>3356738</v>
      </c>
      <c r="I152" t="s">
        <v>294</v>
      </c>
      <c r="J152" t="s">
        <v>295</v>
      </c>
      <c r="K152" t="s">
        <v>51</v>
      </c>
      <c r="L152" s="8">
        <v>2.5641025640000001</v>
      </c>
      <c r="M152" s="8">
        <v>43</v>
      </c>
      <c r="N152" s="7">
        <v>86070.205119999999</v>
      </c>
      <c r="O152" s="7">
        <v>37010.188199999997</v>
      </c>
      <c r="P152" s="10">
        <v>7.6784599999999998E-4</v>
      </c>
      <c r="Q152" s="7">
        <v>8.5316247999999997E-2</v>
      </c>
      <c r="R152" s="1" t="s">
        <v>43</v>
      </c>
      <c r="S152" s="11">
        <v>5.2</v>
      </c>
      <c r="T152" s="11">
        <v>6.15</v>
      </c>
      <c r="U152" s="1" t="s">
        <v>176</v>
      </c>
      <c r="V152" s="11">
        <v>5.6749999999999998</v>
      </c>
      <c r="W152" s="11">
        <v>5.68</v>
      </c>
      <c r="X152" s="1">
        <v>100</v>
      </c>
      <c r="Y152" s="11">
        <f t="shared" si="29"/>
        <v>86070.205119999999</v>
      </c>
      <c r="Z152" s="11">
        <f t="shared" si="35"/>
        <v>488878.7650816</v>
      </c>
      <c r="AA152" s="5">
        <v>44593</v>
      </c>
      <c r="AB152" s="1" t="s">
        <v>32</v>
      </c>
      <c r="AC152" s="1" t="s">
        <v>32</v>
      </c>
      <c r="AD152" s="1" t="s">
        <v>84</v>
      </c>
      <c r="AE152" s="11">
        <v>12210780.000374401</v>
      </c>
      <c r="AF152" s="11">
        <f t="shared" si="41"/>
        <v>28.148409406118951</v>
      </c>
      <c r="AG152" s="3" t="s">
        <v>585</v>
      </c>
      <c r="AH152" s="3" t="s">
        <v>592</v>
      </c>
      <c r="AI152" s="12">
        <v>0.29348977199999998</v>
      </c>
      <c r="AJ152" s="12">
        <v>0.31286628100000002</v>
      </c>
      <c r="AK152" s="12">
        <v>0.30027584800000001</v>
      </c>
      <c r="AL152" s="12">
        <v>0.33934459300000003</v>
      </c>
      <c r="AM152" s="12">
        <f t="shared" si="42"/>
        <v>7.5253787689297542E-3</v>
      </c>
      <c r="AN152" s="12">
        <f t="shared" si="43"/>
        <v>8.0222123330124465E-3</v>
      </c>
      <c r="AO152" s="12">
        <f t="shared" si="44"/>
        <v>7.6993807176407433E-3</v>
      </c>
      <c r="AP152" s="12">
        <f t="shared" si="45"/>
        <v>8.7011434099083657E-3</v>
      </c>
      <c r="AQ152" s="13">
        <v>1.47831301314948E-2</v>
      </c>
      <c r="AR152" s="13">
        <v>6.09827234625896E-5</v>
      </c>
      <c r="AS152" s="13">
        <v>6.3405162886591898E-2</v>
      </c>
      <c r="AT152" s="13">
        <v>6.4428106557902307E-2</v>
      </c>
      <c r="AU152" s="13">
        <v>1.6018087895777602E-2</v>
      </c>
      <c r="AV152" s="13">
        <v>7.1057411605473006E-2</v>
      </c>
      <c r="AW152" s="13">
        <v>6.33572508314557E-2</v>
      </c>
      <c r="AX152" s="13">
        <v>4.1872876090308299E-2</v>
      </c>
    </row>
    <row r="153" spans="1:50" x14ac:dyDescent="0.35">
      <c r="A153" t="s">
        <v>230</v>
      </c>
      <c r="B153" t="s">
        <v>230</v>
      </c>
      <c r="C153" t="s">
        <v>230</v>
      </c>
      <c r="D153">
        <v>48200000</v>
      </c>
      <c r="E153">
        <v>3</v>
      </c>
      <c r="F153" s="6" t="s">
        <v>32</v>
      </c>
      <c r="G153">
        <v>433800</v>
      </c>
      <c r="H153" s="9">
        <v>3356738</v>
      </c>
      <c r="I153" t="s">
        <v>296</v>
      </c>
      <c r="J153" t="s">
        <v>291</v>
      </c>
      <c r="K153" t="s">
        <v>51</v>
      </c>
      <c r="L153" s="8">
        <v>2.5641025640000001</v>
      </c>
      <c r="M153" s="8">
        <v>43</v>
      </c>
      <c r="N153" s="7">
        <v>86070.205119999999</v>
      </c>
      <c r="O153" s="7">
        <v>37010.188199999997</v>
      </c>
      <c r="P153" s="10">
        <v>7.6784599999999998E-4</v>
      </c>
      <c r="Q153" s="7">
        <v>8.5316247999999997E-2</v>
      </c>
      <c r="R153" s="1" t="s">
        <v>43</v>
      </c>
      <c r="S153" s="11">
        <v>3.48</v>
      </c>
      <c r="T153" s="11">
        <v>5.89</v>
      </c>
      <c r="U153" s="1" t="s">
        <v>176</v>
      </c>
      <c r="V153" s="11">
        <v>4.6849999999999996</v>
      </c>
      <c r="W153" s="11">
        <v>4.6900000000000004</v>
      </c>
      <c r="X153" s="1">
        <v>100</v>
      </c>
      <c r="Y153" s="11">
        <f t="shared" si="29"/>
        <v>86070.205119999999</v>
      </c>
      <c r="Z153" s="11">
        <f t="shared" si="35"/>
        <v>403669.26201280003</v>
      </c>
      <c r="AA153" s="5">
        <v>44593</v>
      </c>
      <c r="AB153" s="1" t="s">
        <v>32</v>
      </c>
      <c r="AC153" s="1" t="s">
        <v>32</v>
      </c>
      <c r="AD153" s="1" t="s">
        <v>84</v>
      </c>
      <c r="AE153" s="11">
        <v>12210780.000374401</v>
      </c>
      <c r="AF153" s="11">
        <f t="shared" si="41"/>
        <v>28.148409406118951</v>
      </c>
      <c r="AG153" s="3" t="s">
        <v>585</v>
      </c>
      <c r="AH153" s="3" t="s">
        <v>592</v>
      </c>
      <c r="AI153" s="12">
        <v>0.29348977199999998</v>
      </c>
      <c r="AJ153" s="12">
        <v>0.31286628100000002</v>
      </c>
      <c r="AK153" s="12">
        <v>0.30027584800000001</v>
      </c>
      <c r="AL153" s="12">
        <v>0.33934459300000003</v>
      </c>
      <c r="AM153" s="12">
        <f t="shared" si="42"/>
        <v>7.5253787689297542E-3</v>
      </c>
      <c r="AN153" s="12">
        <f t="shared" si="43"/>
        <v>8.0222123330124465E-3</v>
      </c>
      <c r="AO153" s="12">
        <f t="shared" si="44"/>
        <v>7.6993807176407433E-3</v>
      </c>
      <c r="AP153" s="12">
        <f t="shared" si="45"/>
        <v>8.7011434099083657E-3</v>
      </c>
      <c r="AQ153" s="13">
        <v>1.47831301314948E-2</v>
      </c>
      <c r="AR153" s="13">
        <v>6.09827234625896E-5</v>
      </c>
      <c r="AS153" s="13">
        <v>6.3405162886591898E-2</v>
      </c>
      <c r="AT153" s="13">
        <v>6.4428106557902307E-2</v>
      </c>
      <c r="AU153" s="13">
        <v>1.6018087895777602E-2</v>
      </c>
      <c r="AV153" s="13">
        <v>7.1057411605473006E-2</v>
      </c>
      <c r="AW153" s="13">
        <v>6.33572508314557E-2</v>
      </c>
      <c r="AX153" s="13">
        <v>4.1872876090308299E-2</v>
      </c>
    </row>
    <row r="154" spans="1:50" x14ac:dyDescent="0.35">
      <c r="A154" t="s">
        <v>230</v>
      </c>
      <c r="B154" t="s">
        <v>230</v>
      </c>
      <c r="C154" t="s">
        <v>230</v>
      </c>
      <c r="D154">
        <v>48200000</v>
      </c>
      <c r="E154">
        <v>3</v>
      </c>
      <c r="F154" s="6" t="s">
        <v>32</v>
      </c>
      <c r="G154">
        <v>433800</v>
      </c>
      <c r="H154" s="9">
        <v>3356738</v>
      </c>
      <c r="I154" t="s">
        <v>297</v>
      </c>
      <c r="J154" t="s">
        <v>298</v>
      </c>
      <c r="K154" t="s">
        <v>51</v>
      </c>
      <c r="L154" s="8">
        <v>2.5641025640000001</v>
      </c>
      <c r="M154" s="8">
        <v>42</v>
      </c>
      <c r="N154" s="7">
        <v>86070.205119999999</v>
      </c>
      <c r="O154" s="7">
        <v>36149.486149999997</v>
      </c>
      <c r="P154" s="10">
        <v>7.4998899999999995E-4</v>
      </c>
      <c r="Q154" s="7">
        <v>8.3332148999999994E-2</v>
      </c>
      <c r="R154" s="1" t="s">
        <v>43</v>
      </c>
      <c r="S154" s="11">
        <v>4.0999999999999996</v>
      </c>
      <c r="T154" s="11">
        <v>4.6100000000000003</v>
      </c>
      <c r="U154" s="1" t="s">
        <v>176</v>
      </c>
      <c r="V154" s="11">
        <v>4.3550000000000004</v>
      </c>
      <c r="W154" s="11">
        <v>4.3600000000000003</v>
      </c>
      <c r="X154" s="1">
        <v>100</v>
      </c>
      <c r="Y154" s="11">
        <f t="shared" si="29"/>
        <v>86070.205119999999</v>
      </c>
      <c r="Z154" s="11">
        <f t="shared" si="35"/>
        <v>375266.0943232</v>
      </c>
      <c r="AA154" s="5">
        <v>44593</v>
      </c>
      <c r="AB154" s="1" t="s">
        <v>32</v>
      </c>
      <c r="AC154" s="1" t="s">
        <v>32</v>
      </c>
      <c r="AD154" s="1" t="s">
        <v>84</v>
      </c>
      <c r="AE154" s="11">
        <v>12210780.000374401</v>
      </c>
      <c r="AF154" s="11">
        <f t="shared" si="41"/>
        <v>28.148409406118951</v>
      </c>
      <c r="AG154" s="3" t="s">
        <v>585</v>
      </c>
      <c r="AH154" s="3" t="s">
        <v>592</v>
      </c>
      <c r="AI154" s="12">
        <v>0.29348977199999998</v>
      </c>
      <c r="AJ154" s="12">
        <v>0.31286628100000002</v>
      </c>
      <c r="AK154" s="12">
        <v>0.30027584800000001</v>
      </c>
      <c r="AL154" s="12">
        <v>0.33934459300000003</v>
      </c>
      <c r="AM154" s="12">
        <f t="shared" si="42"/>
        <v>7.5253787689297542E-3</v>
      </c>
      <c r="AN154" s="12">
        <f t="shared" si="43"/>
        <v>8.0222123330124465E-3</v>
      </c>
      <c r="AO154" s="12">
        <f t="shared" si="44"/>
        <v>7.6993807176407433E-3</v>
      </c>
      <c r="AP154" s="12">
        <f t="shared" si="45"/>
        <v>8.7011434099083657E-3</v>
      </c>
      <c r="AQ154" s="13">
        <v>1.5126923817489301E-2</v>
      </c>
      <c r="AR154" s="13">
        <v>8.4262004527368607E-5</v>
      </c>
      <c r="AS154" s="13">
        <v>4.6866418207008903E-2</v>
      </c>
      <c r="AT154" s="13">
        <v>5.1967191054961399E-2</v>
      </c>
      <c r="AU154" s="13">
        <v>1.56455741844863E-2</v>
      </c>
      <c r="AV154" s="13">
        <v>6.9404913486837805E-2</v>
      </c>
      <c r="AW154" s="13">
        <v>6.18838262380835E-2</v>
      </c>
      <c r="AX154" s="13">
        <v>3.7282729856199202E-2</v>
      </c>
    </row>
    <row r="155" spans="1:50" x14ac:dyDescent="0.35">
      <c r="A155" t="s">
        <v>230</v>
      </c>
      <c r="B155" t="s">
        <v>230</v>
      </c>
      <c r="C155" t="s">
        <v>230</v>
      </c>
      <c r="D155">
        <v>48200000</v>
      </c>
      <c r="E155">
        <v>3</v>
      </c>
      <c r="F155" s="6" t="s">
        <v>32</v>
      </c>
      <c r="G155">
        <v>433800</v>
      </c>
      <c r="H155" s="9">
        <v>3356738</v>
      </c>
      <c r="I155" t="s">
        <v>299</v>
      </c>
      <c r="J155" t="s">
        <v>300</v>
      </c>
      <c r="K155" t="s">
        <v>51</v>
      </c>
      <c r="L155" s="8">
        <v>2.5641025640000001</v>
      </c>
      <c r="M155" s="8">
        <v>42</v>
      </c>
      <c r="N155" s="7">
        <v>86070.205119999999</v>
      </c>
      <c r="O155" s="7">
        <v>36149.486149999997</v>
      </c>
      <c r="P155" s="10">
        <v>7.4998899999999995E-4</v>
      </c>
      <c r="Q155" s="7">
        <v>8.3332148999999994E-2</v>
      </c>
      <c r="R155" s="1" t="s">
        <v>43</v>
      </c>
      <c r="S155" s="11">
        <v>2.4300000000000002</v>
      </c>
      <c r="T155" s="11">
        <v>4.0999999999999996</v>
      </c>
      <c r="U155" s="1" t="s">
        <v>176</v>
      </c>
      <c r="V155" s="11">
        <v>3.2650000000000001</v>
      </c>
      <c r="W155" s="11">
        <v>3.27</v>
      </c>
      <c r="X155" s="1">
        <v>100</v>
      </c>
      <c r="Y155" s="11">
        <f t="shared" si="29"/>
        <v>86070.205119999999</v>
      </c>
      <c r="Z155" s="11">
        <f t="shared" si="35"/>
        <v>281449.57074240001</v>
      </c>
      <c r="AA155" s="5">
        <v>44593</v>
      </c>
      <c r="AB155" s="1" t="s">
        <v>32</v>
      </c>
      <c r="AC155" s="1" t="s">
        <v>32</v>
      </c>
      <c r="AD155" s="1" t="s">
        <v>84</v>
      </c>
      <c r="AE155" s="11">
        <v>12210780.000374401</v>
      </c>
      <c r="AF155" s="11">
        <f t="shared" si="41"/>
        <v>28.148409406118951</v>
      </c>
      <c r="AG155" s="3" t="s">
        <v>585</v>
      </c>
      <c r="AH155" s="3" t="s">
        <v>592</v>
      </c>
      <c r="AI155" s="12">
        <v>0.29348977199999998</v>
      </c>
      <c r="AJ155" s="12">
        <v>0.31286628100000002</v>
      </c>
      <c r="AK155" s="12">
        <v>0.30027584800000001</v>
      </c>
      <c r="AL155" s="12">
        <v>0.33934459300000003</v>
      </c>
      <c r="AM155" s="12">
        <f t="shared" si="42"/>
        <v>7.5253787689297542E-3</v>
      </c>
      <c r="AN155" s="12">
        <f t="shared" si="43"/>
        <v>8.0222123330124465E-3</v>
      </c>
      <c r="AO155" s="12">
        <f t="shared" si="44"/>
        <v>7.6993807176407433E-3</v>
      </c>
      <c r="AP155" s="12">
        <f t="shared" si="45"/>
        <v>8.7011434099083657E-3</v>
      </c>
      <c r="AQ155" s="13">
        <v>1.5126923817489301E-2</v>
      </c>
      <c r="AR155" s="13">
        <v>8.4262004527368607E-5</v>
      </c>
      <c r="AS155" s="13">
        <v>4.6866418207008903E-2</v>
      </c>
      <c r="AT155" s="13">
        <v>5.1967191054961399E-2</v>
      </c>
      <c r="AU155" s="13">
        <v>1.56455741844863E-2</v>
      </c>
      <c r="AV155" s="13">
        <v>6.9404913486837805E-2</v>
      </c>
      <c r="AW155" s="13">
        <v>6.18838262380835E-2</v>
      </c>
      <c r="AX155" s="13">
        <v>3.7282729856199202E-2</v>
      </c>
    </row>
    <row r="156" spans="1:50" x14ac:dyDescent="0.35">
      <c r="A156" t="s">
        <v>230</v>
      </c>
      <c r="B156" t="s">
        <v>230</v>
      </c>
      <c r="C156" t="s">
        <v>230</v>
      </c>
      <c r="D156">
        <v>48200000</v>
      </c>
      <c r="E156">
        <v>3</v>
      </c>
      <c r="F156" s="6" t="s">
        <v>32</v>
      </c>
      <c r="G156">
        <v>433800</v>
      </c>
      <c r="H156" s="9">
        <v>3356738</v>
      </c>
      <c r="I156" t="s">
        <v>301</v>
      </c>
      <c r="J156" t="s">
        <v>302</v>
      </c>
      <c r="K156" t="s">
        <v>51</v>
      </c>
      <c r="L156" s="8">
        <v>2.5641025640000001</v>
      </c>
      <c r="M156" s="8">
        <v>42</v>
      </c>
      <c r="N156" s="7">
        <v>86070.205119999999</v>
      </c>
      <c r="O156" s="7">
        <v>36149.486149999997</v>
      </c>
      <c r="P156" s="10">
        <v>7.4998899999999995E-4</v>
      </c>
      <c r="Q156" s="7">
        <v>8.3332148999999994E-2</v>
      </c>
      <c r="R156" s="1" t="s">
        <v>43</v>
      </c>
      <c r="S156" s="11">
        <v>4.43</v>
      </c>
      <c r="T156" s="11">
        <v>8.7100000000000009</v>
      </c>
      <c r="U156" s="1" t="s">
        <v>176</v>
      </c>
      <c r="V156" s="11">
        <v>6.57</v>
      </c>
      <c r="W156" s="11">
        <v>6.57</v>
      </c>
      <c r="X156" s="1">
        <v>100</v>
      </c>
      <c r="Y156" s="11">
        <f t="shared" si="29"/>
        <v>86070.205119999999</v>
      </c>
      <c r="Z156" s="11">
        <f t="shared" si="35"/>
        <v>565481.24763840006</v>
      </c>
      <c r="AA156" s="5">
        <v>44593</v>
      </c>
      <c r="AB156" s="1" t="s">
        <v>32</v>
      </c>
      <c r="AC156" s="1" t="s">
        <v>32</v>
      </c>
      <c r="AD156" s="1" t="s">
        <v>84</v>
      </c>
      <c r="AE156" s="11">
        <v>12210780.000374401</v>
      </c>
      <c r="AF156" s="11">
        <f t="shared" si="41"/>
        <v>28.148409406118951</v>
      </c>
      <c r="AG156" s="3" t="s">
        <v>585</v>
      </c>
      <c r="AH156" s="3" t="s">
        <v>592</v>
      </c>
      <c r="AI156" s="12">
        <v>0.29348977199999998</v>
      </c>
      <c r="AJ156" s="12">
        <v>0.31286628100000002</v>
      </c>
      <c r="AK156" s="12">
        <v>0.30027584800000001</v>
      </c>
      <c r="AL156" s="12">
        <v>0.33934459300000003</v>
      </c>
      <c r="AM156" s="12">
        <f t="shared" si="42"/>
        <v>7.5253787689297542E-3</v>
      </c>
      <c r="AN156" s="12">
        <f t="shared" si="43"/>
        <v>8.0222123330124465E-3</v>
      </c>
      <c r="AO156" s="12">
        <f t="shared" si="44"/>
        <v>7.6993807176407433E-3</v>
      </c>
      <c r="AP156" s="12">
        <f t="shared" si="45"/>
        <v>8.7011434099083657E-3</v>
      </c>
      <c r="AQ156" s="13">
        <v>1.5126923817489301E-2</v>
      </c>
      <c r="AR156" s="13">
        <v>8.4262004527368607E-5</v>
      </c>
      <c r="AS156" s="13">
        <v>4.6866418207008903E-2</v>
      </c>
      <c r="AT156" s="13">
        <v>5.4715922380208303E-2</v>
      </c>
      <c r="AU156" s="13">
        <v>1.56455741844863E-2</v>
      </c>
      <c r="AV156" s="13">
        <v>6.9404913486837805E-2</v>
      </c>
      <c r="AW156" s="13">
        <v>6.18838262380835E-2</v>
      </c>
      <c r="AX156" s="13">
        <v>3.7675405759805901E-2</v>
      </c>
    </row>
    <row r="157" spans="1:50" x14ac:dyDescent="0.35">
      <c r="A157" t="s">
        <v>303</v>
      </c>
      <c r="B157" t="s">
        <v>303</v>
      </c>
      <c r="C157" t="s">
        <v>303</v>
      </c>
      <c r="D157">
        <v>4200000</v>
      </c>
      <c r="E157">
        <v>2</v>
      </c>
      <c r="F157" s="6">
        <v>1</v>
      </c>
      <c r="G157">
        <v>42000</v>
      </c>
      <c r="H157" s="9">
        <v>575500</v>
      </c>
      <c r="I157" t="s">
        <v>102</v>
      </c>
      <c r="J157" t="s">
        <v>103</v>
      </c>
      <c r="K157" t="s">
        <v>31</v>
      </c>
      <c r="L157" s="8">
        <v>18.75</v>
      </c>
      <c r="M157" s="8">
        <v>35</v>
      </c>
      <c r="N157" s="7">
        <v>107906.25</v>
      </c>
      <c r="O157" s="7">
        <v>37767.1875</v>
      </c>
      <c r="P157" s="10">
        <v>8.9921879999999999E-3</v>
      </c>
      <c r="Q157" s="7">
        <v>0.89921874999999996</v>
      </c>
      <c r="R157" s="1" t="s">
        <v>43</v>
      </c>
      <c r="S157" s="1" t="s">
        <v>32</v>
      </c>
      <c r="T157" s="11">
        <v>2.7</v>
      </c>
      <c r="U157" s="1" t="s">
        <v>176</v>
      </c>
      <c r="V157" s="11" t="s">
        <v>32</v>
      </c>
      <c r="W157" s="11">
        <v>2.7</v>
      </c>
      <c r="X157" s="1">
        <v>100</v>
      </c>
      <c r="Y157" s="11">
        <f t="shared" si="29"/>
        <v>107906.25</v>
      </c>
      <c r="Z157" s="11">
        <f t="shared" si="35"/>
        <v>291346.875</v>
      </c>
      <c r="AA157" s="5">
        <v>44595</v>
      </c>
      <c r="AB157" s="1" t="s">
        <v>32</v>
      </c>
      <c r="AC157" s="1" t="s">
        <v>32</v>
      </c>
      <c r="AD157" s="1" t="s">
        <v>84</v>
      </c>
      <c r="AE157" s="11">
        <v>3321354.375</v>
      </c>
      <c r="AF157" s="11">
        <f t="shared" si="41"/>
        <v>79.079866071428569</v>
      </c>
      <c r="AG157" s="3" t="s">
        <v>584</v>
      </c>
      <c r="AH157" s="3" t="s">
        <v>32</v>
      </c>
      <c r="AI157" s="12">
        <v>0.36050107799999997</v>
      </c>
      <c r="AJ157" s="12">
        <v>0.319489252</v>
      </c>
      <c r="AK157" s="12">
        <v>0.28545214800000002</v>
      </c>
      <c r="AL157" s="12">
        <v>0.250215992</v>
      </c>
      <c r="AM157" s="12">
        <f t="shared" si="42"/>
        <v>6.7593952124999995E-2</v>
      </c>
      <c r="AN157" s="12">
        <f t="shared" si="43"/>
        <v>5.990423475E-2</v>
      </c>
      <c r="AO157" s="12">
        <f t="shared" si="44"/>
        <v>5.352227775E-2</v>
      </c>
      <c r="AP157" s="12">
        <f t="shared" si="45"/>
        <v>4.69154985E-2</v>
      </c>
      <c r="AQ157" s="13">
        <v>0.25085642669891101</v>
      </c>
      <c r="AR157" s="13">
        <v>0.31211958557465203</v>
      </c>
      <c r="AS157" s="13">
        <v>0.130391734392825</v>
      </c>
      <c r="AT157" s="13">
        <v>0.56467688016704798</v>
      </c>
      <c r="AU157" s="13">
        <v>0.78966241849562502</v>
      </c>
      <c r="AV157" s="13">
        <v>3.1016629943161602</v>
      </c>
      <c r="AW157" s="13">
        <v>0.31455403562631101</v>
      </c>
      <c r="AX157" s="13">
        <v>0.78056058218164703</v>
      </c>
    </row>
    <row r="158" spans="1:50" x14ac:dyDescent="0.35">
      <c r="A158" t="s">
        <v>303</v>
      </c>
      <c r="B158" t="s">
        <v>303</v>
      </c>
      <c r="C158" t="s">
        <v>303</v>
      </c>
      <c r="D158">
        <v>4200000</v>
      </c>
      <c r="E158">
        <v>2</v>
      </c>
      <c r="F158" s="6">
        <v>1</v>
      </c>
      <c r="G158">
        <v>42000</v>
      </c>
      <c r="H158" s="9">
        <v>575500</v>
      </c>
      <c r="I158" t="s">
        <v>109</v>
      </c>
      <c r="J158" t="s">
        <v>110</v>
      </c>
      <c r="K158" t="s">
        <v>31</v>
      </c>
      <c r="L158" s="8">
        <v>25</v>
      </c>
      <c r="M158" s="8">
        <v>36.5</v>
      </c>
      <c r="N158" s="7">
        <v>143875</v>
      </c>
      <c r="O158" s="7">
        <v>52514.375</v>
      </c>
      <c r="P158" s="10">
        <v>1.2503423E-2</v>
      </c>
      <c r="Q158" s="7">
        <v>1.250342262</v>
      </c>
      <c r="R158" s="1" t="s">
        <v>43</v>
      </c>
      <c r="S158" s="1" t="s">
        <v>32</v>
      </c>
      <c r="T158" s="11">
        <v>4.5</v>
      </c>
      <c r="U158" s="1" t="s">
        <v>176</v>
      </c>
      <c r="V158" s="11" t="s">
        <v>32</v>
      </c>
      <c r="W158" s="11">
        <v>4.5</v>
      </c>
      <c r="X158" s="1">
        <v>100</v>
      </c>
      <c r="Y158" s="11">
        <f t="shared" si="29"/>
        <v>143875</v>
      </c>
      <c r="Z158" s="11">
        <f t="shared" si="35"/>
        <v>647437.5</v>
      </c>
      <c r="AA158" s="5">
        <v>44595</v>
      </c>
      <c r="AB158" s="1" t="s">
        <v>32</v>
      </c>
      <c r="AC158" s="1" t="s">
        <v>32</v>
      </c>
      <c r="AD158" s="1" t="s">
        <v>84</v>
      </c>
      <c r="AE158" s="11">
        <v>3321354.375</v>
      </c>
      <c r="AF158" s="11">
        <f t="shared" si="41"/>
        <v>79.079866071428569</v>
      </c>
      <c r="AG158" s="3" t="s">
        <v>584</v>
      </c>
      <c r="AH158" s="3" t="s">
        <v>32</v>
      </c>
      <c r="AI158" s="12">
        <v>0.34164161199999998</v>
      </c>
      <c r="AJ158" s="12">
        <v>0.28031908300000002</v>
      </c>
      <c r="AK158" s="12">
        <v>0.40896702000000001</v>
      </c>
      <c r="AL158" s="12">
        <v>0.36860889600000002</v>
      </c>
      <c r="AM158" s="12">
        <f t="shared" si="42"/>
        <v>8.5410402999999996E-2</v>
      </c>
      <c r="AN158" s="12">
        <f t="shared" si="43"/>
        <v>7.0079770750000006E-2</v>
      </c>
      <c r="AO158" s="12">
        <f t="shared" si="44"/>
        <v>0.102241755</v>
      </c>
      <c r="AP158" s="12">
        <f t="shared" si="45"/>
        <v>9.2152224000000005E-2</v>
      </c>
      <c r="AQ158" s="13">
        <v>1.19566998189115</v>
      </c>
      <c r="AR158" s="13">
        <v>1.05512509976436</v>
      </c>
      <c r="AS158" s="13">
        <v>8.9472708670063197E-2</v>
      </c>
      <c r="AT158" s="13">
        <v>0.684506967854148</v>
      </c>
      <c r="AU158" s="13">
        <v>0</v>
      </c>
      <c r="AV158" s="13">
        <v>0.77630193806511705</v>
      </c>
      <c r="AW158" s="13">
        <v>1.6897128861722699</v>
      </c>
      <c r="AX158" s="13">
        <v>0.78439851177387199</v>
      </c>
    </row>
    <row r="159" spans="1:50" x14ac:dyDescent="0.35">
      <c r="A159" t="s">
        <v>303</v>
      </c>
      <c r="B159" t="s">
        <v>303</v>
      </c>
      <c r="C159" t="s">
        <v>303</v>
      </c>
      <c r="D159">
        <v>4200000</v>
      </c>
      <c r="E159">
        <v>2</v>
      </c>
      <c r="F159" s="6">
        <v>1</v>
      </c>
      <c r="G159">
        <v>42000</v>
      </c>
      <c r="H159" s="9">
        <v>575500</v>
      </c>
      <c r="I159" t="s">
        <v>33</v>
      </c>
      <c r="J159" t="s">
        <v>34</v>
      </c>
      <c r="K159" t="s">
        <v>31</v>
      </c>
      <c r="L159" s="8">
        <v>25</v>
      </c>
      <c r="M159" s="8">
        <v>35</v>
      </c>
      <c r="N159" s="7">
        <v>143875</v>
      </c>
      <c r="O159" s="7">
        <v>50356.25</v>
      </c>
      <c r="P159" s="10">
        <v>1.1989583E-2</v>
      </c>
      <c r="Q159" s="7">
        <v>1.198958333</v>
      </c>
      <c r="R159" s="1" t="s">
        <v>43</v>
      </c>
      <c r="S159" s="1" t="s">
        <v>32</v>
      </c>
      <c r="T159" s="11">
        <v>4.5</v>
      </c>
      <c r="U159" s="1" t="s">
        <v>176</v>
      </c>
      <c r="V159" s="11" t="s">
        <v>32</v>
      </c>
      <c r="W159" s="11">
        <v>4.5</v>
      </c>
      <c r="X159" s="1">
        <v>100</v>
      </c>
      <c r="Y159" s="11">
        <f t="shared" si="29"/>
        <v>143875</v>
      </c>
      <c r="Z159" s="11">
        <f t="shared" si="35"/>
        <v>647437.5</v>
      </c>
      <c r="AA159" s="5">
        <v>44595</v>
      </c>
      <c r="AB159" s="1" t="s">
        <v>32</v>
      </c>
      <c r="AC159" s="1" t="s">
        <v>32</v>
      </c>
      <c r="AD159" s="1" t="s">
        <v>84</v>
      </c>
      <c r="AE159" s="11">
        <v>3321354.375</v>
      </c>
      <c r="AF159" s="11">
        <f t="shared" si="41"/>
        <v>79.079866071428569</v>
      </c>
      <c r="AG159" s="3" t="s">
        <v>584</v>
      </c>
      <c r="AH159" s="3" t="s">
        <v>32</v>
      </c>
      <c r="AI159" s="12">
        <v>0.54166727999999997</v>
      </c>
      <c r="AJ159" s="12">
        <v>0.51513926399999999</v>
      </c>
      <c r="AK159" s="12">
        <v>0.47035209700000002</v>
      </c>
      <c r="AL159" s="12">
        <v>0.43625807300000002</v>
      </c>
      <c r="AM159" s="12">
        <f t="shared" si="42"/>
        <v>0.13541681999999999</v>
      </c>
      <c r="AN159" s="12">
        <f t="shared" si="43"/>
        <v>0.128784816</v>
      </c>
      <c r="AO159" s="12">
        <f t="shared" si="44"/>
        <v>0.11758802425000001</v>
      </c>
      <c r="AP159" s="12">
        <f t="shared" si="45"/>
        <v>0.10906451825000001</v>
      </c>
      <c r="AQ159" s="13">
        <v>0.83052733598242301</v>
      </c>
      <c r="AR159" s="13">
        <v>0.62233018268530804</v>
      </c>
      <c r="AS159" s="13">
        <v>0.85795748009398698</v>
      </c>
      <c r="AT159" s="13">
        <v>0.71506432942128295</v>
      </c>
      <c r="AU159" s="13">
        <v>0.23112070778812199</v>
      </c>
      <c r="AV159" s="13">
        <v>0.74439911842892004</v>
      </c>
      <c r="AW159" s="13">
        <v>1.3411040349680901</v>
      </c>
      <c r="AX159" s="13">
        <v>0.76321474133830502</v>
      </c>
    </row>
    <row r="160" spans="1:50" x14ac:dyDescent="0.35">
      <c r="A160" t="s">
        <v>303</v>
      </c>
      <c r="B160" t="s">
        <v>303</v>
      </c>
      <c r="C160" t="s">
        <v>303</v>
      </c>
      <c r="D160">
        <v>4200000</v>
      </c>
      <c r="E160">
        <v>2</v>
      </c>
      <c r="F160" s="6">
        <v>1</v>
      </c>
      <c r="G160">
        <v>42000</v>
      </c>
      <c r="H160" s="9">
        <v>575500</v>
      </c>
      <c r="I160" t="s">
        <v>114</v>
      </c>
      <c r="J160" t="s">
        <v>115</v>
      </c>
      <c r="K160" t="s">
        <v>116</v>
      </c>
      <c r="L160" s="8">
        <v>18.75</v>
      </c>
      <c r="M160" s="8">
        <v>48</v>
      </c>
      <c r="N160" s="7">
        <v>107906.25</v>
      </c>
      <c r="O160" s="7">
        <v>51795</v>
      </c>
      <c r="P160" s="10">
        <v>1.2332143E-2</v>
      </c>
      <c r="Q160" s="7">
        <v>1.2332142859999999</v>
      </c>
      <c r="R160" s="1" t="s">
        <v>43</v>
      </c>
      <c r="S160" s="1" t="s">
        <v>32</v>
      </c>
      <c r="T160" s="11">
        <v>9</v>
      </c>
      <c r="U160" s="1" t="s">
        <v>176</v>
      </c>
      <c r="V160" s="11" t="s">
        <v>32</v>
      </c>
      <c r="W160" s="11">
        <v>9</v>
      </c>
      <c r="X160" s="1">
        <v>100</v>
      </c>
      <c r="Y160" s="11">
        <f t="shared" si="29"/>
        <v>107906.25</v>
      </c>
      <c r="Z160" s="11">
        <f t="shared" si="35"/>
        <v>971156.25</v>
      </c>
      <c r="AA160" s="5">
        <v>44595</v>
      </c>
      <c r="AB160" s="1" t="s">
        <v>32</v>
      </c>
      <c r="AC160" s="1" t="s">
        <v>32</v>
      </c>
      <c r="AD160" s="1" t="s">
        <v>84</v>
      </c>
      <c r="AE160" s="11">
        <v>3321354.375</v>
      </c>
      <c r="AF160" s="11">
        <f t="shared" si="41"/>
        <v>79.079866071428569</v>
      </c>
      <c r="AG160" s="3" t="s">
        <v>584</v>
      </c>
      <c r="AH160" s="3" t="s">
        <v>32</v>
      </c>
      <c r="AI160" s="12">
        <v>0.53640324399999995</v>
      </c>
      <c r="AJ160" s="12">
        <v>0.52594607699999996</v>
      </c>
      <c r="AK160" s="12">
        <v>0.480582538</v>
      </c>
      <c r="AL160" s="12">
        <v>0.46544774500000002</v>
      </c>
      <c r="AM160" s="12">
        <f t="shared" si="42"/>
        <v>0.10057560824999999</v>
      </c>
      <c r="AN160" s="12">
        <f t="shared" si="43"/>
        <v>9.8614889437499992E-2</v>
      </c>
      <c r="AO160" s="12">
        <f t="shared" si="44"/>
        <v>9.0109225875000004E-2</v>
      </c>
      <c r="AP160" s="12">
        <f t="shared" si="45"/>
        <v>8.7271452187500001E-2</v>
      </c>
      <c r="AQ160" s="13">
        <v>0.55214151841887105</v>
      </c>
      <c r="AR160" s="13">
        <v>0.21009779710128601</v>
      </c>
      <c r="AS160" s="13">
        <v>0.264741165421084</v>
      </c>
      <c r="AT160" s="13">
        <v>0.74065749925664004</v>
      </c>
      <c r="AU160" s="13">
        <v>0.435827620622601</v>
      </c>
      <c r="AV160" s="13">
        <v>3.7282510488216101</v>
      </c>
      <c r="AW160" s="13">
        <v>0.78824073932178795</v>
      </c>
      <c r="AX160" s="13">
        <v>0.95999391270912604</v>
      </c>
    </row>
    <row r="161" spans="1:50" x14ac:dyDescent="0.35">
      <c r="A161" t="s">
        <v>303</v>
      </c>
      <c r="B161" t="s">
        <v>303</v>
      </c>
      <c r="C161" t="s">
        <v>303</v>
      </c>
      <c r="D161">
        <v>4200000</v>
      </c>
      <c r="E161">
        <v>2</v>
      </c>
      <c r="F161" s="6">
        <v>1</v>
      </c>
      <c r="G161">
        <v>42000</v>
      </c>
      <c r="H161" s="9">
        <v>575500</v>
      </c>
      <c r="I161" t="s">
        <v>172</v>
      </c>
      <c r="J161" t="s">
        <v>205</v>
      </c>
      <c r="K161" t="s">
        <v>160</v>
      </c>
      <c r="L161" s="8">
        <v>7.5</v>
      </c>
      <c r="M161" s="8">
        <v>42</v>
      </c>
      <c r="N161" s="7">
        <v>43162.5</v>
      </c>
      <c r="O161" s="7">
        <v>18128.25</v>
      </c>
      <c r="P161" s="10">
        <v>4.3162499999999998E-3</v>
      </c>
      <c r="Q161" s="7">
        <v>0.43162499999999998</v>
      </c>
      <c r="R161" s="1" t="s">
        <v>43</v>
      </c>
      <c r="S161" s="1" t="s">
        <v>32</v>
      </c>
      <c r="T161" s="11">
        <v>10.5</v>
      </c>
      <c r="U161" s="1" t="s">
        <v>176</v>
      </c>
      <c r="V161" s="11" t="s">
        <v>32</v>
      </c>
      <c r="W161" s="11">
        <v>10.5</v>
      </c>
      <c r="X161" s="1">
        <v>100</v>
      </c>
      <c r="Y161" s="11">
        <f t="shared" si="29"/>
        <v>43162.5</v>
      </c>
      <c r="Z161" s="11">
        <f t="shared" ref="Z161:Z186" si="46">(Y161*W161)</f>
        <v>453206.25</v>
      </c>
      <c r="AA161" s="5">
        <v>44595</v>
      </c>
      <c r="AB161" s="1" t="s">
        <v>32</v>
      </c>
      <c r="AC161" s="1" t="s">
        <v>32</v>
      </c>
      <c r="AD161" s="1" t="s">
        <v>84</v>
      </c>
      <c r="AE161" s="11">
        <v>3321354.375</v>
      </c>
      <c r="AF161" s="11">
        <f t="shared" si="41"/>
        <v>79.079866071428569</v>
      </c>
      <c r="AG161" s="3" t="s">
        <v>584</v>
      </c>
      <c r="AH161" s="3" t="s">
        <v>32</v>
      </c>
      <c r="AI161" s="12">
        <v>0.45709910399999998</v>
      </c>
      <c r="AJ161" s="12">
        <v>0.40906083900000001</v>
      </c>
      <c r="AK161" s="12">
        <v>0.38646349600000002</v>
      </c>
      <c r="AL161" s="12">
        <v>0.34501749399999998</v>
      </c>
      <c r="AM161" s="12">
        <f t="shared" si="42"/>
        <v>3.4282432799999998E-2</v>
      </c>
      <c r="AN161" s="12">
        <f t="shared" si="43"/>
        <v>3.0679562925000001E-2</v>
      </c>
      <c r="AO161" s="12">
        <f t="shared" si="44"/>
        <v>2.89847622E-2</v>
      </c>
      <c r="AP161" s="12">
        <f t="shared" si="45"/>
        <v>2.5876312049999999E-2</v>
      </c>
      <c r="AQ161" s="13">
        <v>0.185957096254593</v>
      </c>
      <c r="AR161" s="13">
        <v>0.44670326008849298</v>
      </c>
      <c r="AS161" s="13">
        <v>0.18531881575182299</v>
      </c>
      <c r="AT161" s="13">
        <v>0.250195294597092</v>
      </c>
      <c r="AU161" s="13">
        <v>5.8242418378799302E-2</v>
      </c>
      <c r="AV161" s="13">
        <v>0.40285128773235701</v>
      </c>
      <c r="AW161" s="13">
        <v>0.15764814782783301</v>
      </c>
      <c r="AX161" s="13">
        <v>0.24098804580442701</v>
      </c>
    </row>
    <row r="162" spans="1:50" x14ac:dyDescent="0.35">
      <c r="A162" t="s">
        <v>303</v>
      </c>
      <c r="B162" t="s">
        <v>303</v>
      </c>
      <c r="C162" t="s">
        <v>303</v>
      </c>
      <c r="D162">
        <v>4200000</v>
      </c>
      <c r="E162">
        <v>2</v>
      </c>
      <c r="F162" s="6">
        <v>1</v>
      </c>
      <c r="G162">
        <v>42000</v>
      </c>
      <c r="H162" s="9">
        <v>575500</v>
      </c>
      <c r="I162" t="s">
        <v>573</v>
      </c>
      <c r="J162" t="s">
        <v>125</v>
      </c>
      <c r="K162" t="s">
        <v>93</v>
      </c>
      <c r="L162" s="8">
        <v>5</v>
      </c>
      <c r="M162" s="8">
        <v>45</v>
      </c>
      <c r="N162" s="7">
        <v>28775</v>
      </c>
      <c r="O162" s="7">
        <v>12948.75</v>
      </c>
      <c r="P162" s="10">
        <v>3.0830359999999999E-3</v>
      </c>
      <c r="Q162" s="7">
        <v>0.308303571</v>
      </c>
      <c r="R162" s="1" t="s">
        <v>43</v>
      </c>
      <c r="S162" s="1" t="s">
        <v>32</v>
      </c>
      <c r="T162" s="11">
        <v>10.8</v>
      </c>
      <c r="U162" s="1" t="s">
        <v>176</v>
      </c>
      <c r="V162" s="11" t="s">
        <v>32</v>
      </c>
      <c r="W162" s="11">
        <v>10.8</v>
      </c>
      <c r="X162" s="1">
        <v>100</v>
      </c>
      <c r="Y162" s="11">
        <f t="shared" ref="Y162:Y186" si="47">N162*X162/100</f>
        <v>28775</v>
      </c>
      <c r="Z162" s="11">
        <f t="shared" si="46"/>
        <v>310770</v>
      </c>
      <c r="AA162" s="5">
        <v>44595</v>
      </c>
      <c r="AB162" s="1" t="s">
        <v>32</v>
      </c>
      <c r="AC162" s="1" t="s">
        <v>32</v>
      </c>
      <c r="AD162" s="1" t="s">
        <v>84</v>
      </c>
      <c r="AE162" s="11">
        <v>3321354.375</v>
      </c>
      <c r="AF162" s="11">
        <f t="shared" si="41"/>
        <v>79.079866071428569</v>
      </c>
      <c r="AG162" s="3" t="s">
        <v>584</v>
      </c>
      <c r="AH162" s="3" t="s">
        <v>32</v>
      </c>
      <c r="AI162" s="12">
        <v>0.566136262</v>
      </c>
      <c r="AJ162" s="12">
        <v>0.53836495200000001</v>
      </c>
      <c r="AK162" s="12">
        <v>0.48517575000000002</v>
      </c>
      <c r="AL162" s="12">
        <v>0.439342277</v>
      </c>
      <c r="AM162" s="12">
        <f t="shared" si="42"/>
        <v>2.8306813100000001E-2</v>
      </c>
      <c r="AN162" s="12">
        <f t="shared" si="43"/>
        <v>2.69182476E-2</v>
      </c>
      <c r="AO162" s="12">
        <f t="shared" si="44"/>
        <v>2.4258787500000004E-2</v>
      </c>
      <c r="AP162" s="12">
        <f t="shared" si="45"/>
        <v>2.1967113850000001E-2</v>
      </c>
      <c r="AQ162" s="13">
        <v>0.27346631764131701</v>
      </c>
      <c r="AR162" s="13">
        <v>0.15266452054329999</v>
      </c>
      <c r="AS162" s="13">
        <v>0.15443234624517699</v>
      </c>
      <c r="AT162" s="13">
        <v>0.183178697575378</v>
      </c>
      <c r="AU162" s="13">
        <v>0.13867242451865899</v>
      </c>
      <c r="AV162" s="13">
        <v>0.25021819079028301</v>
      </c>
      <c r="AW162" s="13">
        <v>0.22521163944098199</v>
      </c>
      <c r="AX162" s="13">
        <v>0.196834876679299</v>
      </c>
    </row>
    <row r="163" spans="1:50" ht="16.5" customHeight="1" x14ac:dyDescent="0.35">
      <c r="A163" t="s">
        <v>304</v>
      </c>
      <c r="B163" t="s">
        <v>304</v>
      </c>
      <c r="C163" t="s">
        <v>304</v>
      </c>
      <c r="D163">
        <v>10700000</v>
      </c>
      <c r="E163">
        <v>1</v>
      </c>
      <c r="F163" s="6">
        <v>3.2</v>
      </c>
      <c r="G163">
        <v>342400</v>
      </c>
      <c r="H163" s="9">
        <v>431420</v>
      </c>
      <c r="I163" t="s">
        <v>102</v>
      </c>
      <c r="J163" t="s">
        <v>103</v>
      </c>
      <c r="K163" t="s">
        <v>31</v>
      </c>
      <c r="L163" s="8">
        <v>2.99</v>
      </c>
      <c r="M163" s="8">
        <v>30</v>
      </c>
      <c r="N163" s="7">
        <v>12899.458000000001</v>
      </c>
      <c r="O163" s="7">
        <v>3869.8373999999999</v>
      </c>
      <c r="P163" s="10">
        <v>3.6166699999999998E-4</v>
      </c>
      <c r="Q163" s="7">
        <v>1.1302095E-2</v>
      </c>
      <c r="R163" s="1" t="s">
        <v>48</v>
      </c>
      <c r="S163" s="11">
        <v>8</v>
      </c>
      <c r="T163" s="11">
        <v>10</v>
      </c>
      <c r="U163" s="1" t="s">
        <v>104</v>
      </c>
      <c r="V163" s="11">
        <v>9</v>
      </c>
      <c r="W163" s="11">
        <v>10.41</v>
      </c>
      <c r="X163" s="1">
        <v>100</v>
      </c>
      <c r="Y163" s="11">
        <f t="shared" si="47"/>
        <v>12899.458000000001</v>
      </c>
      <c r="Z163" s="11">
        <f t="shared" si="46"/>
        <v>134283.35778000002</v>
      </c>
      <c r="AA163" s="5">
        <v>44505</v>
      </c>
      <c r="AB163" s="1" t="s">
        <v>637</v>
      </c>
      <c r="AC163" s="1" t="s">
        <v>674</v>
      </c>
      <c r="AD163" s="1" t="s">
        <v>84</v>
      </c>
      <c r="AE163" s="11">
        <v>3678885.29954</v>
      </c>
      <c r="AF163" s="11">
        <f t="shared" si="41"/>
        <v>10.744408000992991</v>
      </c>
      <c r="AG163" s="3" t="s">
        <v>584</v>
      </c>
      <c r="AH163" s="3" t="s">
        <v>32</v>
      </c>
      <c r="AI163" s="12">
        <v>0.36050107799999997</v>
      </c>
      <c r="AJ163" s="12">
        <v>0.319489252</v>
      </c>
      <c r="AK163" s="12">
        <v>0.28545214800000002</v>
      </c>
      <c r="AL163" s="12">
        <v>0.250215992</v>
      </c>
      <c r="AM163" s="12">
        <f t="shared" si="42"/>
        <v>1.07789822322E-2</v>
      </c>
      <c r="AN163" s="12">
        <f t="shared" si="43"/>
        <v>9.5527286348000007E-3</v>
      </c>
      <c r="AO163" s="12">
        <f t="shared" si="44"/>
        <v>8.5350192252000006E-3</v>
      </c>
      <c r="AP163" s="12">
        <f t="shared" si="45"/>
        <v>7.4814581608000008E-3</v>
      </c>
      <c r="AQ163" s="13">
        <v>3.1529626866784398E-3</v>
      </c>
      <c r="AR163" s="13">
        <v>3.9229666947284501E-3</v>
      </c>
      <c r="AS163" s="13">
        <v>1.6388668155801699E-3</v>
      </c>
      <c r="AT163" s="13">
        <v>7.09730723914686E-3</v>
      </c>
      <c r="AU163" s="13">
        <v>9.9251040659097799E-3</v>
      </c>
      <c r="AV163" s="13">
        <v>3.8984162440725001E-2</v>
      </c>
      <c r="AW163" s="13">
        <v>3.9535647953092001E-3</v>
      </c>
      <c r="AX163" s="13">
        <v>9.8107049625825501E-3</v>
      </c>
    </row>
    <row r="164" spans="1:50" x14ac:dyDescent="0.35">
      <c r="A164" t="s">
        <v>304</v>
      </c>
      <c r="B164" t="s">
        <v>304</v>
      </c>
      <c r="C164" t="s">
        <v>304</v>
      </c>
      <c r="D164">
        <v>10700000</v>
      </c>
      <c r="E164">
        <v>1</v>
      </c>
      <c r="F164" s="6">
        <v>3.2</v>
      </c>
      <c r="G164">
        <v>342400</v>
      </c>
      <c r="H164" s="9">
        <v>431420</v>
      </c>
      <c r="I164" t="s">
        <v>106</v>
      </c>
      <c r="J164" t="s">
        <v>107</v>
      </c>
      <c r="K164" t="s">
        <v>79</v>
      </c>
      <c r="L164" s="8">
        <v>0.3</v>
      </c>
      <c r="M164" s="8">
        <v>65</v>
      </c>
      <c r="N164" s="7">
        <v>1294.26</v>
      </c>
      <c r="O164" s="7">
        <v>841.26900000000001</v>
      </c>
      <c r="P164" s="10">
        <v>7.86E-5</v>
      </c>
      <c r="Q164" s="7">
        <v>2.4569769999999999E-3</v>
      </c>
      <c r="R164" s="1" t="s">
        <v>43</v>
      </c>
      <c r="S164" s="11">
        <v>32</v>
      </c>
      <c r="T164" s="11">
        <v>40</v>
      </c>
      <c r="U164" s="1" t="s">
        <v>104</v>
      </c>
      <c r="V164" s="11">
        <v>36</v>
      </c>
      <c r="W164" s="11">
        <v>41.64</v>
      </c>
      <c r="X164" s="1">
        <v>100</v>
      </c>
      <c r="Y164" s="11">
        <f t="shared" si="47"/>
        <v>1294.26</v>
      </c>
      <c r="Z164" s="11">
        <f t="shared" si="46"/>
        <v>53892.986400000002</v>
      </c>
      <c r="AA164" s="5">
        <v>44505</v>
      </c>
      <c r="AB164" s="1" t="s">
        <v>32</v>
      </c>
      <c r="AC164" s="1" t="s">
        <v>32</v>
      </c>
      <c r="AD164" s="1" t="s">
        <v>84</v>
      </c>
      <c r="AE164" s="11">
        <v>3678885.29954</v>
      </c>
      <c r="AF164" s="11">
        <f t="shared" si="41"/>
        <v>10.744408000992991</v>
      </c>
      <c r="AG164" s="3" t="s">
        <v>584</v>
      </c>
      <c r="AH164" s="3" t="s">
        <v>32</v>
      </c>
      <c r="AI164" s="12">
        <v>0.658742296</v>
      </c>
      <c r="AJ164" s="12">
        <v>0.65180958300000003</v>
      </c>
      <c r="AK164" s="12">
        <v>0.58564478200000003</v>
      </c>
      <c r="AL164" s="12">
        <v>0.56799997999999996</v>
      </c>
      <c r="AM164" s="12">
        <f t="shared" si="42"/>
        <v>1.9762268880000001E-3</v>
      </c>
      <c r="AN164" s="12">
        <f t="shared" si="43"/>
        <v>1.955428749E-3</v>
      </c>
      <c r="AO164" s="12">
        <f t="shared" si="44"/>
        <v>1.7569343460000001E-3</v>
      </c>
      <c r="AP164" s="12">
        <f t="shared" si="45"/>
        <v>1.7039999399999998E-3</v>
      </c>
      <c r="AQ164" s="13">
        <v>5.9776373982719101E-4</v>
      </c>
      <c r="AR164" s="13">
        <v>7.1981035175188498E-4</v>
      </c>
      <c r="AS164" s="13">
        <v>1.0988610579435001E-3</v>
      </c>
      <c r="AT164" s="13">
        <v>9.4156020253770105E-4</v>
      </c>
      <c r="AU164" s="13">
        <v>5.4888031855795598E-2</v>
      </c>
      <c r="AV164" s="13">
        <v>2.9911119960073498E-3</v>
      </c>
      <c r="AW164" s="13">
        <v>1.4021788057688501E-3</v>
      </c>
      <c r="AX164" s="13">
        <v>8.9484740013759997E-3</v>
      </c>
    </row>
    <row r="165" spans="1:50" x14ac:dyDescent="0.35">
      <c r="A165" t="s">
        <v>304</v>
      </c>
      <c r="B165" t="s">
        <v>304</v>
      </c>
      <c r="C165" t="s">
        <v>304</v>
      </c>
      <c r="D165">
        <v>10700000</v>
      </c>
      <c r="E165">
        <v>1</v>
      </c>
      <c r="F165" s="6">
        <v>3.2</v>
      </c>
      <c r="G165">
        <v>342400</v>
      </c>
      <c r="H165" s="9">
        <v>431420</v>
      </c>
      <c r="I165" t="s">
        <v>305</v>
      </c>
      <c r="J165" t="s">
        <v>306</v>
      </c>
      <c r="K165" t="s">
        <v>31</v>
      </c>
      <c r="L165" s="8">
        <v>0.1</v>
      </c>
      <c r="M165" s="8">
        <v>30</v>
      </c>
      <c r="N165" s="7">
        <v>431.42</v>
      </c>
      <c r="O165" s="7">
        <v>129.42599999999999</v>
      </c>
      <c r="P165" s="10">
        <v>1.2099999999999999E-5</v>
      </c>
      <c r="Q165" s="7">
        <v>3.7799600000000002E-4</v>
      </c>
      <c r="R165" s="1" t="s">
        <v>48</v>
      </c>
      <c r="S165" s="11">
        <v>5</v>
      </c>
      <c r="T165" s="11">
        <v>7</v>
      </c>
      <c r="U165" s="1" t="s">
        <v>104</v>
      </c>
      <c r="V165" s="11">
        <v>6</v>
      </c>
      <c r="W165" s="11">
        <v>6.94</v>
      </c>
      <c r="X165" s="1">
        <v>100</v>
      </c>
      <c r="Y165" s="11">
        <f t="shared" si="47"/>
        <v>431.42</v>
      </c>
      <c r="Z165" s="11">
        <f t="shared" si="46"/>
        <v>2994.0548000000003</v>
      </c>
      <c r="AA165" s="5">
        <v>44505</v>
      </c>
      <c r="AB165" s="1" t="s">
        <v>637</v>
      </c>
      <c r="AC165" s="1" t="s">
        <v>674</v>
      </c>
      <c r="AD165" s="1" t="s">
        <v>84</v>
      </c>
      <c r="AE165" s="11">
        <v>3678885.29954</v>
      </c>
      <c r="AF165" s="11">
        <f t="shared" si="41"/>
        <v>10.744408000992991</v>
      </c>
      <c r="AG165" s="3" t="s">
        <v>584</v>
      </c>
      <c r="AH165" s="3" t="s">
        <v>32</v>
      </c>
      <c r="AI165" s="12">
        <v>0.54507349000000005</v>
      </c>
      <c r="AJ165" s="12">
        <v>0.52950663099999995</v>
      </c>
      <c r="AK165" s="12">
        <v>0.46139793299999998</v>
      </c>
      <c r="AL165" s="12">
        <v>0.41211163699999998</v>
      </c>
      <c r="AM165" s="12">
        <f t="shared" si="42"/>
        <v>5.4507349000000008E-4</v>
      </c>
      <c r="AN165" s="12">
        <f t="shared" si="43"/>
        <v>5.2950663099999998E-4</v>
      </c>
      <c r="AO165" s="12">
        <f t="shared" si="44"/>
        <v>4.6139793300000001E-4</v>
      </c>
      <c r="AP165" s="12">
        <f t="shared" si="45"/>
        <v>4.12111637E-4</v>
      </c>
      <c r="AQ165" s="13">
        <v>3.4167009649925702E-4</v>
      </c>
      <c r="AR165" s="13">
        <v>1.80554215598915E-4</v>
      </c>
      <c r="AS165" s="13">
        <v>3.2458625463736401E-4</v>
      </c>
      <c r="AT165" s="13">
        <v>2.1910876472985201E-4</v>
      </c>
      <c r="AU165" s="13">
        <v>7.2865503876587997E-5</v>
      </c>
      <c r="AV165" s="13">
        <v>2.5309378293876501E-4</v>
      </c>
      <c r="AW165" s="13">
        <v>4.0210124655994301E-4</v>
      </c>
      <c r="AX165" s="13">
        <v>2.5628283783438302E-4</v>
      </c>
    </row>
    <row r="166" spans="1:50" x14ac:dyDescent="0.35">
      <c r="A166" t="s">
        <v>304</v>
      </c>
      <c r="B166" t="s">
        <v>304</v>
      </c>
      <c r="C166" t="s">
        <v>304</v>
      </c>
      <c r="D166">
        <v>10700000</v>
      </c>
      <c r="E166">
        <v>1</v>
      </c>
      <c r="F166" s="6">
        <v>3.2</v>
      </c>
      <c r="G166">
        <v>342400</v>
      </c>
      <c r="H166" s="9">
        <v>431420</v>
      </c>
      <c r="I166" t="s">
        <v>307</v>
      </c>
      <c r="J166" t="s">
        <v>308</v>
      </c>
      <c r="K166" t="s">
        <v>31</v>
      </c>
      <c r="L166" s="8">
        <v>0.7</v>
      </c>
      <c r="M166" s="8">
        <v>25</v>
      </c>
      <c r="N166" s="7">
        <v>3019.94</v>
      </c>
      <c r="O166" s="7">
        <v>754.98500000000001</v>
      </c>
      <c r="P166" s="10">
        <v>7.0599999999999995E-5</v>
      </c>
      <c r="Q166" s="7">
        <v>2.20498E-3</v>
      </c>
      <c r="R166" s="1" t="s">
        <v>48</v>
      </c>
      <c r="S166" s="11">
        <v>4</v>
      </c>
      <c r="T166" s="11">
        <v>6</v>
      </c>
      <c r="U166" s="1" t="s">
        <v>104</v>
      </c>
      <c r="V166" s="11">
        <v>5</v>
      </c>
      <c r="W166" s="11">
        <v>5.78</v>
      </c>
      <c r="X166" s="1">
        <v>100</v>
      </c>
      <c r="Y166" s="11">
        <f t="shared" si="47"/>
        <v>3019.94</v>
      </c>
      <c r="Z166" s="11">
        <f t="shared" si="46"/>
        <v>17455.253200000003</v>
      </c>
      <c r="AA166" s="5">
        <v>44505</v>
      </c>
      <c r="AB166" s="1" t="s">
        <v>637</v>
      </c>
      <c r="AC166" s="1" t="s">
        <v>674</v>
      </c>
      <c r="AD166" s="1" t="s">
        <v>84</v>
      </c>
      <c r="AE166" s="11">
        <v>3678885.29954</v>
      </c>
      <c r="AF166" s="11">
        <f t="shared" si="41"/>
        <v>10.744408000992991</v>
      </c>
      <c r="AG166" s="3" t="s">
        <v>583</v>
      </c>
      <c r="AH166" s="3" t="s">
        <v>33</v>
      </c>
      <c r="AI166" s="12">
        <v>0.54166727999999997</v>
      </c>
      <c r="AJ166" s="12">
        <v>0.51513926399999999</v>
      </c>
      <c r="AK166" s="12">
        <v>0.47035209700000002</v>
      </c>
      <c r="AL166" s="12">
        <v>0.43625807300000002</v>
      </c>
      <c r="AM166" s="12">
        <f t="shared" si="42"/>
        <v>3.7916709599999992E-3</v>
      </c>
      <c r="AN166" s="12">
        <f t="shared" si="43"/>
        <v>3.6059748479999997E-3</v>
      </c>
      <c r="AO166" s="12">
        <f t="shared" si="44"/>
        <v>3.292464679E-3</v>
      </c>
      <c r="AP166" s="12">
        <f t="shared" si="45"/>
        <v>3.0538065109999997E-3</v>
      </c>
      <c r="AQ166" s="13">
        <v>2.8312891919441202E-3</v>
      </c>
      <c r="AR166" s="13">
        <v>1.0532345165327E-3</v>
      </c>
      <c r="AS166" s="13">
        <v>1.8934226810609E-3</v>
      </c>
      <c r="AT166" s="13">
        <v>1.27813639312064E-3</v>
      </c>
      <c r="AU166" s="13">
        <v>8.6568397556936402E-4</v>
      </c>
      <c r="AV166" s="13">
        <v>2.4606377206122E-3</v>
      </c>
      <c r="AW166" s="13">
        <v>1.2080313223194301E-3</v>
      </c>
      <c r="AX166" s="13">
        <v>1.6557765430227701E-3</v>
      </c>
    </row>
    <row r="167" spans="1:50" x14ac:dyDescent="0.35">
      <c r="A167" t="s">
        <v>304</v>
      </c>
      <c r="B167" t="s">
        <v>304</v>
      </c>
      <c r="C167" t="s">
        <v>304</v>
      </c>
      <c r="D167">
        <v>10700000</v>
      </c>
      <c r="E167">
        <v>1</v>
      </c>
      <c r="F167" s="6">
        <v>3.2</v>
      </c>
      <c r="G167">
        <v>342400</v>
      </c>
      <c r="H167" s="9">
        <v>431420</v>
      </c>
      <c r="I167" t="s">
        <v>309</v>
      </c>
      <c r="J167" t="s">
        <v>310</v>
      </c>
      <c r="K167" t="s">
        <v>31</v>
      </c>
      <c r="L167" s="8">
        <v>0.1</v>
      </c>
      <c r="M167" s="8">
        <v>25</v>
      </c>
      <c r="N167" s="7">
        <v>431.42</v>
      </c>
      <c r="O167" s="7">
        <v>107.855</v>
      </c>
      <c r="P167" s="10">
        <v>1.01E-5</v>
      </c>
      <c r="Q167" s="7">
        <v>3.1499700000000002E-4</v>
      </c>
      <c r="R167" s="1" t="s">
        <v>48</v>
      </c>
      <c r="S167" s="11">
        <v>5</v>
      </c>
      <c r="T167" s="11">
        <v>7</v>
      </c>
      <c r="U167" s="1" t="s">
        <v>104</v>
      </c>
      <c r="V167" s="11">
        <v>6</v>
      </c>
      <c r="W167" s="11">
        <v>6.94</v>
      </c>
      <c r="X167" s="1">
        <v>100</v>
      </c>
      <c r="Y167" s="11">
        <f t="shared" si="47"/>
        <v>431.42</v>
      </c>
      <c r="Z167" s="11">
        <f t="shared" si="46"/>
        <v>2994.0548000000003</v>
      </c>
      <c r="AA167" s="5">
        <v>44505</v>
      </c>
      <c r="AB167" s="1" t="s">
        <v>637</v>
      </c>
      <c r="AC167" s="1" t="s">
        <v>674</v>
      </c>
      <c r="AD167" s="1" t="s">
        <v>84</v>
      </c>
      <c r="AE167" s="11">
        <v>3678885.29954</v>
      </c>
      <c r="AF167" s="11">
        <f t="shared" si="41"/>
        <v>10.744408000992991</v>
      </c>
      <c r="AG167" s="3" t="s">
        <v>585</v>
      </c>
      <c r="AH167" s="3" t="s">
        <v>605</v>
      </c>
      <c r="AI167" s="12">
        <v>0.35950373000000002</v>
      </c>
      <c r="AJ167" s="12">
        <v>0.37065974800000001</v>
      </c>
      <c r="AK167" s="12">
        <v>0.32210710100000001</v>
      </c>
      <c r="AL167" s="12">
        <v>0.32388472600000001</v>
      </c>
      <c r="AM167" s="12">
        <f t="shared" si="42"/>
        <v>3.5950373000000001E-4</v>
      </c>
      <c r="AN167" s="12">
        <f t="shared" si="43"/>
        <v>3.7065974800000001E-4</v>
      </c>
      <c r="AO167" s="12">
        <f t="shared" si="44"/>
        <v>3.22107101E-4</v>
      </c>
      <c r="AP167" s="12">
        <f t="shared" si="45"/>
        <v>3.23884726E-4</v>
      </c>
      <c r="AQ167" s="13">
        <v>2.92708336343158E-4</v>
      </c>
      <c r="AR167" s="13">
        <v>1.09335724035179E-4</v>
      </c>
      <c r="AS167" s="13">
        <v>2.1413699181430001E-4</v>
      </c>
      <c r="AT167" s="13">
        <v>1.8259083049452699E-4</v>
      </c>
      <c r="AU167" s="13">
        <v>2.7661933521611602E-4</v>
      </c>
      <c r="AV167" s="13">
        <v>1.0865148643982401E-3</v>
      </c>
      <c r="AW167" s="13">
        <v>1.4381318743505401E-4</v>
      </c>
      <c r="AX167" s="13">
        <v>3.2938846710522501E-4</v>
      </c>
    </row>
    <row r="168" spans="1:50" x14ac:dyDescent="0.35">
      <c r="A168" t="s">
        <v>304</v>
      </c>
      <c r="B168" t="s">
        <v>304</v>
      </c>
      <c r="C168" t="s">
        <v>304</v>
      </c>
      <c r="D168">
        <v>10700000</v>
      </c>
      <c r="E168">
        <v>1</v>
      </c>
      <c r="F168" s="6">
        <v>3.2</v>
      </c>
      <c r="G168">
        <v>342400</v>
      </c>
      <c r="H168" s="9">
        <v>431420</v>
      </c>
      <c r="I168" t="s">
        <v>311</v>
      </c>
      <c r="J168" t="s">
        <v>312</v>
      </c>
      <c r="K168" t="s">
        <v>61</v>
      </c>
      <c r="L168" s="8">
        <v>0.1</v>
      </c>
      <c r="M168" s="8">
        <v>40</v>
      </c>
      <c r="N168" s="7">
        <v>431.42</v>
      </c>
      <c r="O168" s="7">
        <v>172.56800000000001</v>
      </c>
      <c r="P168" s="10">
        <v>1.6099999999999998E-5</v>
      </c>
      <c r="Q168" s="7">
        <v>5.0399500000000003E-4</v>
      </c>
      <c r="R168" s="1" t="s">
        <v>48</v>
      </c>
      <c r="S168" s="11">
        <v>8</v>
      </c>
      <c r="T168" s="11">
        <v>12</v>
      </c>
      <c r="U168" s="1" t="s">
        <v>104</v>
      </c>
      <c r="V168" s="11">
        <v>10</v>
      </c>
      <c r="W168" s="11">
        <v>11.57</v>
      </c>
      <c r="X168" s="1">
        <v>100</v>
      </c>
      <c r="Y168" s="11">
        <f t="shared" si="47"/>
        <v>431.42</v>
      </c>
      <c r="Z168" s="11">
        <f t="shared" si="46"/>
        <v>4991.5294000000004</v>
      </c>
      <c r="AA168" s="5">
        <v>44505</v>
      </c>
      <c r="AB168" s="1" t="s">
        <v>32</v>
      </c>
      <c r="AC168" s="1" t="s">
        <v>32</v>
      </c>
      <c r="AD168" s="1" t="s">
        <v>84</v>
      </c>
      <c r="AE168" s="11">
        <v>3678885.29954</v>
      </c>
      <c r="AF168" s="11">
        <f t="shared" si="41"/>
        <v>10.744408000992991</v>
      </c>
      <c r="AG168" s="3" t="s">
        <v>585</v>
      </c>
      <c r="AH168" s="3" t="s">
        <v>606</v>
      </c>
      <c r="AI168" s="12">
        <v>0.45740248900000002</v>
      </c>
      <c r="AJ168" s="12">
        <v>0.44544851699999999</v>
      </c>
      <c r="AK168" s="12">
        <v>0.42626215000000001</v>
      </c>
      <c r="AL168" s="12">
        <v>0.41153968899999999</v>
      </c>
      <c r="AM168" s="12">
        <f t="shared" si="42"/>
        <v>4.5740248900000003E-4</v>
      </c>
      <c r="AN168" s="12">
        <f t="shared" si="43"/>
        <v>4.4544851699999998E-4</v>
      </c>
      <c r="AO168" s="12">
        <f t="shared" si="44"/>
        <v>4.2626215E-4</v>
      </c>
      <c r="AP168" s="12">
        <f t="shared" si="45"/>
        <v>4.11539689E-4</v>
      </c>
      <c r="AQ168" s="13">
        <v>1.5327266802569E-4</v>
      </c>
      <c r="AR168" s="13">
        <v>2.8246722633354799E-4</v>
      </c>
      <c r="AS168" s="13">
        <v>1.4426065302803801E-4</v>
      </c>
      <c r="AT168" s="13">
        <v>3.0853780535878899E-4</v>
      </c>
      <c r="AU168" s="13">
        <v>1.1874386263026E-4</v>
      </c>
      <c r="AV168" s="13">
        <v>2.04520363903519E-4</v>
      </c>
      <c r="AW168" s="13">
        <v>2.7220949315635802E-4</v>
      </c>
      <c r="AX168" s="13">
        <v>2.12001724633743E-4</v>
      </c>
    </row>
    <row r="169" spans="1:50" x14ac:dyDescent="0.35">
      <c r="A169" t="s">
        <v>304</v>
      </c>
      <c r="B169" t="s">
        <v>304</v>
      </c>
      <c r="C169" t="s">
        <v>304</v>
      </c>
      <c r="D169">
        <v>10700000</v>
      </c>
      <c r="E169">
        <v>1</v>
      </c>
      <c r="F169" s="6">
        <v>3.2</v>
      </c>
      <c r="G169">
        <v>342400</v>
      </c>
      <c r="H169" s="9">
        <v>431420</v>
      </c>
      <c r="I169" t="s">
        <v>109</v>
      </c>
      <c r="J169" t="s">
        <v>110</v>
      </c>
      <c r="K169" t="s">
        <v>31</v>
      </c>
      <c r="L169" s="8">
        <v>2.9</v>
      </c>
      <c r="M169" s="8">
        <v>55</v>
      </c>
      <c r="N169" s="7">
        <v>12511.18</v>
      </c>
      <c r="O169" s="7">
        <v>6881.1490000000003</v>
      </c>
      <c r="P169" s="10">
        <v>6.4309800000000004E-4</v>
      </c>
      <c r="Q169" s="7">
        <v>2.0096814000000001E-2</v>
      </c>
      <c r="R169" s="1" t="s">
        <v>48</v>
      </c>
      <c r="S169" s="11">
        <v>4</v>
      </c>
      <c r="T169" s="11">
        <v>6</v>
      </c>
      <c r="U169" s="1" t="s">
        <v>104</v>
      </c>
      <c r="V169" s="11">
        <v>5</v>
      </c>
      <c r="W169" s="11">
        <v>5.78</v>
      </c>
      <c r="X169" s="1">
        <v>100</v>
      </c>
      <c r="Y169" s="11">
        <f t="shared" si="47"/>
        <v>12511.18</v>
      </c>
      <c r="Z169" s="11">
        <f t="shared" si="46"/>
        <v>72314.6204</v>
      </c>
      <c r="AA169" s="5">
        <v>44505</v>
      </c>
      <c r="AB169" s="1" t="s">
        <v>32</v>
      </c>
      <c r="AC169" s="1" t="s">
        <v>32</v>
      </c>
      <c r="AD169" s="1" t="s">
        <v>84</v>
      </c>
      <c r="AE169" s="11">
        <v>3678885.29954</v>
      </c>
      <c r="AF169" s="11">
        <f t="shared" si="41"/>
        <v>10.744408000992991</v>
      </c>
      <c r="AG169" s="3" t="s">
        <v>584</v>
      </c>
      <c r="AH169" s="3" t="s">
        <v>32</v>
      </c>
      <c r="AI169" s="12">
        <v>0.34164161199999998</v>
      </c>
      <c r="AJ169" s="12">
        <v>0.28031908300000002</v>
      </c>
      <c r="AK169" s="12">
        <v>0.40896702000000001</v>
      </c>
      <c r="AL169" s="12">
        <v>0.36860889600000002</v>
      </c>
      <c r="AM169" s="12">
        <f t="shared" si="42"/>
        <v>9.9076067479999981E-3</v>
      </c>
      <c r="AN169" s="12">
        <f t="shared" si="43"/>
        <v>8.1292534070000009E-3</v>
      </c>
      <c r="AO169" s="12">
        <f t="shared" si="44"/>
        <v>1.186004358E-2</v>
      </c>
      <c r="AP169" s="12">
        <f t="shared" si="45"/>
        <v>1.0689657984E-2</v>
      </c>
      <c r="AQ169" s="13">
        <v>1.9218063694826801E-2</v>
      </c>
      <c r="AR169" s="13">
        <v>1.69590787427897E-2</v>
      </c>
      <c r="AS169" s="13">
        <v>1.43809934196917E-3</v>
      </c>
      <c r="AT169" s="13">
        <v>1.1002114887058699E-2</v>
      </c>
      <c r="AU169" s="13">
        <v>0</v>
      </c>
      <c r="AV169" s="13">
        <v>1.24775400554558E-2</v>
      </c>
      <c r="AW169" s="13">
        <v>2.7158840118296501E-2</v>
      </c>
      <c r="AX169" s="13">
        <v>1.2607676691485201E-2</v>
      </c>
    </row>
    <row r="170" spans="1:50" x14ac:dyDescent="0.35">
      <c r="A170" t="s">
        <v>304</v>
      </c>
      <c r="B170" t="s">
        <v>304</v>
      </c>
      <c r="C170" t="s">
        <v>304</v>
      </c>
      <c r="D170">
        <v>10700000</v>
      </c>
      <c r="E170">
        <v>1</v>
      </c>
      <c r="F170" s="6">
        <v>3.2</v>
      </c>
      <c r="G170">
        <v>342400</v>
      </c>
      <c r="H170" s="9">
        <v>431420</v>
      </c>
      <c r="I170" t="s">
        <v>33</v>
      </c>
      <c r="J170" t="s">
        <v>34</v>
      </c>
      <c r="K170" t="s">
        <v>31</v>
      </c>
      <c r="L170" s="8">
        <v>78.2</v>
      </c>
      <c r="M170" s="8">
        <v>70</v>
      </c>
      <c r="N170" s="7">
        <v>337370.44</v>
      </c>
      <c r="O170" s="7">
        <v>236159.30799999999</v>
      </c>
      <c r="P170" s="10">
        <v>2.2070962999999999E-2</v>
      </c>
      <c r="Q170" s="7">
        <v>0.68971760500000001</v>
      </c>
      <c r="R170" s="1" t="s">
        <v>43</v>
      </c>
      <c r="S170" s="11">
        <v>5</v>
      </c>
      <c r="T170" s="11">
        <v>7</v>
      </c>
      <c r="U170" s="1" t="s">
        <v>104</v>
      </c>
      <c r="V170" s="11">
        <v>6</v>
      </c>
      <c r="W170" s="11">
        <v>6.94</v>
      </c>
      <c r="X170" s="1">
        <v>100</v>
      </c>
      <c r="Y170" s="11">
        <f t="shared" si="47"/>
        <v>337370.44</v>
      </c>
      <c r="Z170" s="11">
        <f t="shared" si="46"/>
        <v>2341350.8536</v>
      </c>
      <c r="AA170" s="5">
        <v>44505</v>
      </c>
      <c r="AB170" s="1" t="s">
        <v>32</v>
      </c>
      <c r="AC170" s="1" t="s">
        <v>32</v>
      </c>
      <c r="AD170" s="1" t="s">
        <v>84</v>
      </c>
      <c r="AE170" s="11">
        <v>3678885.29954</v>
      </c>
      <c r="AF170" s="11">
        <f t="shared" si="41"/>
        <v>10.744408000992991</v>
      </c>
      <c r="AG170" s="3" t="s">
        <v>584</v>
      </c>
      <c r="AH170" s="3" t="s">
        <v>32</v>
      </c>
      <c r="AI170" s="12">
        <v>0.54166727999999997</v>
      </c>
      <c r="AJ170" s="12">
        <v>0.51513926399999999</v>
      </c>
      <c r="AK170" s="12">
        <v>0.47035209700000002</v>
      </c>
      <c r="AL170" s="12">
        <v>0.43625807300000002</v>
      </c>
      <c r="AM170" s="12">
        <f t="shared" si="42"/>
        <v>0.42358381295999997</v>
      </c>
      <c r="AN170" s="12">
        <f t="shared" si="43"/>
        <v>0.40283890444800002</v>
      </c>
      <c r="AO170" s="12">
        <f t="shared" si="44"/>
        <v>0.36781533985400006</v>
      </c>
      <c r="AP170" s="12">
        <f t="shared" si="45"/>
        <v>0.34115381308600001</v>
      </c>
      <c r="AQ170" s="13">
        <v>0.47777250409320698</v>
      </c>
      <c r="AR170" s="13">
        <v>0.35800417020907699</v>
      </c>
      <c r="AS170" s="13">
        <v>0.49355207939679102</v>
      </c>
      <c r="AT170" s="13">
        <v>0.41135078937674702</v>
      </c>
      <c r="AU170" s="13">
        <v>0.132955430271428</v>
      </c>
      <c r="AV170" s="13">
        <v>0.42822603838302498</v>
      </c>
      <c r="AW170" s="13">
        <v>0.77148891466441605</v>
      </c>
      <c r="AX170" s="13">
        <v>0.43904998948495599</v>
      </c>
    </row>
    <row r="171" spans="1:50" x14ac:dyDescent="0.35">
      <c r="A171" t="s">
        <v>304</v>
      </c>
      <c r="B171" t="s">
        <v>304</v>
      </c>
      <c r="C171" t="s">
        <v>304</v>
      </c>
      <c r="D171">
        <v>10700000</v>
      </c>
      <c r="E171">
        <v>1</v>
      </c>
      <c r="F171" s="6">
        <v>3.2</v>
      </c>
      <c r="G171">
        <v>342400</v>
      </c>
      <c r="H171" s="9">
        <v>431420</v>
      </c>
      <c r="I171" t="s">
        <v>114</v>
      </c>
      <c r="J171" t="s">
        <v>115</v>
      </c>
      <c r="K171" t="s">
        <v>116</v>
      </c>
      <c r="L171" s="8">
        <v>3.6</v>
      </c>
      <c r="M171" s="8">
        <v>65</v>
      </c>
      <c r="N171" s="7">
        <v>15531.12</v>
      </c>
      <c r="O171" s="7">
        <v>10095.227999999999</v>
      </c>
      <c r="P171" s="10">
        <v>9.43479E-4</v>
      </c>
      <c r="Q171" s="7">
        <v>2.9483727000000001E-2</v>
      </c>
      <c r="R171" s="1" t="s">
        <v>48</v>
      </c>
      <c r="S171" s="11">
        <v>15</v>
      </c>
      <c r="T171" s="11">
        <v>20</v>
      </c>
      <c r="U171" s="1" t="s">
        <v>104</v>
      </c>
      <c r="V171" s="11">
        <v>17.5</v>
      </c>
      <c r="W171" s="11">
        <v>20.239999999999998</v>
      </c>
      <c r="X171" s="1">
        <v>100</v>
      </c>
      <c r="Y171" s="11">
        <f t="shared" si="47"/>
        <v>15531.12</v>
      </c>
      <c r="Z171" s="11">
        <f t="shared" si="46"/>
        <v>314349.8688</v>
      </c>
      <c r="AA171" s="5">
        <v>44505</v>
      </c>
      <c r="AB171" s="1" t="s">
        <v>32</v>
      </c>
      <c r="AC171" s="1" t="s">
        <v>32</v>
      </c>
      <c r="AD171" s="1" t="s">
        <v>84</v>
      </c>
      <c r="AE171" s="11">
        <v>3678885.29954</v>
      </c>
      <c r="AF171" s="11">
        <f t="shared" si="41"/>
        <v>10.744408000992991</v>
      </c>
      <c r="AG171" s="3" t="s">
        <v>584</v>
      </c>
      <c r="AH171" s="3" t="s">
        <v>32</v>
      </c>
      <c r="AI171" s="12">
        <v>0.53640324399999995</v>
      </c>
      <c r="AJ171" s="12">
        <v>0.52594607699999996</v>
      </c>
      <c r="AK171" s="12">
        <v>0.480582538</v>
      </c>
      <c r="AL171" s="12">
        <v>0.46544774500000002</v>
      </c>
      <c r="AM171" s="12">
        <f t="shared" si="42"/>
        <v>1.9310516784E-2</v>
      </c>
      <c r="AN171" s="12">
        <f t="shared" si="43"/>
        <v>1.8934058772000002E-2</v>
      </c>
      <c r="AO171" s="12">
        <f t="shared" si="44"/>
        <v>1.7300971368000004E-2</v>
      </c>
      <c r="AP171" s="12">
        <f t="shared" si="45"/>
        <v>1.6756118820000002E-2</v>
      </c>
      <c r="AQ171" s="13">
        <v>1.3200617264360399E-2</v>
      </c>
      <c r="AR171" s="13">
        <v>5.0230249222361798E-3</v>
      </c>
      <c r="AS171" s="13">
        <v>6.3294403377817101E-3</v>
      </c>
      <c r="AT171" s="13">
        <v>1.7707663425969699E-2</v>
      </c>
      <c r="AU171" s="13">
        <v>1.0419780837258599E-2</v>
      </c>
      <c r="AV171" s="13">
        <v>8.9135146550613401E-2</v>
      </c>
      <c r="AW171" s="13">
        <v>1.8845285067060701E-2</v>
      </c>
      <c r="AX171" s="13">
        <v>2.2951565486468699E-2</v>
      </c>
    </row>
    <row r="172" spans="1:50" x14ac:dyDescent="0.35">
      <c r="A172" t="s">
        <v>304</v>
      </c>
      <c r="B172" t="s">
        <v>304</v>
      </c>
      <c r="C172" t="s">
        <v>304</v>
      </c>
      <c r="D172">
        <v>10700000</v>
      </c>
      <c r="E172">
        <v>1</v>
      </c>
      <c r="F172" s="6">
        <v>3.2</v>
      </c>
      <c r="G172">
        <v>342400</v>
      </c>
      <c r="H172" s="9">
        <v>431420</v>
      </c>
      <c r="I172" t="s">
        <v>313</v>
      </c>
      <c r="J172" t="s">
        <v>314</v>
      </c>
      <c r="K172" t="s">
        <v>61</v>
      </c>
      <c r="L172" s="8">
        <v>0.01</v>
      </c>
      <c r="M172" s="8">
        <v>0</v>
      </c>
      <c r="N172" s="7">
        <v>43.142000000000003</v>
      </c>
      <c r="O172" s="7">
        <v>0</v>
      </c>
      <c r="P172" s="10">
        <v>0</v>
      </c>
      <c r="Q172" s="7">
        <v>0</v>
      </c>
      <c r="R172" s="1" t="s">
        <v>48</v>
      </c>
      <c r="S172" s="11">
        <v>10</v>
      </c>
      <c r="T172" s="11">
        <v>14</v>
      </c>
      <c r="U172" s="1" t="s">
        <v>104</v>
      </c>
      <c r="V172" s="11">
        <v>12</v>
      </c>
      <c r="W172" s="11">
        <v>13.88</v>
      </c>
      <c r="X172" s="1">
        <v>100</v>
      </c>
      <c r="Y172" s="11">
        <f t="shared" si="47"/>
        <v>43.14200000000001</v>
      </c>
      <c r="Z172" s="11">
        <f t="shared" si="46"/>
        <v>598.81096000000014</v>
      </c>
      <c r="AA172" s="5">
        <v>44505</v>
      </c>
      <c r="AB172" s="1" t="s">
        <v>637</v>
      </c>
      <c r="AC172" s="1" t="s">
        <v>674</v>
      </c>
      <c r="AD172" s="1" t="s">
        <v>84</v>
      </c>
      <c r="AE172" s="11">
        <v>3678885.29954</v>
      </c>
      <c r="AF172" s="11">
        <f t="shared" si="41"/>
        <v>10.744408000992991</v>
      </c>
      <c r="AG172" s="3" t="s">
        <v>584</v>
      </c>
      <c r="AH172" s="3" t="s">
        <v>32</v>
      </c>
      <c r="AI172" s="12">
        <v>0.51202834900000005</v>
      </c>
      <c r="AJ172" s="12">
        <v>0.51394494300000004</v>
      </c>
      <c r="AK172" s="12">
        <v>0.48139395099999999</v>
      </c>
      <c r="AL172" s="12">
        <v>0.47173271</v>
      </c>
      <c r="AM172" s="12">
        <f t="shared" si="42"/>
        <v>5.1202834900000008E-5</v>
      </c>
      <c r="AN172" s="12">
        <f t="shared" si="43"/>
        <v>5.1394494300000009E-5</v>
      </c>
      <c r="AO172" s="12">
        <f t="shared" si="44"/>
        <v>4.81393951E-5</v>
      </c>
      <c r="AP172" s="12">
        <f t="shared" si="45"/>
        <v>4.7173271000000005E-5</v>
      </c>
      <c r="AQ172" s="13">
        <v>0</v>
      </c>
      <c r="AR172" s="13">
        <v>0</v>
      </c>
      <c r="AS172" s="13">
        <v>0</v>
      </c>
      <c r="AT172" s="13">
        <v>0</v>
      </c>
      <c r="AU172" s="13">
        <v>0</v>
      </c>
      <c r="AV172" s="13">
        <v>0</v>
      </c>
      <c r="AW172" s="13">
        <v>0</v>
      </c>
      <c r="AX172" s="13">
        <v>0</v>
      </c>
    </row>
    <row r="173" spans="1:50" x14ac:dyDescent="0.35">
      <c r="A173" t="s">
        <v>304</v>
      </c>
      <c r="B173" t="s">
        <v>304</v>
      </c>
      <c r="C173" t="s">
        <v>304</v>
      </c>
      <c r="D173">
        <v>10700000</v>
      </c>
      <c r="E173">
        <v>1</v>
      </c>
      <c r="F173" s="6">
        <v>3.2</v>
      </c>
      <c r="G173">
        <v>342400</v>
      </c>
      <c r="H173" s="9">
        <v>431420</v>
      </c>
      <c r="I173" t="s">
        <v>139</v>
      </c>
      <c r="J173" t="s">
        <v>140</v>
      </c>
      <c r="K173" t="s">
        <v>31</v>
      </c>
      <c r="L173" s="8">
        <v>0.1</v>
      </c>
      <c r="M173" s="8">
        <v>35</v>
      </c>
      <c r="N173" s="7">
        <v>431.42</v>
      </c>
      <c r="O173" s="7">
        <v>150.99700000000001</v>
      </c>
      <c r="P173" s="10">
        <v>1.4100000000000001E-5</v>
      </c>
      <c r="Q173" s="7">
        <v>4.4099599999999998E-4</v>
      </c>
      <c r="R173" s="1" t="s">
        <v>48</v>
      </c>
      <c r="S173" s="11">
        <v>4</v>
      </c>
      <c r="T173" s="11">
        <v>6</v>
      </c>
      <c r="U173" s="1" t="s">
        <v>104</v>
      </c>
      <c r="V173" s="11">
        <v>5</v>
      </c>
      <c r="W173" s="11">
        <v>5.78</v>
      </c>
      <c r="X173" s="1">
        <v>100</v>
      </c>
      <c r="Y173" s="11">
        <f t="shared" si="47"/>
        <v>431.42</v>
      </c>
      <c r="Z173" s="11">
        <f t="shared" si="46"/>
        <v>2493.6076000000003</v>
      </c>
      <c r="AA173" s="5">
        <v>44505</v>
      </c>
      <c r="AB173" s="1" t="s">
        <v>32</v>
      </c>
      <c r="AC173" s="1" t="s">
        <v>32</v>
      </c>
      <c r="AD173" s="1" t="s">
        <v>84</v>
      </c>
      <c r="AE173" s="11">
        <v>3678885.29954</v>
      </c>
      <c r="AF173" s="11">
        <f t="shared" ref="AF173:AF193" si="48">AE173/G173</f>
        <v>10.744408000992991</v>
      </c>
      <c r="AG173" s="3" t="s">
        <v>583</v>
      </c>
      <c r="AH173" s="3" t="s">
        <v>109</v>
      </c>
      <c r="AI173" s="12">
        <v>0.34164161199999998</v>
      </c>
      <c r="AJ173" s="12">
        <v>0.28031908300000002</v>
      </c>
      <c r="AK173" s="12">
        <v>0.40896702000000001</v>
      </c>
      <c r="AL173" s="12">
        <v>0.36860889600000002</v>
      </c>
      <c r="AM173" s="12">
        <f t="shared" si="42"/>
        <v>3.41641612E-4</v>
      </c>
      <c r="AN173" s="12">
        <f t="shared" si="43"/>
        <v>2.80319083E-4</v>
      </c>
      <c r="AO173" s="12">
        <f t="shared" si="44"/>
        <v>4.0896702000000002E-4</v>
      </c>
      <c r="AP173" s="12">
        <f t="shared" si="45"/>
        <v>3.6860889600000003E-4</v>
      </c>
      <c r="AQ173" s="13">
        <v>1.63916742691502E-4</v>
      </c>
      <c r="AR173" s="13">
        <v>3.7214286250822099E-4</v>
      </c>
      <c r="AS173" s="13">
        <v>4.7335567026522501E-4</v>
      </c>
      <c r="AT173" s="13">
        <v>2.4852652088456898E-4</v>
      </c>
      <c r="AU173" s="13">
        <v>0</v>
      </c>
      <c r="AV173" s="13">
        <v>2.7380187000266703E-4</v>
      </c>
      <c r="AW173" s="13">
        <v>1.1274959008314701E-4</v>
      </c>
      <c r="AX173" s="13">
        <v>2.3492760806218999E-4</v>
      </c>
    </row>
    <row r="174" spans="1:50" x14ac:dyDescent="0.35">
      <c r="A174" t="s">
        <v>304</v>
      </c>
      <c r="B174" t="s">
        <v>304</v>
      </c>
      <c r="C174" t="s">
        <v>304</v>
      </c>
      <c r="D174">
        <v>10700000</v>
      </c>
      <c r="E174">
        <v>1</v>
      </c>
      <c r="F174" s="6">
        <v>3.2</v>
      </c>
      <c r="G174">
        <v>342400</v>
      </c>
      <c r="H174" s="9">
        <v>431420</v>
      </c>
      <c r="I174" t="s">
        <v>315</v>
      </c>
      <c r="J174" t="s">
        <v>316</v>
      </c>
      <c r="K174" t="s">
        <v>31</v>
      </c>
      <c r="L174" s="8">
        <v>0.3</v>
      </c>
      <c r="M174" s="8">
        <v>60</v>
      </c>
      <c r="N174" s="7">
        <v>1294.26</v>
      </c>
      <c r="O174" s="7">
        <v>776.55600000000004</v>
      </c>
      <c r="P174" s="10">
        <v>7.2600000000000003E-5</v>
      </c>
      <c r="Q174" s="7">
        <v>2.2679789999999998E-3</v>
      </c>
      <c r="R174" s="1" t="s">
        <v>48</v>
      </c>
      <c r="S174" s="11">
        <v>11</v>
      </c>
      <c r="T174" s="11">
        <v>15</v>
      </c>
      <c r="U174" s="1" t="s">
        <v>104</v>
      </c>
      <c r="V174" s="11">
        <v>13</v>
      </c>
      <c r="W174" s="11">
        <v>15.04</v>
      </c>
      <c r="X174" s="1">
        <v>100</v>
      </c>
      <c r="Y174" s="11">
        <f t="shared" si="47"/>
        <v>1294.26</v>
      </c>
      <c r="Z174" s="11">
        <f t="shared" si="46"/>
        <v>19465.670399999999</v>
      </c>
      <c r="AA174" s="5">
        <v>44505</v>
      </c>
      <c r="AB174" s="1" t="s">
        <v>32</v>
      </c>
      <c r="AC174" s="1" t="s">
        <v>32</v>
      </c>
      <c r="AD174" s="1" t="s">
        <v>84</v>
      </c>
      <c r="AE174" s="11">
        <v>3678885.29954</v>
      </c>
      <c r="AF174" s="11">
        <f t="shared" si="48"/>
        <v>10.744408000992991</v>
      </c>
      <c r="AG174" s="3" t="s">
        <v>585</v>
      </c>
      <c r="AH174" s="3" t="s">
        <v>586</v>
      </c>
      <c r="AI174" s="12">
        <v>0.53890871299999998</v>
      </c>
      <c r="AJ174" s="12">
        <v>0.53148233300000003</v>
      </c>
      <c r="AK174" s="12">
        <v>0.47060421099999999</v>
      </c>
      <c r="AL174" s="12">
        <v>0.46631406800000003</v>
      </c>
      <c r="AM174" s="12">
        <f t="shared" si="42"/>
        <v>1.6167261390000001E-3</v>
      </c>
      <c r="AN174" s="12">
        <f t="shared" si="43"/>
        <v>1.5944469990000001E-3</v>
      </c>
      <c r="AO174" s="12">
        <f t="shared" si="44"/>
        <v>1.411812633E-3</v>
      </c>
      <c r="AP174" s="12">
        <f t="shared" si="45"/>
        <v>1.3989422040000001E-3</v>
      </c>
      <c r="AQ174" s="13">
        <v>2.6822734644563898E-3</v>
      </c>
      <c r="AR174" s="13">
        <v>7.8721742131379396E-4</v>
      </c>
      <c r="AS174" s="13">
        <v>1.54178674894683E-3</v>
      </c>
      <c r="AT174" s="13">
        <v>1.60679973343507E-3</v>
      </c>
      <c r="AU174" s="13">
        <v>1.99165974045502E-3</v>
      </c>
      <c r="AV174" s="13">
        <v>7.8229090932391693E-3</v>
      </c>
      <c r="AW174" s="13">
        <v>1.3460917905043399E-3</v>
      </c>
      <c r="AX174" s="13">
        <v>2.5398197131929401E-3</v>
      </c>
    </row>
    <row r="175" spans="1:50" x14ac:dyDescent="0.35">
      <c r="A175" t="s">
        <v>304</v>
      </c>
      <c r="B175" t="s">
        <v>304</v>
      </c>
      <c r="C175" t="s">
        <v>304</v>
      </c>
      <c r="D175">
        <v>10700000</v>
      </c>
      <c r="E175">
        <v>1</v>
      </c>
      <c r="F175" s="6">
        <v>3.2</v>
      </c>
      <c r="G175">
        <v>342400</v>
      </c>
      <c r="H175" s="9">
        <v>431420</v>
      </c>
      <c r="I175" t="s">
        <v>317</v>
      </c>
      <c r="J175" t="s">
        <v>318</v>
      </c>
      <c r="K175" t="s">
        <v>319</v>
      </c>
      <c r="L175" s="8">
        <v>0.1</v>
      </c>
      <c r="M175" s="8">
        <v>20</v>
      </c>
      <c r="N175" s="7">
        <v>431.42</v>
      </c>
      <c r="O175" s="7">
        <v>86.284000000000006</v>
      </c>
      <c r="P175" s="10">
        <v>8.0600000000000008E-6</v>
      </c>
      <c r="Q175" s="7">
        <v>2.5199800000000002E-4</v>
      </c>
      <c r="R175" s="1" t="s">
        <v>48</v>
      </c>
      <c r="S175" s="11">
        <v>10</v>
      </c>
      <c r="T175" s="11">
        <v>12</v>
      </c>
      <c r="U175" s="1" t="s">
        <v>104</v>
      </c>
      <c r="V175" s="11">
        <v>11</v>
      </c>
      <c r="W175" s="11">
        <v>12.72</v>
      </c>
      <c r="X175" s="1">
        <v>100</v>
      </c>
      <c r="Y175" s="11">
        <f t="shared" si="47"/>
        <v>431.42</v>
      </c>
      <c r="Z175" s="11">
        <f t="shared" si="46"/>
        <v>5487.6624000000002</v>
      </c>
      <c r="AA175" s="5">
        <v>44505</v>
      </c>
      <c r="AB175" s="1" t="s">
        <v>637</v>
      </c>
      <c r="AC175" s="1" t="s">
        <v>674</v>
      </c>
      <c r="AD175" s="1" t="s">
        <v>84</v>
      </c>
      <c r="AE175" s="11">
        <v>3678885.29954</v>
      </c>
      <c r="AF175" s="11">
        <f t="shared" si="48"/>
        <v>10.744408000992991</v>
      </c>
      <c r="AG175" s="3" t="s">
        <v>584</v>
      </c>
      <c r="AH175" s="3" t="s">
        <v>32</v>
      </c>
      <c r="AI175" s="12">
        <v>0.48358316200000001</v>
      </c>
      <c r="AJ175" s="12">
        <v>0.47683383600000001</v>
      </c>
      <c r="AK175" s="12">
        <v>0.43303738899999999</v>
      </c>
      <c r="AL175" s="12">
        <v>0.42765666499999999</v>
      </c>
      <c r="AM175" s="12">
        <f t="shared" si="42"/>
        <v>4.83583162E-4</v>
      </c>
      <c r="AN175" s="12">
        <f t="shared" si="43"/>
        <v>4.7683383600000004E-4</v>
      </c>
      <c r="AO175" s="12">
        <f t="shared" si="44"/>
        <v>4.3303738900000001E-4</v>
      </c>
      <c r="AP175" s="12">
        <f t="shared" si="45"/>
        <v>4.27656665E-4</v>
      </c>
      <c r="AQ175" s="13">
        <v>1.5965934598035801E-4</v>
      </c>
      <c r="AR175" s="13">
        <v>5.3363942674806701E-5</v>
      </c>
      <c r="AS175" s="13">
        <v>1.08195704446749E-4</v>
      </c>
      <c r="AT175" s="13">
        <v>1.6761864845743401E-4</v>
      </c>
      <c r="AU175" s="13">
        <v>5.9372049117749798E-5</v>
      </c>
      <c r="AV175" s="13">
        <v>8.1808307880766902E-5</v>
      </c>
      <c r="AW175" s="13">
        <v>1.7487711350594801E-4</v>
      </c>
      <c r="AX175" s="13">
        <v>1.14985016009116E-4</v>
      </c>
    </row>
    <row r="176" spans="1:50" x14ac:dyDescent="0.35">
      <c r="A176" t="s">
        <v>304</v>
      </c>
      <c r="B176" t="s">
        <v>304</v>
      </c>
      <c r="C176" t="s">
        <v>304</v>
      </c>
      <c r="D176">
        <v>10700000</v>
      </c>
      <c r="E176">
        <v>1</v>
      </c>
      <c r="F176" s="6">
        <v>3.2</v>
      </c>
      <c r="G176">
        <v>342400</v>
      </c>
      <c r="H176" s="9">
        <v>431420</v>
      </c>
      <c r="I176" t="s">
        <v>59</v>
      </c>
      <c r="J176" t="s">
        <v>60</v>
      </c>
      <c r="K176" t="s">
        <v>61</v>
      </c>
      <c r="L176" s="8">
        <v>2</v>
      </c>
      <c r="M176" s="8">
        <v>70</v>
      </c>
      <c r="N176" s="7">
        <v>8628.4</v>
      </c>
      <c r="O176" s="7">
        <v>6039.88</v>
      </c>
      <c r="P176" s="10">
        <v>5.6447500000000005E-4</v>
      </c>
      <c r="Q176" s="7">
        <v>1.7639835999999999E-2</v>
      </c>
      <c r="R176" s="1" t="s">
        <v>58</v>
      </c>
      <c r="S176" s="11">
        <v>7</v>
      </c>
      <c r="T176" s="11">
        <v>11</v>
      </c>
      <c r="U176" s="1" t="s">
        <v>104</v>
      </c>
      <c r="V176" s="11">
        <v>9</v>
      </c>
      <c r="W176" s="11">
        <v>10.41</v>
      </c>
      <c r="X176" s="1">
        <v>100</v>
      </c>
      <c r="Y176" s="11">
        <f t="shared" si="47"/>
        <v>8628.4</v>
      </c>
      <c r="Z176" s="11">
        <f t="shared" si="46"/>
        <v>89821.644</v>
      </c>
      <c r="AA176" s="5">
        <v>44505</v>
      </c>
      <c r="AB176" s="1" t="s">
        <v>32</v>
      </c>
      <c r="AC176" s="1" t="s">
        <v>32</v>
      </c>
      <c r="AD176" s="1" t="s">
        <v>84</v>
      </c>
      <c r="AE176" s="11">
        <v>3678885.29954</v>
      </c>
      <c r="AF176" s="11">
        <f t="shared" si="48"/>
        <v>10.744408000992991</v>
      </c>
      <c r="AG176" s="3" t="s">
        <v>584</v>
      </c>
      <c r="AH176" s="3" t="s">
        <v>32</v>
      </c>
      <c r="AI176" s="12">
        <v>0.492890094</v>
      </c>
      <c r="AJ176" s="12">
        <v>0.48020787700000001</v>
      </c>
      <c r="AK176" s="12">
        <v>0.46666170400000001</v>
      </c>
      <c r="AL176" s="12">
        <v>0.446951143</v>
      </c>
      <c r="AM176" s="12">
        <f t="shared" si="42"/>
        <v>9.8578018800000011E-3</v>
      </c>
      <c r="AN176" s="12">
        <f t="shared" si="43"/>
        <v>9.6041575399999999E-3</v>
      </c>
      <c r="AO176" s="12">
        <f t="shared" si="44"/>
        <v>9.3332340800000007E-3</v>
      </c>
      <c r="AP176" s="12">
        <f t="shared" si="45"/>
        <v>8.9390228599999996E-3</v>
      </c>
      <c r="AQ176" s="13">
        <v>7.4507593419016003E-3</v>
      </c>
      <c r="AR176" s="13">
        <v>3.3984359360512903E-2</v>
      </c>
      <c r="AS176" s="13">
        <v>5.0491260045585603E-3</v>
      </c>
      <c r="AT176" s="13">
        <v>1.1588434003173199E-2</v>
      </c>
      <c r="AU176" s="13">
        <v>7.1786107173289204E-3</v>
      </c>
      <c r="AV176" s="13">
        <v>3.1496155681784398E-2</v>
      </c>
      <c r="AW176" s="13">
        <v>8.8588943548375595E-3</v>
      </c>
      <c r="AX176" s="13">
        <v>1.50866199234424E-2</v>
      </c>
    </row>
    <row r="177" spans="1:50" x14ac:dyDescent="0.35">
      <c r="A177" t="s">
        <v>304</v>
      </c>
      <c r="B177" t="s">
        <v>304</v>
      </c>
      <c r="C177" t="s">
        <v>304</v>
      </c>
      <c r="D177">
        <v>10700000</v>
      </c>
      <c r="E177">
        <v>1</v>
      </c>
      <c r="F177" s="6">
        <v>3.2</v>
      </c>
      <c r="G177">
        <v>342400</v>
      </c>
      <c r="H177" s="9">
        <v>431420</v>
      </c>
      <c r="I177" t="s">
        <v>94</v>
      </c>
      <c r="J177" t="s">
        <v>118</v>
      </c>
      <c r="K177" t="s">
        <v>93</v>
      </c>
      <c r="L177" s="8">
        <v>0.3</v>
      </c>
      <c r="M177" s="8">
        <v>45</v>
      </c>
      <c r="N177" s="7">
        <v>1294.26</v>
      </c>
      <c r="O177" s="7">
        <v>582.41700000000003</v>
      </c>
      <c r="P177" s="10">
        <v>5.4400000000000001E-5</v>
      </c>
      <c r="Q177" s="7">
        <v>1.700984E-3</v>
      </c>
      <c r="R177" s="1" t="s">
        <v>48</v>
      </c>
      <c r="S177" s="11">
        <v>18</v>
      </c>
      <c r="T177" s="11">
        <v>25</v>
      </c>
      <c r="U177" s="1" t="s">
        <v>104</v>
      </c>
      <c r="V177" s="11">
        <v>21.5</v>
      </c>
      <c r="W177" s="11">
        <v>24.87</v>
      </c>
      <c r="X177" s="1">
        <v>100</v>
      </c>
      <c r="Y177" s="11">
        <f t="shared" si="47"/>
        <v>1294.26</v>
      </c>
      <c r="Z177" s="11">
        <f t="shared" si="46"/>
        <v>32188.246200000001</v>
      </c>
      <c r="AA177" s="5">
        <v>44505</v>
      </c>
      <c r="AB177" s="1" t="s">
        <v>32</v>
      </c>
      <c r="AC177" s="1" t="s">
        <v>32</v>
      </c>
      <c r="AD177" s="1" t="s">
        <v>84</v>
      </c>
      <c r="AE177" s="11">
        <v>3678885.29954</v>
      </c>
      <c r="AF177" s="11">
        <f t="shared" si="48"/>
        <v>10.744408000992991</v>
      </c>
      <c r="AG177" s="3" t="s">
        <v>584</v>
      </c>
      <c r="AH177" s="3" t="s">
        <v>32</v>
      </c>
      <c r="AI177" s="12">
        <v>0.56956005600000004</v>
      </c>
      <c r="AJ177" s="12">
        <v>0.56435821799999997</v>
      </c>
      <c r="AK177" s="12">
        <v>0.49797503199999998</v>
      </c>
      <c r="AL177" s="12">
        <v>0.49069223099999998</v>
      </c>
      <c r="AM177" s="12">
        <f t="shared" si="42"/>
        <v>1.7086801680000002E-3</v>
      </c>
      <c r="AN177" s="12">
        <f t="shared" si="43"/>
        <v>1.6930746539999999E-3</v>
      </c>
      <c r="AO177" s="12">
        <f t="shared" si="44"/>
        <v>1.4939250959999999E-3</v>
      </c>
      <c r="AP177" s="12">
        <f t="shared" si="45"/>
        <v>1.4720766929999999E-3</v>
      </c>
      <c r="AQ177" s="13">
        <v>1.33059903376899E-3</v>
      </c>
      <c r="AR177" s="13">
        <v>8.1249492551853505E-4</v>
      </c>
      <c r="AS177" s="13">
        <v>1.94751981769854E-4</v>
      </c>
      <c r="AT177" s="13">
        <v>9.9146832616113794E-4</v>
      </c>
      <c r="AU177" s="13">
        <v>4.3719353730732298E-4</v>
      </c>
      <c r="AV177" s="13">
        <v>1.3805131664959499E-3</v>
      </c>
      <c r="AW177" s="13">
        <v>9.0705864244141905E-4</v>
      </c>
      <c r="AX177" s="13">
        <v>8.6486851620902895E-4</v>
      </c>
    </row>
    <row r="178" spans="1:50" x14ac:dyDescent="0.35">
      <c r="A178" t="s">
        <v>304</v>
      </c>
      <c r="B178" t="s">
        <v>304</v>
      </c>
      <c r="C178" t="s">
        <v>304</v>
      </c>
      <c r="D178">
        <v>10700000</v>
      </c>
      <c r="E178">
        <v>1</v>
      </c>
      <c r="F178" s="6">
        <v>3.2</v>
      </c>
      <c r="G178">
        <v>342400</v>
      </c>
      <c r="H178" s="9">
        <v>431420</v>
      </c>
      <c r="I178" t="s">
        <v>120</v>
      </c>
      <c r="J178" t="s">
        <v>108</v>
      </c>
      <c r="K178" t="s">
        <v>61</v>
      </c>
      <c r="L178" s="8">
        <v>0.3</v>
      </c>
      <c r="M178" s="8">
        <v>40</v>
      </c>
      <c r="N178" s="7">
        <v>1294.26</v>
      </c>
      <c r="O178" s="7">
        <v>517.70399999999995</v>
      </c>
      <c r="P178" s="10">
        <v>4.8399999999999997E-5</v>
      </c>
      <c r="Q178" s="7">
        <v>1.5119860000000001E-3</v>
      </c>
      <c r="R178" s="1" t="s">
        <v>58</v>
      </c>
      <c r="S178" s="11">
        <v>8</v>
      </c>
      <c r="T178" s="11">
        <v>12</v>
      </c>
      <c r="U178" s="1" t="s">
        <v>104</v>
      </c>
      <c r="V178" s="11">
        <v>10</v>
      </c>
      <c r="W178" s="11">
        <v>11.57</v>
      </c>
      <c r="X178" s="1">
        <v>100</v>
      </c>
      <c r="Y178" s="11">
        <f t="shared" si="47"/>
        <v>1294.26</v>
      </c>
      <c r="Z178" s="11">
        <f t="shared" si="46"/>
        <v>14974.5882</v>
      </c>
      <c r="AA178" s="5">
        <v>44505</v>
      </c>
      <c r="AB178" s="1" t="s">
        <v>32</v>
      </c>
      <c r="AC178" s="1" t="s">
        <v>32</v>
      </c>
      <c r="AD178" s="1" t="s">
        <v>84</v>
      </c>
      <c r="AE178" s="11">
        <v>3678885.29954</v>
      </c>
      <c r="AF178" s="11">
        <f t="shared" si="48"/>
        <v>10.744408000992991</v>
      </c>
      <c r="AG178" s="3" t="s">
        <v>584</v>
      </c>
      <c r="AH178" s="3" t="s">
        <v>32</v>
      </c>
      <c r="AI178" s="12">
        <v>0.66775368300000004</v>
      </c>
      <c r="AJ178" s="12">
        <v>0.65365010300000004</v>
      </c>
      <c r="AK178" s="12">
        <v>0.59238610400000002</v>
      </c>
      <c r="AL178" s="12">
        <v>0.56531722299999998</v>
      </c>
      <c r="AM178" s="12">
        <f t="shared" si="42"/>
        <v>2.0032610490000003E-3</v>
      </c>
      <c r="AN178" s="12">
        <f t="shared" si="43"/>
        <v>1.960950309E-3</v>
      </c>
      <c r="AO178" s="12">
        <f t="shared" si="44"/>
        <v>1.7771583120000001E-3</v>
      </c>
      <c r="AP178" s="12">
        <f t="shared" si="45"/>
        <v>1.6959516689999999E-3</v>
      </c>
      <c r="AQ178" s="13">
        <v>7.2421383540322596E-3</v>
      </c>
      <c r="AR178" s="13">
        <v>4.3738473998157596E-3</v>
      </c>
      <c r="AS178" s="13">
        <v>1.5147378586144299E-3</v>
      </c>
      <c r="AT178" s="13">
        <v>9.7381802026367799E-4</v>
      </c>
      <c r="AU178" s="13">
        <v>3.8861653472293102E-4</v>
      </c>
      <c r="AV178" s="13">
        <v>2.6383144392884998E-3</v>
      </c>
      <c r="AW178" s="13">
        <v>1.1459037806344601E-3</v>
      </c>
      <c r="AX178" s="13">
        <v>2.6110537696245701E-3</v>
      </c>
    </row>
    <row r="179" spans="1:50" x14ac:dyDescent="0.35">
      <c r="A179" t="s">
        <v>304</v>
      </c>
      <c r="B179" t="s">
        <v>304</v>
      </c>
      <c r="C179" t="s">
        <v>304</v>
      </c>
      <c r="D179">
        <v>10700000</v>
      </c>
      <c r="E179">
        <v>1</v>
      </c>
      <c r="F179" s="6">
        <v>3.2</v>
      </c>
      <c r="G179">
        <v>342400</v>
      </c>
      <c r="H179" s="9">
        <v>431420</v>
      </c>
      <c r="I179" t="s">
        <v>320</v>
      </c>
      <c r="J179" t="s">
        <v>321</v>
      </c>
      <c r="K179" t="s">
        <v>61</v>
      </c>
      <c r="L179" s="8">
        <v>0.4</v>
      </c>
      <c r="M179" s="8">
        <v>45</v>
      </c>
      <c r="N179" s="7">
        <v>1725.68</v>
      </c>
      <c r="O179" s="7">
        <v>776.55600000000004</v>
      </c>
      <c r="P179" s="10">
        <v>7.2600000000000003E-5</v>
      </c>
      <c r="Q179" s="7">
        <v>2.2679789999999998E-3</v>
      </c>
      <c r="R179" s="1" t="s">
        <v>48</v>
      </c>
      <c r="S179" s="11">
        <v>8</v>
      </c>
      <c r="T179" s="11">
        <v>10</v>
      </c>
      <c r="U179" s="1" t="s">
        <v>104</v>
      </c>
      <c r="V179" s="11">
        <v>9</v>
      </c>
      <c r="W179" s="11">
        <v>10.41</v>
      </c>
      <c r="X179" s="1">
        <v>100</v>
      </c>
      <c r="Y179" s="11">
        <f t="shared" si="47"/>
        <v>1725.68</v>
      </c>
      <c r="Z179" s="11">
        <f t="shared" si="46"/>
        <v>17964.328799999999</v>
      </c>
      <c r="AA179" s="5">
        <v>44505</v>
      </c>
      <c r="AB179" s="1" t="s">
        <v>32</v>
      </c>
      <c r="AC179" s="1" t="s">
        <v>32</v>
      </c>
      <c r="AD179" s="1" t="s">
        <v>84</v>
      </c>
      <c r="AE179" s="11">
        <v>3678885.29954</v>
      </c>
      <c r="AF179" s="11">
        <f t="shared" si="48"/>
        <v>10.744408000992991</v>
      </c>
      <c r="AG179" s="3" t="s">
        <v>584</v>
      </c>
      <c r="AH179" s="3" t="s">
        <v>32</v>
      </c>
      <c r="AI179" s="12">
        <v>0.50888331200000003</v>
      </c>
      <c r="AJ179" s="12">
        <v>0.49940341900000002</v>
      </c>
      <c r="AK179" s="12">
        <v>0.47516707400000002</v>
      </c>
      <c r="AL179" s="12">
        <v>0.45542431300000003</v>
      </c>
      <c r="AM179" s="12">
        <f t="shared" si="42"/>
        <v>2.0355332480000003E-3</v>
      </c>
      <c r="AN179" s="12">
        <f t="shared" si="43"/>
        <v>1.997613676E-3</v>
      </c>
      <c r="AO179" s="12">
        <f t="shared" si="44"/>
        <v>1.9006682960000002E-3</v>
      </c>
      <c r="AP179" s="12">
        <f t="shared" si="45"/>
        <v>1.8216972520000002E-3</v>
      </c>
      <c r="AQ179" s="13">
        <v>5.4795015059609198E-4</v>
      </c>
      <c r="AR179" s="13">
        <v>1.15915959743912E-3</v>
      </c>
      <c r="AS179" s="13">
        <v>5.3556802858152901E-4</v>
      </c>
      <c r="AT179" s="13">
        <v>1.2635288812921201E-3</v>
      </c>
      <c r="AU179" s="13">
        <v>8.4524096302237498E-4</v>
      </c>
      <c r="AV179" s="13">
        <v>2.6551873804699999E-3</v>
      </c>
      <c r="AW179" s="13">
        <v>1.6567283575438E-3</v>
      </c>
      <c r="AX179" s="13">
        <v>1.2376233369921501E-3</v>
      </c>
    </row>
    <row r="180" spans="1:50" x14ac:dyDescent="0.35">
      <c r="A180" t="s">
        <v>304</v>
      </c>
      <c r="B180" t="s">
        <v>304</v>
      </c>
      <c r="C180" t="s">
        <v>304</v>
      </c>
      <c r="D180">
        <v>10700000</v>
      </c>
      <c r="E180">
        <v>1</v>
      </c>
      <c r="F180" s="6">
        <v>3.2</v>
      </c>
      <c r="G180">
        <v>342400</v>
      </c>
      <c r="H180" s="9">
        <v>431420</v>
      </c>
      <c r="I180" t="s">
        <v>172</v>
      </c>
      <c r="J180" t="s">
        <v>322</v>
      </c>
      <c r="K180" t="s">
        <v>160</v>
      </c>
      <c r="L180" s="8">
        <v>4.3</v>
      </c>
      <c r="M180" s="8">
        <v>60</v>
      </c>
      <c r="N180" s="7">
        <v>18551.060000000001</v>
      </c>
      <c r="O180" s="7">
        <v>11130.636</v>
      </c>
      <c r="P180" s="10">
        <v>1.0402460000000001E-3</v>
      </c>
      <c r="Q180" s="7">
        <v>3.2507699000000001E-2</v>
      </c>
      <c r="R180" s="1" t="s">
        <v>48</v>
      </c>
      <c r="S180" s="11">
        <v>11</v>
      </c>
      <c r="T180" s="11">
        <v>16</v>
      </c>
      <c r="U180" s="1" t="s">
        <v>104</v>
      </c>
      <c r="V180" s="11">
        <v>13.5</v>
      </c>
      <c r="W180" s="11">
        <v>15.62</v>
      </c>
      <c r="X180" s="1">
        <v>100</v>
      </c>
      <c r="Y180" s="11">
        <f t="shared" si="47"/>
        <v>18551.060000000001</v>
      </c>
      <c r="Z180" s="11">
        <f t="shared" si="46"/>
        <v>289767.55719999998</v>
      </c>
      <c r="AA180" s="5">
        <v>44505</v>
      </c>
      <c r="AB180" s="1" t="s">
        <v>32</v>
      </c>
      <c r="AC180" s="1" t="s">
        <v>32</v>
      </c>
      <c r="AD180" s="1" t="s">
        <v>84</v>
      </c>
      <c r="AE180" s="11">
        <v>3678885.29954</v>
      </c>
      <c r="AF180" s="11">
        <f t="shared" si="48"/>
        <v>10.744408000992991</v>
      </c>
      <c r="AG180" s="3" t="s">
        <v>584</v>
      </c>
      <c r="AH180" s="3" t="s">
        <v>32</v>
      </c>
      <c r="AI180" s="12">
        <v>0.45709910399999998</v>
      </c>
      <c r="AJ180" s="12">
        <v>0.40906083900000001</v>
      </c>
      <c r="AK180" s="12">
        <v>0.38646349600000002</v>
      </c>
      <c r="AL180" s="12">
        <v>0.34501749399999998</v>
      </c>
      <c r="AM180" s="12">
        <f t="shared" si="42"/>
        <v>1.9655261471999998E-2</v>
      </c>
      <c r="AN180" s="12">
        <f t="shared" si="43"/>
        <v>1.7589616076999999E-2</v>
      </c>
      <c r="AO180" s="12">
        <f t="shared" si="44"/>
        <v>1.6617930327999998E-2</v>
      </c>
      <c r="AP180" s="12">
        <f t="shared" si="45"/>
        <v>1.4835752241999997E-2</v>
      </c>
      <c r="AQ180" s="13">
        <v>1.4005299303697301E-2</v>
      </c>
      <c r="AR180" s="13">
        <v>3.36433133420804E-2</v>
      </c>
      <c r="AS180" s="13">
        <v>1.39572274115186E-2</v>
      </c>
      <c r="AT180" s="13">
        <v>1.8843378692102199E-2</v>
      </c>
      <c r="AU180" s="13">
        <v>4.3865091356850901E-3</v>
      </c>
      <c r="AV180" s="13">
        <v>3.0340616051817801E-2</v>
      </c>
      <c r="AW180" s="13">
        <v>1.18732198957306E-2</v>
      </c>
      <c r="AX180" s="13">
        <v>1.8149937690376001E-2</v>
      </c>
    </row>
    <row r="181" spans="1:50" x14ac:dyDescent="0.35">
      <c r="A181" t="s">
        <v>304</v>
      </c>
      <c r="B181" t="s">
        <v>304</v>
      </c>
      <c r="C181" t="s">
        <v>304</v>
      </c>
      <c r="D181">
        <v>10700000</v>
      </c>
      <c r="E181">
        <v>1</v>
      </c>
      <c r="F181" s="6">
        <v>3.2</v>
      </c>
      <c r="G181">
        <v>342400</v>
      </c>
      <c r="H181" s="9">
        <v>431420</v>
      </c>
      <c r="I181" t="s">
        <v>323</v>
      </c>
      <c r="J181" t="s">
        <v>324</v>
      </c>
      <c r="K181" t="s">
        <v>31</v>
      </c>
      <c r="L181" s="8">
        <v>0.4</v>
      </c>
      <c r="M181" s="8">
        <v>25</v>
      </c>
      <c r="N181" s="7">
        <v>1725.68</v>
      </c>
      <c r="O181" s="7">
        <v>431.42</v>
      </c>
      <c r="P181" s="10">
        <v>4.0299999999999997E-5</v>
      </c>
      <c r="Q181" s="7">
        <v>1.2599880000000001E-3</v>
      </c>
      <c r="R181" s="1" t="s">
        <v>48</v>
      </c>
      <c r="S181" s="11">
        <v>5</v>
      </c>
      <c r="T181" s="11">
        <v>7</v>
      </c>
      <c r="U181" s="1" t="s">
        <v>104</v>
      </c>
      <c r="V181" s="11">
        <v>6</v>
      </c>
      <c r="W181" s="11">
        <v>6.94</v>
      </c>
      <c r="X181" s="1">
        <v>100</v>
      </c>
      <c r="Y181" s="11">
        <f t="shared" si="47"/>
        <v>1725.68</v>
      </c>
      <c r="Z181" s="11">
        <f t="shared" si="46"/>
        <v>11976.219200000001</v>
      </c>
      <c r="AA181" s="5">
        <v>44505</v>
      </c>
      <c r="AB181" s="1" t="s">
        <v>637</v>
      </c>
      <c r="AC181" s="1" t="s">
        <v>674</v>
      </c>
      <c r="AD181" s="1" t="s">
        <v>84</v>
      </c>
      <c r="AE181" s="11">
        <v>3678885.29954</v>
      </c>
      <c r="AF181" s="11">
        <f t="shared" si="48"/>
        <v>10.744408000992991</v>
      </c>
      <c r="AG181" s="3" t="s">
        <v>584</v>
      </c>
      <c r="AH181" s="3" t="s">
        <v>32</v>
      </c>
      <c r="AI181" s="12">
        <v>0.47930959299999998</v>
      </c>
      <c r="AJ181" s="12">
        <v>0.46235419300000002</v>
      </c>
      <c r="AK181" s="12">
        <v>0.396142049</v>
      </c>
      <c r="AL181" s="12">
        <v>0.36540149300000002</v>
      </c>
      <c r="AM181" s="12">
        <f t="shared" si="42"/>
        <v>1.917238372E-3</v>
      </c>
      <c r="AN181" s="12">
        <f t="shared" si="43"/>
        <v>1.8494167720000002E-3</v>
      </c>
      <c r="AO181" s="12">
        <f t="shared" si="44"/>
        <v>1.584568196E-3</v>
      </c>
      <c r="AP181" s="12">
        <f t="shared" si="45"/>
        <v>1.4616059720000002E-3</v>
      </c>
      <c r="AQ181" s="13">
        <v>1.1282575873590799E-3</v>
      </c>
      <c r="AR181" s="13">
        <v>4.3734289614071601E-4</v>
      </c>
      <c r="AS181" s="13">
        <v>5.0491248596213798E-4</v>
      </c>
      <c r="AT181" s="13">
        <v>7.7093906208800303E-4</v>
      </c>
      <c r="AU181" s="13">
        <v>1.1064773408644599E-3</v>
      </c>
      <c r="AV181" s="13">
        <v>4.3460594575929698E-3</v>
      </c>
      <c r="AW181" s="13">
        <v>5.7525274974021398E-4</v>
      </c>
      <c r="AX181" s="13">
        <v>1.2670345113925099E-3</v>
      </c>
    </row>
    <row r="182" spans="1:50" x14ac:dyDescent="0.35">
      <c r="A182" t="s">
        <v>304</v>
      </c>
      <c r="B182" t="s">
        <v>304</v>
      </c>
      <c r="C182" t="s">
        <v>304</v>
      </c>
      <c r="D182">
        <v>10700000</v>
      </c>
      <c r="E182">
        <v>1</v>
      </c>
      <c r="F182" s="6">
        <v>3.2</v>
      </c>
      <c r="G182">
        <v>342400</v>
      </c>
      <c r="H182" s="9">
        <v>431420</v>
      </c>
      <c r="I182" t="s">
        <v>573</v>
      </c>
      <c r="J182" t="s">
        <v>125</v>
      </c>
      <c r="K182" t="s">
        <v>93</v>
      </c>
      <c r="L182" s="8">
        <v>2</v>
      </c>
      <c r="M182" s="8">
        <v>45</v>
      </c>
      <c r="N182" s="7">
        <v>8628.4</v>
      </c>
      <c r="O182" s="7">
        <v>3882.78</v>
      </c>
      <c r="P182" s="10">
        <v>3.62877E-4</v>
      </c>
      <c r="Q182" s="7">
        <v>1.1339894999999999E-2</v>
      </c>
      <c r="R182" s="1" t="s">
        <v>43</v>
      </c>
      <c r="S182" s="11">
        <v>18</v>
      </c>
      <c r="T182" s="11">
        <v>25</v>
      </c>
      <c r="U182" s="1" t="s">
        <v>104</v>
      </c>
      <c r="V182" s="11">
        <v>21.5</v>
      </c>
      <c r="W182" s="11">
        <v>24.87</v>
      </c>
      <c r="X182" s="1">
        <v>100</v>
      </c>
      <c r="Y182" s="11">
        <f t="shared" si="47"/>
        <v>8628.4</v>
      </c>
      <c r="Z182" s="11">
        <f t="shared" si="46"/>
        <v>214588.30799999999</v>
      </c>
      <c r="AA182" s="5">
        <v>44505</v>
      </c>
      <c r="AB182" s="1" t="s">
        <v>32</v>
      </c>
      <c r="AC182" s="1" t="s">
        <v>32</v>
      </c>
      <c r="AD182" s="1" t="s">
        <v>84</v>
      </c>
      <c r="AE182" s="11">
        <v>3678885.29954</v>
      </c>
      <c r="AF182" s="11">
        <f t="shared" si="48"/>
        <v>10.744408000992991</v>
      </c>
      <c r="AG182" s="3" t="s">
        <v>584</v>
      </c>
      <c r="AH182" s="3" t="s">
        <v>32</v>
      </c>
      <c r="AI182" s="12">
        <v>0.566136262</v>
      </c>
      <c r="AJ182" s="12">
        <v>0.53836495200000001</v>
      </c>
      <c r="AK182" s="12">
        <v>0.48517575000000002</v>
      </c>
      <c r="AL182" s="12">
        <v>0.439342277</v>
      </c>
      <c r="AM182" s="12">
        <f t="shared" si="42"/>
        <v>1.132272524E-2</v>
      </c>
      <c r="AN182" s="12">
        <f t="shared" si="43"/>
        <v>1.0767299040000001E-2</v>
      </c>
      <c r="AO182" s="12">
        <f t="shared" si="44"/>
        <v>9.7035150000000011E-3</v>
      </c>
      <c r="AP182" s="12">
        <f t="shared" si="45"/>
        <v>8.786845540000001E-3</v>
      </c>
      <c r="AQ182" s="13">
        <v>1.00585254917115E-2</v>
      </c>
      <c r="AR182" s="13">
        <v>5.6152435327658304E-3</v>
      </c>
      <c r="AS182" s="13">
        <v>5.6802669698040997E-3</v>
      </c>
      <c r="AT182" s="13">
        <v>6.7376034276993204E-3</v>
      </c>
      <c r="AU182" s="13">
        <v>5.1005920182384699E-3</v>
      </c>
      <c r="AV182" s="13">
        <v>9.2034224626343208E-3</v>
      </c>
      <c r="AW182" s="13">
        <v>8.2836417877190007E-3</v>
      </c>
      <c r="AX182" s="13">
        <v>7.2398993843674998E-3</v>
      </c>
    </row>
    <row r="183" spans="1:50" x14ac:dyDescent="0.35">
      <c r="A183" t="s">
        <v>304</v>
      </c>
      <c r="B183" t="s">
        <v>304</v>
      </c>
      <c r="C183" t="s">
        <v>304</v>
      </c>
      <c r="D183">
        <v>10700000</v>
      </c>
      <c r="E183">
        <v>1</v>
      </c>
      <c r="F183" s="6">
        <v>3.2</v>
      </c>
      <c r="G183">
        <v>342400</v>
      </c>
      <c r="H183" s="9">
        <v>431420</v>
      </c>
      <c r="I183" t="s">
        <v>325</v>
      </c>
      <c r="J183" t="s">
        <v>326</v>
      </c>
      <c r="K183" t="s">
        <v>61</v>
      </c>
      <c r="L183" s="8">
        <v>0.1</v>
      </c>
      <c r="M183" s="8">
        <v>30</v>
      </c>
      <c r="N183" s="7">
        <v>431.42</v>
      </c>
      <c r="O183" s="7">
        <v>129.42599999999999</v>
      </c>
      <c r="P183" s="10">
        <v>1.2099999999999999E-5</v>
      </c>
      <c r="Q183" s="7">
        <v>3.7799600000000002E-4</v>
      </c>
      <c r="R183" s="1" t="s">
        <v>48</v>
      </c>
      <c r="S183" s="11">
        <v>8</v>
      </c>
      <c r="T183" s="11">
        <v>12</v>
      </c>
      <c r="U183" s="1" t="s">
        <v>104</v>
      </c>
      <c r="V183" s="11">
        <v>10</v>
      </c>
      <c r="W183" s="11">
        <v>11.57</v>
      </c>
      <c r="X183" s="1">
        <v>100</v>
      </c>
      <c r="Y183" s="11">
        <f t="shared" si="47"/>
        <v>431.42</v>
      </c>
      <c r="Z183" s="11">
        <f t="shared" si="46"/>
        <v>4991.5294000000004</v>
      </c>
      <c r="AA183" s="5">
        <v>44505</v>
      </c>
      <c r="AB183" s="1" t="s">
        <v>32</v>
      </c>
      <c r="AC183" s="1" t="s">
        <v>32</v>
      </c>
      <c r="AD183" s="1" t="s">
        <v>84</v>
      </c>
      <c r="AE183" s="11">
        <v>3678885.29954</v>
      </c>
      <c r="AF183" s="11">
        <f t="shared" si="48"/>
        <v>10.744408000992991</v>
      </c>
      <c r="AG183" s="3" t="s">
        <v>584</v>
      </c>
      <c r="AH183" s="3" t="s">
        <v>32</v>
      </c>
      <c r="AI183" s="12">
        <v>0.55070667100000004</v>
      </c>
      <c r="AJ183" s="12">
        <v>0.54601803699999996</v>
      </c>
      <c r="AK183" s="12">
        <v>0.485147563</v>
      </c>
      <c r="AL183" s="12">
        <v>0.478900137</v>
      </c>
      <c r="AM183" s="12">
        <f t="shared" si="42"/>
        <v>5.5070667100000001E-4</v>
      </c>
      <c r="AN183" s="12">
        <f t="shared" si="43"/>
        <v>5.4601803699999996E-4</v>
      </c>
      <c r="AO183" s="12">
        <f t="shared" si="44"/>
        <v>4.8514756300000004E-4</v>
      </c>
      <c r="AP183" s="12">
        <f t="shared" si="45"/>
        <v>4.7890013700000003E-4</v>
      </c>
      <c r="AQ183" s="13">
        <v>1.97977065261252E-4</v>
      </c>
      <c r="AR183" s="13">
        <v>1.20369477065943E-4</v>
      </c>
      <c r="AS183" s="13">
        <v>2.7048854553113702E-4</v>
      </c>
      <c r="AT183" s="13">
        <v>2.6779960133648602E-4</v>
      </c>
      <c r="AU183" s="13">
        <v>1.4573100775317599E-3</v>
      </c>
      <c r="AV183" s="13">
        <v>6.2889970305996098E-4</v>
      </c>
      <c r="AW183" s="13">
        <v>2.41605899220566E-4</v>
      </c>
      <c r="AX183" s="13">
        <v>4.5492148128672901E-4</v>
      </c>
    </row>
    <row r="184" spans="1:50" x14ac:dyDescent="0.35">
      <c r="A184" t="s">
        <v>304</v>
      </c>
      <c r="B184" t="s">
        <v>304</v>
      </c>
      <c r="C184" t="s">
        <v>304</v>
      </c>
      <c r="D184">
        <v>10700000</v>
      </c>
      <c r="E184">
        <v>1</v>
      </c>
      <c r="F184" s="6">
        <v>3.2</v>
      </c>
      <c r="G184">
        <v>342400</v>
      </c>
      <c r="H184" s="9">
        <v>431420</v>
      </c>
      <c r="I184" t="s">
        <v>327</v>
      </c>
      <c r="J184" t="s">
        <v>328</v>
      </c>
      <c r="K184" t="s">
        <v>31</v>
      </c>
      <c r="L184" s="8">
        <v>0.6</v>
      </c>
      <c r="M184" s="8">
        <v>50</v>
      </c>
      <c r="N184" s="7">
        <v>2588.52</v>
      </c>
      <c r="O184" s="7">
        <v>1294.26</v>
      </c>
      <c r="P184" s="10">
        <v>1.2095900000000001E-4</v>
      </c>
      <c r="Q184" s="7">
        <v>3.7799650000000001E-3</v>
      </c>
      <c r="R184" s="1" t="s">
        <v>48</v>
      </c>
      <c r="S184" s="11">
        <v>8</v>
      </c>
      <c r="T184" s="11">
        <v>10</v>
      </c>
      <c r="U184" s="1" t="s">
        <v>104</v>
      </c>
      <c r="V184" s="11">
        <v>9</v>
      </c>
      <c r="W184" s="11">
        <v>10.41</v>
      </c>
      <c r="X184" s="1">
        <v>100</v>
      </c>
      <c r="Y184" s="11">
        <f t="shared" si="47"/>
        <v>2588.52</v>
      </c>
      <c r="Z184" s="11">
        <f t="shared" si="46"/>
        <v>26946.493200000001</v>
      </c>
      <c r="AA184" s="5">
        <v>44505</v>
      </c>
      <c r="AB184" s="1" t="s">
        <v>32</v>
      </c>
      <c r="AC184" s="1" t="s">
        <v>32</v>
      </c>
      <c r="AD184" s="1" t="s">
        <v>84</v>
      </c>
      <c r="AE184" s="11">
        <v>3678885.29954</v>
      </c>
      <c r="AF184" s="11">
        <f t="shared" si="48"/>
        <v>10.744408000992991</v>
      </c>
      <c r="AG184" s="3" t="s">
        <v>584</v>
      </c>
      <c r="AH184" s="3" t="s">
        <v>32</v>
      </c>
      <c r="AI184" s="12">
        <v>0.65913730400000003</v>
      </c>
      <c r="AJ184" s="12">
        <v>0.64952485599999998</v>
      </c>
      <c r="AK184" s="12">
        <v>0.58191676199999998</v>
      </c>
      <c r="AL184" s="12">
        <v>0.56086021200000002</v>
      </c>
      <c r="AM184" s="12">
        <f t="shared" si="42"/>
        <v>3.9548238240000007E-3</v>
      </c>
      <c r="AN184" s="12">
        <f t="shared" si="43"/>
        <v>3.8971491359999998E-3</v>
      </c>
      <c r="AO184" s="12">
        <f t="shared" si="44"/>
        <v>3.4915005720000001E-3</v>
      </c>
      <c r="AP184" s="12">
        <f t="shared" si="45"/>
        <v>3.3651612720000004E-3</v>
      </c>
      <c r="AQ184" s="13">
        <v>4.0234101966845903E-3</v>
      </c>
      <c r="AR184" s="13">
        <v>2.17267193497156E-3</v>
      </c>
      <c r="AS184" s="13">
        <v>2.2991556782540399E-3</v>
      </c>
      <c r="AT184" s="13">
        <v>2.31281779812624E-3</v>
      </c>
      <c r="AU184" s="13">
        <v>9.7154133680732804E-4</v>
      </c>
      <c r="AV184" s="13">
        <v>4.3716256697513001E-3</v>
      </c>
      <c r="AW184" s="13">
        <v>3.7966691527045399E-3</v>
      </c>
      <c r="AX184" s="13">
        <v>2.8496988238999399E-3</v>
      </c>
    </row>
    <row r="185" spans="1:50" x14ac:dyDescent="0.35">
      <c r="A185" t="s">
        <v>304</v>
      </c>
      <c r="B185" t="s">
        <v>304</v>
      </c>
      <c r="C185" t="s">
        <v>304</v>
      </c>
      <c r="D185">
        <v>10700000</v>
      </c>
      <c r="E185">
        <v>1</v>
      </c>
      <c r="F185" s="6">
        <v>3.2</v>
      </c>
      <c r="G185">
        <v>342400</v>
      </c>
      <c r="H185" s="9">
        <v>431420</v>
      </c>
      <c r="I185" t="s">
        <v>329</v>
      </c>
      <c r="J185" t="s">
        <v>330</v>
      </c>
      <c r="K185" t="s">
        <v>31</v>
      </c>
      <c r="L185" s="8">
        <v>0.1</v>
      </c>
      <c r="M185" s="8">
        <v>35</v>
      </c>
      <c r="N185" s="7">
        <v>431.42</v>
      </c>
      <c r="O185" s="7">
        <v>150.99700000000001</v>
      </c>
      <c r="P185" s="10">
        <v>1.4100000000000001E-5</v>
      </c>
      <c r="Q185" s="7">
        <v>4.4099599999999998E-4</v>
      </c>
      <c r="R185" s="1" t="s">
        <v>48</v>
      </c>
      <c r="S185" s="11">
        <v>5</v>
      </c>
      <c r="T185" s="11">
        <v>7</v>
      </c>
      <c r="U185" s="1" t="s">
        <v>104</v>
      </c>
      <c r="V185" s="11">
        <v>6</v>
      </c>
      <c r="W185" s="11">
        <v>6.94</v>
      </c>
      <c r="X185" s="1">
        <v>100</v>
      </c>
      <c r="Y185" s="11">
        <f t="shared" si="47"/>
        <v>431.42</v>
      </c>
      <c r="Z185" s="11">
        <f t="shared" si="46"/>
        <v>2994.0548000000003</v>
      </c>
      <c r="AA185" s="5">
        <v>44505</v>
      </c>
      <c r="AB185" s="1" t="s">
        <v>637</v>
      </c>
      <c r="AC185" s="1" t="s">
        <v>674</v>
      </c>
      <c r="AD185" s="1" t="s">
        <v>84</v>
      </c>
      <c r="AE185" s="11">
        <v>3678885.29954</v>
      </c>
      <c r="AF185" s="11">
        <f t="shared" si="48"/>
        <v>10.744408000992991</v>
      </c>
      <c r="AG185" s="3" t="s">
        <v>585</v>
      </c>
      <c r="AH185" s="3" t="s">
        <v>586</v>
      </c>
      <c r="AI185" s="12">
        <v>0.53890871299999998</v>
      </c>
      <c r="AJ185" s="12">
        <v>0.53148233300000003</v>
      </c>
      <c r="AK185" s="12">
        <v>0.47060421099999999</v>
      </c>
      <c r="AL185" s="12">
        <v>0.46631406800000003</v>
      </c>
      <c r="AM185" s="12">
        <f t="shared" si="42"/>
        <v>5.3890871300000002E-4</v>
      </c>
      <c r="AN185" s="12">
        <f t="shared" si="43"/>
        <v>5.3148233300000008E-4</v>
      </c>
      <c r="AO185" s="12">
        <f t="shared" si="44"/>
        <v>4.7060421099999998E-4</v>
      </c>
      <c r="AP185" s="12">
        <f t="shared" si="45"/>
        <v>4.6631406800000006E-4</v>
      </c>
      <c r="AQ185" s="13">
        <v>3.9489033466589098E-4</v>
      </c>
      <c r="AR185" s="13">
        <v>1.5307008306941899E-4</v>
      </c>
      <c r="AS185" s="13">
        <v>1.7671945023235101E-4</v>
      </c>
      <c r="AT185" s="13">
        <v>2.69828794103246E-4</v>
      </c>
      <c r="AU185" s="13">
        <v>3.8726724493555801E-4</v>
      </c>
      <c r="AV185" s="13">
        <v>1.52112150001482E-3</v>
      </c>
      <c r="AW185" s="13">
        <v>2.0133855371990501E-4</v>
      </c>
      <c r="AX185" s="13">
        <v>4.4346228010588401E-4</v>
      </c>
    </row>
    <row r="186" spans="1:50" x14ac:dyDescent="0.35">
      <c r="A186" t="s">
        <v>331</v>
      </c>
      <c r="B186" t="s">
        <v>331</v>
      </c>
      <c r="C186" t="s">
        <v>331</v>
      </c>
      <c r="D186">
        <v>5900000</v>
      </c>
      <c r="E186">
        <v>2</v>
      </c>
      <c r="F186" s="6">
        <v>8.5</v>
      </c>
      <c r="G186">
        <v>501500</v>
      </c>
      <c r="H186" s="9">
        <v>173000</v>
      </c>
      <c r="I186" t="s">
        <v>106</v>
      </c>
      <c r="J186" t="s">
        <v>107</v>
      </c>
      <c r="K186" t="s">
        <v>79</v>
      </c>
      <c r="L186" s="8">
        <v>48.503056039999997</v>
      </c>
      <c r="M186" s="8">
        <v>85</v>
      </c>
      <c r="N186" s="7">
        <v>83910.286949999994</v>
      </c>
      <c r="O186" s="7">
        <v>71323.743910000005</v>
      </c>
      <c r="P186" s="10">
        <v>1.208877E-2</v>
      </c>
      <c r="Q186" s="7">
        <v>0.142220825</v>
      </c>
      <c r="R186" s="1" t="s">
        <v>80</v>
      </c>
      <c r="S186" s="1" t="s">
        <v>32</v>
      </c>
      <c r="T186" s="11">
        <v>91.52</v>
      </c>
      <c r="U186" s="1" t="s">
        <v>332</v>
      </c>
      <c r="V186" s="11">
        <v>91.52</v>
      </c>
      <c r="W186" s="11">
        <v>14.28</v>
      </c>
      <c r="X186" s="1">
        <v>91</v>
      </c>
      <c r="Y186" s="11">
        <f t="shared" si="47"/>
        <v>76358.361124499992</v>
      </c>
      <c r="Z186" s="11">
        <f t="shared" si="46"/>
        <v>1090397.3968578598</v>
      </c>
      <c r="AA186" s="5">
        <v>44501</v>
      </c>
      <c r="AB186" s="1" t="s">
        <v>32</v>
      </c>
      <c r="AC186" s="1" t="s">
        <v>32</v>
      </c>
      <c r="AD186" s="1" t="s">
        <v>44</v>
      </c>
      <c r="AE186" s="11">
        <v>1386664.4902055636</v>
      </c>
      <c r="AF186" s="11">
        <f t="shared" si="48"/>
        <v>2.765033878774803</v>
      </c>
      <c r="AG186" s="3" t="s">
        <v>584</v>
      </c>
      <c r="AH186" s="3" t="s">
        <v>32</v>
      </c>
      <c r="AI186" s="12">
        <v>0.658742296</v>
      </c>
      <c r="AJ186" s="12">
        <v>0.65180958300000003</v>
      </c>
      <c r="AK186" s="12">
        <v>0.58564478200000003</v>
      </c>
      <c r="AL186" s="12">
        <v>0.56799997999999996</v>
      </c>
      <c r="AM186" s="12">
        <f t="shared" si="42"/>
        <v>0.31951014498806268</v>
      </c>
      <c r="AN186" s="12">
        <f t="shared" si="43"/>
        <v>0.31614756731658034</v>
      </c>
      <c r="AO186" s="12">
        <f t="shared" si="44"/>
        <v>0.28405561680879582</v>
      </c>
      <c r="AP186" s="12">
        <f t="shared" si="45"/>
        <v>0.27549734860658875</v>
      </c>
      <c r="AQ186" s="13">
        <v>3.4601240562409999E-2</v>
      </c>
      <c r="AR186" s="13">
        <v>4.1665844682181902E-2</v>
      </c>
      <c r="AS186" s="13">
        <v>6.3606996004072103E-2</v>
      </c>
      <c r="AT186" s="13">
        <v>5.4501718490681403E-2</v>
      </c>
      <c r="AU186" s="13">
        <v>3.1771649360810201</v>
      </c>
      <c r="AV186" s="13">
        <v>0.17313894909865399</v>
      </c>
      <c r="AW186" s="13">
        <v>8.1164384751652205E-2</v>
      </c>
      <c r="AX186" s="13">
        <v>0.51797772423866695</v>
      </c>
    </row>
    <row r="187" spans="1:50" x14ac:dyDescent="0.35">
      <c r="A187" t="s">
        <v>331</v>
      </c>
      <c r="B187" t="s">
        <v>331</v>
      </c>
      <c r="C187" t="s">
        <v>331</v>
      </c>
      <c r="D187">
        <v>5900000</v>
      </c>
      <c r="E187">
        <v>2</v>
      </c>
      <c r="F187" s="6">
        <v>8.5</v>
      </c>
      <c r="G187">
        <v>501500</v>
      </c>
      <c r="H187" s="9">
        <v>173000</v>
      </c>
      <c r="I187" t="s">
        <v>333</v>
      </c>
      <c r="J187" t="s">
        <v>312</v>
      </c>
      <c r="K187" t="s">
        <v>61</v>
      </c>
      <c r="L187" s="8">
        <v>3.5947373869999999</v>
      </c>
      <c r="M187" s="8">
        <v>56</v>
      </c>
      <c r="N187" s="7">
        <v>6218.8956799999996</v>
      </c>
      <c r="O187" s="7">
        <v>3482.5815809999999</v>
      </c>
      <c r="P187" s="10">
        <v>5.9026800000000002E-4</v>
      </c>
      <c r="Q187" s="7">
        <v>6.9443300000000003E-3</v>
      </c>
      <c r="R187" s="1" t="s">
        <v>32</v>
      </c>
      <c r="S187" s="1" t="s">
        <v>32</v>
      </c>
      <c r="T187" s="11" t="s">
        <v>32</v>
      </c>
      <c r="U187" s="1" t="s">
        <v>32</v>
      </c>
      <c r="V187" s="11" t="s">
        <v>32</v>
      </c>
      <c r="W187" s="11" t="s">
        <v>32</v>
      </c>
      <c r="X187" s="1" t="s">
        <v>32</v>
      </c>
      <c r="Y187" s="11" t="s">
        <v>32</v>
      </c>
      <c r="Z187" s="11" t="s">
        <v>32</v>
      </c>
      <c r="AA187" s="5" t="s">
        <v>32</v>
      </c>
      <c r="AB187" s="1" t="s">
        <v>32</v>
      </c>
      <c r="AC187" s="1" t="s">
        <v>32</v>
      </c>
      <c r="AD187" s="1" t="s">
        <v>32</v>
      </c>
      <c r="AE187" s="11">
        <v>1386664.4902055636</v>
      </c>
      <c r="AF187" s="11">
        <f t="shared" si="48"/>
        <v>2.765033878774803</v>
      </c>
      <c r="AG187" s="3" t="s">
        <v>585</v>
      </c>
      <c r="AH187" s="3" t="s">
        <v>606</v>
      </c>
      <c r="AI187" s="12">
        <v>0.45740248900000002</v>
      </c>
      <c r="AJ187" s="12">
        <v>0.44544851699999999</v>
      </c>
      <c r="AK187" s="12">
        <v>0.42626215000000001</v>
      </c>
      <c r="AL187" s="12">
        <v>0.41153968899999999</v>
      </c>
      <c r="AM187" s="12">
        <f t="shared" si="42"/>
        <v>1.6442418281151564E-2</v>
      </c>
      <c r="AN187" s="12">
        <f t="shared" si="43"/>
        <v>1.601270438043605E-2</v>
      </c>
      <c r="AO187" s="12">
        <f t="shared" si="44"/>
        <v>1.5323004872680021E-2</v>
      </c>
      <c r="AP187" s="12">
        <f t="shared" si="45"/>
        <v>1.4793771062826526E-2</v>
      </c>
      <c r="AQ187" s="13">
        <v>4.1627463246350404E-3</v>
      </c>
      <c r="AR187" s="13">
        <v>3.8919942337619401E-3</v>
      </c>
      <c r="AS187" s="13">
        <v>1.91912955904332E-3</v>
      </c>
      <c r="AT187" s="13">
        <v>4.2512095117753198E-3</v>
      </c>
      <c r="AU187" s="13">
        <v>9.6977326084879097E-4</v>
      </c>
      <c r="AV187" s="13">
        <v>2.8179979933652499E-3</v>
      </c>
      <c r="AW187" s="13">
        <v>3.6967594815074702E-3</v>
      </c>
      <c r="AX187" s="13">
        <v>3.1013729092767301E-3</v>
      </c>
    </row>
    <row r="188" spans="1:50" x14ac:dyDescent="0.35">
      <c r="A188" t="s">
        <v>331</v>
      </c>
      <c r="B188" t="s">
        <v>331</v>
      </c>
      <c r="C188" t="s">
        <v>331</v>
      </c>
      <c r="D188">
        <v>5900000</v>
      </c>
      <c r="E188">
        <v>2</v>
      </c>
      <c r="F188" s="6">
        <v>8.5</v>
      </c>
      <c r="G188">
        <v>501500</v>
      </c>
      <c r="H188" s="9">
        <v>173000</v>
      </c>
      <c r="I188" t="s">
        <v>114</v>
      </c>
      <c r="J188" t="s">
        <v>115</v>
      </c>
      <c r="K188" t="s">
        <v>116</v>
      </c>
      <c r="L188" s="8">
        <v>8.3808142550000007</v>
      </c>
      <c r="M188" s="8">
        <v>48</v>
      </c>
      <c r="N188" s="7">
        <v>14498.808660000001</v>
      </c>
      <c r="O188" s="7">
        <v>6959.4281570000003</v>
      </c>
      <c r="P188" s="10">
        <v>1.1795639999999999E-3</v>
      </c>
      <c r="Q188" s="7">
        <v>1.3877225E-2</v>
      </c>
      <c r="R188" s="1" t="s">
        <v>80</v>
      </c>
      <c r="S188" s="1" t="s">
        <v>32</v>
      </c>
      <c r="T188" s="11">
        <v>32.54</v>
      </c>
      <c r="U188" s="1" t="s">
        <v>332</v>
      </c>
      <c r="V188" s="11">
        <v>32.54</v>
      </c>
      <c r="W188" s="11">
        <v>5.08</v>
      </c>
      <c r="X188" s="1">
        <v>81</v>
      </c>
      <c r="Y188" s="11">
        <f>N188*X188/100</f>
        <v>11744.0350146</v>
      </c>
      <c r="Z188" s="11">
        <f>(Y188*W188)</f>
        <v>59659.697874168</v>
      </c>
      <c r="AA188" s="5">
        <v>44501</v>
      </c>
      <c r="AB188" s="1" t="s">
        <v>32</v>
      </c>
      <c r="AC188" s="1" t="s">
        <v>32</v>
      </c>
      <c r="AD188" s="1" t="s">
        <v>44</v>
      </c>
      <c r="AE188" s="11">
        <v>1386664.4902055636</v>
      </c>
      <c r="AF188" s="11">
        <f t="shared" si="48"/>
        <v>2.765033878774803</v>
      </c>
      <c r="AG188" s="3" t="s">
        <v>584</v>
      </c>
      <c r="AH188" s="3" t="s">
        <v>32</v>
      </c>
      <c r="AI188" s="12">
        <v>0.53640324399999995</v>
      </c>
      <c r="AJ188" s="12">
        <v>0.52594607699999996</v>
      </c>
      <c r="AK188" s="12">
        <v>0.480582538</v>
      </c>
      <c r="AL188" s="12">
        <v>0.46544774500000002</v>
      </c>
      <c r="AM188" s="12">
        <f t="shared" si="42"/>
        <v>4.4954959537434433E-2</v>
      </c>
      <c r="AN188" s="12">
        <f t="shared" si="43"/>
        <v>4.4078563794829273E-2</v>
      </c>
      <c r="AO188" s="12">
        <f t="shared" si="44"/>
        <v>4.0276729851744797E-2</v>
      </c>
      <c r="AP188" s="12">
        <f t="shared" si="45"/>
        <v>3.9008310962536055E-2</v>
      </c>
      <c r="AQ188" s="13">
        <v>6.2131879024796798E-3</v>
      </c>
      <c r="AR188" s="13">
        <v>2.3642074499766901E-3</v>
      </c>
      <c r="AS188" s="13">
        <v>2.9791032759010701E-3</v>
      </c>
      <c r="AT188" s="13">
        <v>8.3345375429114393E-3</v>
      </c>
      <c r="AU188" s="13">
        <v>4.9043203774518001E-3</v>
      </c>
      <c r="AV188" s="13">
        <v>4.1953599831216597E-2</v>
      </c>
      <c r="AW188" s="13">
        <v>8.8699865205217106E-3</v>
      </c>
      <c r="AX188" s="13">
        <v>1.0802706128637001E-2</v>
      </c>
    </row>
    <row r="189" spans="1:50" x14ac:dyDescent="0.35">
      <c r="A189" t="s">
        <v>331</v>
      </c>
      <c r="B189" t="s">
        <v>331</v>
      </c>
      <c r="C189" t="s">
        <v>331</v>
      </c>
      <c r="D189">
        <v>5900000</v>
      </c>
      <c r="E189">
        <v>2</v>
      </c>
      <c r="F189" s="6">
        <v>8.5</v>
      </c>
      <c r="G189">
        <v>501500</v>
      </c>
      <c r="H189" s="9">
        <v>173000</v>
      </c>
      <c r="I189" t="s">
        <v>59</v>
      </c>
      <c r="J189" t="s">
        <v>60</v>
      </c>
      <c r="K189" t="s">
        <v>61</v>
      </c>
      <c r="L189" s="8">
        <v>3.5947373869999999</v>
      </c>
      <c r="M189" s="8">
        <v>51</v>
      </c>
      <c r="N189" s="7">
        <v>6218.8956799999996</v>
      </c>
      <c r="O189" s="7">
        <v>3171.6367970000001</v>
      </c>
      <c r="P189" s="10">
        <v>5.3756599999999996E-4</v>
      </c>
      <c r="Q189" s="7">
        <v>6.3243010000000001E-3</v>
      </c>
      <c r="R189" s="1" t="s">
        <v>32</v>
      </c>
      <c r="S189" s="1" t="s">
        <v>32</v>
      </c>
      <c r="T189" s="11" t="s">
        <v>32</v>
      </c>
      <c r="U189" s="1" t="s">
        <v>32</v>
      </c>
      <c r="V189" s="11" t="s">
        <v>32</v>
      </c>
      <c r="W189" s="11" t="s">
        <v>32</v>
      </c>
      <c r="X189" s="1" t="s">
        <v>32</v>
      </c>
      <c r="Y189" s="11" t="s">
        <v>32</v>
      </c>
      <c r="Z189" s="11" t="s">
        <v>32</v>
      </c>
      <c r="AA189" s="5" t="s">
        <v>32</v>
      </c>
      <c r="AB189" s="1" t="s">
        <v>32</v>
      </c>
      <c r="AC189" s="1" t="s">
        <v>32</v>
      </c>
      <c r="AD189" s="1" t="s">
        <v>32</v>
      </c>
      <c r="AE189" s="11">
        <v>1386664.4902055636</v>
      </c>
      <c r="AF189" s="11">
        <f t="shared" si="48"/>
        <v>2.765033878774803</v>
      </c>
      <c r="AG189" s="3" t="s">
        <v>584</v>
      </c>
      <c r="AH189" s="3" t="s">
        <v>32</v>
      </c>
      <c r="AI189" s="12">
        <v>0.492890094</v>
      </c>
      <c r="AJ189" s="12">
        <v>0.48020787700000001</v>
      </c>
      <c r="AK189" s="12">
        <v>0.46666170400000001</v>
      </c>
      <c r="AL189" s="12">
        <v>0.446951143</v>
      </c>
      <c r="AM189" s="12">
        <f t="shared" si="42"/>
        <v>1.7718104485837445E-2</v>
      </c>
      <c r="AN189" s="12">
        <f t="shared" si="43"/>
        <v>1.7262212089837973E-2</v>
      </c>
      <c r="AO189" s="12">
        <f t="shared" si="44"/>
        <v>1.6775262744499274E-2</v>
      </c>
      <c r="AP189" s="12">
        <f t="shared" si="45"/>
        <v>1.6066719839044834E-2</v>
      </c>
      <c r="AQ189" s="13">
        <v>2.6712745377421702E-3</v>
      </c>
      <c r="AR189" s="13">
        <v>1.2184201592806801E-2</v>
      </c>
      <c r="AS189" s="13">
        <v>1.81023183207348E-3</v>
      </c>
      <c r="AT189" s="13">
        <v>4.1547293724670904E-3</v>
      </c>
      <c r="AU189" s="13">
        <v>2.5737027792216401E-3</v>
      </c>
      <c r="AV189" s="13">
        <v>1.1292121359544599E-2</v>
      </c>
      <c r="AW189" s="13">
        <v>3.1761244507711702E-3</v>
      </c>
      <c r="AX189" s="13">
        <v>5.40891227494672E-3</v>
      </c>
    </row>
    <row r="190" spans="1:50" x14ac:dyDescent="0.35">
      <c r="A190" t="s">
        <v>331</v>
      </c>
      <c r="B190" t="s">
        <v>331</v>
      </c>
      <c r="C190" t="s">
        <v>331</v>
      </c>
      <c r="D190">
        <v>5900000</v>
      </c>
      <c r="E190">
        <v>2</v>
      </c>
      <c r="F190" s="6">
        <v>8.5</v>
      </c>
      <c r="G190">
        <v>501500</v>
      </c>
      <c r="H190" s="9">
        <v>173000</v>
      </c>
      <c r="I190" t="s">
        <v>334</v>
      </c>
      <c r="J190" t="s">
        <v>335</v>
      </c>
      <c r="K190" t="s">
        <v>336</v>
      </c>
      <c r="L190" s="8">
        <v>3.5947373869999999</v>
      </c>
      <c r="M190" s="8">
        <v>80</v>
      </c>
      <c r="N190" s="7">
        <v>6218.8956799999996</v>
      </c>
      <c r="O190" s="7">
        <v>4975.1165440000004</v>
      </c>
      <c r="P190" s="10">
        <v>8.4323999999999998E-4</v>
      </c>
      <c r="Q190" s="7">
        <v>9.9204719999999996E-3</v>
      </c>
      <c r="R190" s="1" t="s">
        <v>32</v>
      </c>
      <c r="S190" s="1" t="s">
        <v>32</v>
      </c>
      <c r="T190" s="11" t="s">
        <v>32</v>
      </c>
      <c r="U190" s="1" t="s">
        <v>32</v>
      </c>
      <c r="V190" s="11" t="s">
        <v>32</v>
      </c>
      <c r="W190" s="11" t="s">
        <v>32</v>
      </c>
      <c r="X190" s="1" t="s">
        <v>32</v>
      </c>
      <c r="Y190" s="11" t="s">
        <v>32</v>
      </c>
      <c r="Z190" s="11" t="s">
        <v>32</v>
      </c>
      <c r="AA190" s="5" t="s">
        <v>32</v>
      </c>
      <c r="AB190" s="1" t="s">
        <v>32</v>
      </c>
      <c r="AC190" s="1" t="s">
        <v>32</v>
      </c>
      <c r="AD190" s="1" t="s">
        <v>32</v>
      </c>
      <c r="AE190" s="11">
        <v>1386664.4902055636</v>
      </c>
      <c r="AF190" s="11">
        <f t="shared" si="48"/>
        <v>2.765033878774803</v>
      </c>
      <c r="AG190" s="3" t="s">
        <v>593</v>
      </c>
      <c r="AH190" s="3" t="s">
        <v>32</v>
      </c>
      <c r="AI190" s="3" t="s">
        <v>32</v>
      </c>
      <c r="AJ190" s="3" t="s">
        <v>32</v>
      </c>
      <c r="AK190" s="3" t="s">
        <v>32</v>
      </c>
      <c r="AL190" s="3" t="s">
        <v>32</v>
      </c>
      <c r="AM190" s="3" t="s">
        <v>32</v>
      </c>
      <c r="AN190" s="3" t="s">
        <v>32</v>
      </c>
      <c r="AO190" s="3" t="s">
        <v>32</v>
      </c>
      <c r="AP190" s="3" t="s">
        <v>32</v>
      </c>
      <c r="AQ190" s="13">
        <v>1.1229828467373301E-2</v>
      </c>
      <c r="AR190" s="13">
        <v>1.09462344129689E-2</v>
      </c>
      <c r="AS190" s="13">
        <v>6.3890534239413503E-3</v>
      </c>
      <c r="AT190" s="13">
        <v>6.4261730108209998E-3</v>
      </c>
      <c r="AU190" s="13">
        <v>1.64674478626031E-2</v>
      </c>
      <c r="AV190" s="13">
        <v>1.3767933846344799E-2</v>
      </c>
      <c r="AW190" s="13">
        <v>1.49464677672951E-2</v>
      </c>
      <c r="AX190" s="13">
        <v>1.1453305541621101E-2</v>
      </c>
    </row>
    <row r="191" spans="1:50" x14ac:dyDescent="0.35">
      <c r="A191" t="s">
        <v>331</v>
      </c>
      <c r="B191" t="s">
        <v>331</v>
      </c>
      <c r="C191" t="s">
        <v>331</v>
      </c>
      <c r="D191">
        <v>5900000</v>
      </c>
      <c r="E191">
        <v>2</v>
      </c>
      <c r="F191" s="6">
        <v>8.5</v>
      </c>
      <c r="G191">
        <v>501500</v>
      </c>
      <c r="H191" s="9">
        <v>173000</v>
      </c>
      <c r="I191" t="s">
        <v>94</v>
      </c>
      <c r="J191" t="s">
        <v>118</v>
      </c>
      <c r="K191" t="s">
        <v>93</v>
      </c>
      <c r="L191" s="8">
        <v>13.7677406</v>
      </c>
      <c r="M191" s="8">
        <v>38</v>
      </c>
      <c r="N191" s="7">
        <v>23818.19124</v>
      </c>
      <c r="O191" s="7">
        <v>9050.9126699999997</v>
      </c>
      <c r="P191" s="10">
        <v>1.5340530000000001E-3</v>
      </c>
      <c r="Q191" s="7">
        <v>1.8047681999999999E-2</v>
      </c>
      <c r="R191" s="1" t="s">
        <v>80</v>
      </c>
      <c r="S191" s="1" t="s">
        <v>32</v>
      </c>
      <c r="T191" s="11">
        <v>17.45</v>
      </c>
      <c r="U191" s="1" t="s">
        <v>332</v>
      </c>
      <c r="V191" s="11">
        <v>17.45</v>
      </c>
      <c r="W191" s="11">
        <v>2.72</v>
      </c>
      <c r="X191" s="1">
        <v>87</v>
      </c>
      <c r="Y191" s="11">
        <f>N191*X191/100</f>
        <v>20721.8263788</v>
      </c>
      <c r="Z191" s="11">
        <f>(Y191*W191)</f>
        <v>56363.367750336009</v>
      </c>
      <c r="AA191" s="5">
        <v>44501</v>
      </c>
      <c r="AB191" s="1" t="s">
        <v>32</v>
      </c>
      <c r="AC191" s="1" t="s">
        <v>32</v>
      </c>
      <c r="AD191" s="1" t="s">
        <v>44</v>
      </c>
      <c r="AE191" s="11">
        <v>1386664.4902055636</v>
      </c>
      <c r="AF191" s="11">
        <f t="shared" si="48"/>
        <v>2.765033878774803</v>
      </c>
      <c r="AG191" s="3" t="s">
        <v>584</v>
      </c>
      <c r="AH191" s="3" t="s">
        <v>32</v>
      </c>
      <c r="AI191" s="12">
        <v>0.56956005600000004</v>
      </c>
      <c r="AJ191" s="12">
        <v>0.56435821799999997</v>
      </c>
      <c r="AK191" s="12">
        <v>0.49797503199999998</v>
      </c>
      <c r="AL191" s="12">
        <v>0.49069223099999998</v>
      </c>
      <c r="AM191" s="12">
        <f t="shared" ref="AM191:AP193" si="49">AI191*($L191/100)</f>
        <v>7.8415551071294748E-2</v>
      </c>
      <c r="AN191" s="12">
        <f t="shared" si="49"/>
        <v>7.7699375509022506E-2</v>
      </c>
      <c r="AO191" s="12">
        <f t="shared" si="49"/>
        <v>6.8559910658526985E-2</v>
      </c>
      <c r="AP191" s="12">
        <f t="shared" si="49"/>
        <v>6.755723350843279E-2</v>
      </c>
      <c r="AQ191" s="13">
        <v>1.41178448656601E-2</v>
      </c>
      <c r="AR191" s="13">
        <v>8.6206866392465695E-3</v>
      </c>
      <c r="AS191" s="13">
        <v>2.0663462065793202E-3</v>
      </c>
      <c r="AT191" s="13">
        <v>1.0519619857464E-2</v>
      </c>
      <c r="AU191" s="13">
        <v>4.6386855689281598E-3</v>
      </c>
      <c r="AV191" s="13">
        <v>1.46474409081637E-2</v>
      </c>
      <c r="AW191" s="13">
        <v>9.6240211160918809E-3</v>
      </c>
      <c r="AX191" s="13">
        <v>9.1763778803048094E-3</v>
      </c>
    </row>
    <row r="192" spans="1:50" x14ac:dyDescent="0.35">
      <c r="A192" t="s">
        <v>331</v>
      </c>
      <c r="B192" t="s">
        <v>331</v>
      </c>
      <c r="C192" t="s">
        <v>331</v>
      </c>
      <c r="D192">
        <v>5900000</v>
      </c>
      <c r="E192">
        <v>2</v>
      </c>
      <c r="F192" s="6">
        <v>8.5</v>
      </c>
      <c r="G192">
        <v>501500</v>
      </c>
      <c r="H192" s="9">
        <v>173000</v>
      </c>
      <c r="I192" t="s">
        <v>120</v>
      </c>
      <c r="J192" t="s">
        <v>108</v>
      </c>
      <c r="K192" t="s">
        <v>61</v>
      </c>
      <c r="L192" s="8">
        <v>3.5947373869999999</v>
      </c>
      <c r="M192" s="8">
        <v>51</v>
      </c>
      <c r="N192" s="7">
        <v>6218.8956799999996</v>
      </c>
      <c r="O192" s="7">
        <v>3171.6367970000001</v>
      </c>
      <c r="P192" s="10">
        <v>5.3756599999999996E-4</v>
      </c>
      <c r="Q192" s="7">
        <v>6.3243010000000001E-3</v>
      </c>
      <c r="R192" s="1" t="s">
        <v>32</v>
      </c>
      <c r="S192" s="1" t="s">
        <v>32</v>
      </c>
      <c r="T192" s="11" t="s">
        <v>32</v>
      </c>
      <c r="U192" s="1" t="s">
        <v>32</v>
      </c>
      <c r="V192" s="11" t="s">
        <v>32</v>
      </c>
      <c r="W192" s="11" t="s">
        <v>32</v>
      </c>
      <c r="X192" s="1" t="s">
        <v>32</v>
      </c>
      <c r="Y192" s="11" t="s">
        <v>32</v>
      </c>
      <c r="Z192" s="11" t="s">
        <v>32</v>
      </c>
      <c r="AA192" s="5" t="s">
        <v>32</v>
      </c>
      <c r="AB192" s="1" t="s">
        <v>32</v>
      </c>
      <c r="AC192" s="1" t="s">
        <v>32</v>
      </c>
      <c r="AD192" s="1" t="s">
        <v>32</v>
      </c>
      <c r="AE192" s="11">
        <v>1386664.4902055636</v>
      </c>
      <c r="AF192" s="11">
        <f t="shared" si="48"/>
        <v>2.765033878774803</v>
      </c>
      <c r="AG192" s="3" t="s">
        <v>584</v>
      </c>
      <c r="AH192" s="3" t="s">
        <v>32</v>
      </c>
      <c r="AI192" s="12">
        <v>0.66775368300000004</v>
      </c>
      <c r="AJ192" s="12">
        <v>0.65365010300000004</v>
      </c>
      <c r="AK192" s="12">
        <v>0.59238610400000002</v>
      </c>
      <c r="AL192" s="12">
        <v>0.56531722299999998</v>
      </c>
      <c r="AM192" s="12">
        <f t="shared" si="49"/>
        <v>2.4003991295870466E-2</v>
      </c>
      <c r="AN192" s="12">
        <f t="shared" si="49"/>
        <v>2.3497004632705012E-2</v>
      </c>
      <c r="AO192" s="12">
        <f t="shared" si="49"/>
        <v>2.1294724755880703E-2</v>
      </c>
      <c r="AP192" s="12">
        <f t="shared" si="49"/>
        <v>2.0321669570331161E-2</v>
      </c>
      <c r="AQ192" s="13">
        <v>3.0292253257996199E-2</v>
      </c>
      <c r="AR192" s="13">
        <v>1.8294830431301801E-2</v>
      </c>
      <c r="AS192" s="13">
        <v>6.3358114122571696E-3</v>
      </c>
      <c r="AT192" s="13">
        <v>4.0732640906540104E-3</v>
      </c>
      <c r="AU192" s="13">
        <v>1.6254964921399899E-3</v>
      </c>
      <c r="AV192" s="13">
        <v>1.10354822377368E-2</v>
      </c>
      <c r="AW192" s="13">
        <v>4.7930605348001304E-3</v>
      </c>
      <c r="AX192" s="13">
        <v>1.0921456922412301E-2</v>
      </c>
    </row>
    <row r="193" spans="1:50" x14ac:dyDescent="0.35">
      <c r="A193" t="s">
        <v>331</v>
      </c>
      <c r="B193" t="s">
        <v>331</v>
      </c>
      <c r="C193" t="s">
        <v>331</v>
      </c>
      <c r="D193">
        <v>5900000</v>
      </c>
      <c r="E193">
        <v>2</v>
      </c>
      <c r="F193" s="6">
        <v>8.5</v>
      </c>
      <c r="G193">
        <v>501500</v>
      </c>
      <c r="H193" s="9">
        <v>173000</v>
      </c>
      <c r="I193" t="s">
        <v>573</v>
      </c>
      <c r="J193" t="s">
        <v>125</v>
      </c>
      <c r="K193" t="s">
        <v>93</v>
      </c>
      <c r="L193" s="8">
        <v>14.969439550000001</v>
      </c>
      <c r="M193" s="8">
        <v>45</v>
      </c>
      <c r="N193" s="7">
        <v>25897.130420000001</v>
      </c>
      <c r="O193" s="7">
        <v>11653.708689999999</v>
      </c>
      <c r="P193" s="10">
        <v>1.9752049999999998E-3</v>
      </c>
      <c r="Q193" s="7">
        <v>2.3237704000000001E-2</v>
      </c>
      <c r="R193" s="1" t="s">
        <v>80</v>
      </c>
      <c r="S193" s="1" t="s">
        <v>32</v>
      </c>
      <c r="T193" s="11">
        <v>51.25</v>
      </c>
      <c r="U193" s="1" t="s">
        <v>332</v>
      </c>
      <c r="V193" s="11">
        <v>51.25</v>
      </c>
      <c r="W193" s="11">
        <v>8</v>
      </c>
      <c r="X193" s="1">
        <v>87</v>
      </c>
      <c r="Y193" s="11">
        <f>N193*X193/100</f>
        <v>22530.503465400005</v>
      </c>
      <c r="Z193" s="11">
        <f>(Y193*W193)</f>
        <v>180244.02772320004</v>
      </c>
      <c r="AA193" s="5">
        <v>44501</v>
      </c>
      <c r="AB193" s="1" t="s">
        <v>32</v>
      </c>
      <c r="AC193" s="1" t="s">
        <v>32</v>
      </c>
      <c r="AD193" s="1" t="s">
        <v>44</v>
      </c>
      <c r="AE193" s="11">
        <v>1386664.4902055636</v>
      </c>
      <c r="AF193" s="11">
        <f t="shared" si="48"/>
        <v>2.765033878774803</v>
      </c>
      <c r="AG193" s="3" t="s">
        <v>584</v>
      </c>
      <c r="AH193" s="3" t="s">
        <v>32</v>
      </c>
      <c r="AI193" s="12">
        <v>0.566136262</v>
      </c>
      <c r="AJ193" s="12">
        <v>0.53836495200000001</v>
      </c>
      <c r="AK193" s="12">
        <v>0.48517575000000002</v>
      </c>
      <c r="AL193" s="12">
        <v>0.439342277</v>
      </c>
      <c r="AM193" s="12">
        <f t="shared" si="49"/>
        <v>8.4747425510719621E-2</v>
      </c>
      <c r="AN193" s="12">
        <f t="shared" si="49"/>
        <v>8.059021604802652E-2</v>
      </c>
      <c r="AO193" s="12">
        <f t="shared" si="49"/>
        <v>7.2628090607509119E-2</v>
      </c>
      <c r="AP193" s="12">
        <f t="shared" si="49"/>
        <v>6.5767076573108554E-2</v>
      </c>
      <c r="AQ193" s="13">
        <v>2.06119226018271E-2</v>
      </c>
      <c r="AR193" s="13">
        <v>1.1506752672959201E-2</v>
      </c>
      <c r="AS193" s="13">
        <v>1.16399986494835E-2</v>
      </c>
      <c r="AT193" s="13">
        <v>1.3806691695316601E-2</v>
      </c>
      <c r="AU193" s="13">
        <v>1.0452129190313301E-2</v>
      </c>
      <c r="AV193" s="13">
        <v>1.88596461407841E-2</v>
      </c>
      <c r="AW193" s="13">
        <v>1.6974832298274799E-2</v>
      </c>
      <c r="AX193" s="13">
        <v>1.4835996178422701E-2</v>
      </c>
    </row>
    <row r="194" spans="1:50" x14ac:dyDescent="0.35">
      <c r="A194" t="s">
        <v>337</v>
      </c>
      <c r="B194" t="s">
        <v>337</v>
      </c>
      <c r="C194" t="s">
        <v>337</v>
      </c>
      <c r="D194">
        <v>6100000</v>
      </c>
      <c r="E194">
        <v>5</v>
      </c>
      <c r="F194" s="6" t="s">
        <v>32</v>
      </c>
      <c r="G194" t="s">
        <v>32</v>
      </c>
      <c r="H194" s="9" t="s">
        <v>32</v>
      </c>
      <c r="I194" t="s">
        <v>32</v>
      </c>
      <c r="J194" t="s">
        <v>32</v>
      </c>
      <c r="K194" t="s">
        <v>32</v>
      </c>
      <c r="L194" s="8" t="s">
        <v>32</v>
      </c>
      <c r="M194" s="8" t="s">
        <v>32</v>
      </c>
      <c r="N194" s="7" t="s">
        <v>32</v>
      </c>
      <c r="O194" s="7" t="s">
        <v>32</v>
      </c>
      <c r="P194" s="10" t="s">
        <v>32</v>
      </c>
      <c r="Q194" s="7" t="s">
        <v>32</v>
      </c>
      <c r="R194" s="1" t="s">
        <v>32</v>
      </c>
      <c r="S194" s="1" t="s">
        <v>32</v>
      </c>
      <c r="T194" s="11" t="s">
        <v>32</v>
      </c>
      <c r="U194" s="1" t="s">
        <v>32</v>
      </c>
      <c r="V194" s="11" t="s">
        <v>32</v>
      </c>
      <c r="W194" s="11" t="s">
        <v>32</v>
      </c>
      <c r="X194" s="1" t="s">
        <v>32</v>
      </c>
      <c r="Y194" s="11" t="s">
        <v>32</v>
      </c>
      <c r="Z194" s="11" t="s">
        <v>32</v>
      </c>
      <c r="AA194" s="5" t="s">
        <v>32</v>
      </c>
      <c r="AB194" s="1" t="s">
        <v>32</v>
      </c>
      <c r="AC194" s="1" t="s">
        <v>32</v>
      </c>
      <c r="AD194" s="1" t="s">
        <v>32</v>
      </c>
      <c r="AE194" s="11">
        <v>0</v>
      </c>
      <c r="AF194" s="11" t="s">
        <v>32</v>
      </c>
      <c r="AG194" s="3" t="s">
        <v>593</v>
      </c>
      <c r="AH194" s="3" t="s">
        <v>32</v>
      </c>
      <c r="AI194" s="3" t="s">
        <v>32</v>
      </c>
      <c r="AJ194" s="3" t="s">
        <v>32</v>
      </c>
      <c r="AK194" s="3" t="s">
        <v>32</v>
      </c>
      <c r="AL194" s="3" t="s">
        <v>32</v>
      </c>
      <c r="AM194" s="3" t="s">
        <v>32</v>
      </c>
      <c r="AN194" s="3" t="s">
        <v>32</v>
      </c>
      <c r="AO194" s="3" t="s">
        <v>32</v>
      </c>
      <c r="AP194" s="3" t="s">
        <v>32</v>
      </c>
      <c r="AQ194" s="13" t="s">
        <v>32</v>
      </c>
      <c r="AR194" s="13" t="s">
        <v>32</v>
      </c>
      <c r="AS194" s="13" t="s">
        <v>32</v>
      </c>
      <c r="AT194" s="13" t="s">
        <v>32</v>
      </c>
      <c r="AU194" s="13" t="s">
        <v>32</v>
      </c>
      <c r="AV194" s="13" t="s">
        <v>32</v>
      </c>
      <c r="AW194" s="13" t="s">
        <v>32</v>
      </c>
      <c r="AX194" s="13" t="s">
        <v>32</v>
      </c>
    </row>
    <row r="195" spans="1:50" x14ac:dyDescent="0.35">
      <c r="A195" t="s">
        <v>338</v>
      </c>
      <c r="B195" t="s">
        <v>338</v>
      </c>
      <c r="C195" t="s">
        <v>338</v>
      </c>
      <c r="D195">
        <v>1240000</v>
      </c>
      <c r="E195">
        <v>1</v>
      </c>
      <c r="F195" s="6">
        <v>3.9</v>
      </c>
      <c r="G195">
        <v>48360</v>
      </c>
      <c r="H195" s="9">
        <v>119659</v>
      </c>
      <c r="I195" t="s">
        <v>102</v>
      </c>
      <c r="J195" t="s">
        <v>103</v>
      </c>
      <c r="K195" t="s">
        <v>31</v>
      </c>
      <c r="L195" s="8">
        <v>4.3499999999999996</v>
      </c>
      <c r="M195" s="8">
        <v>35</v>
      </c>
      <c r="N195" s="7">
        <v>5205.1665000000003</v>
      </c>
      <c r="O195" s="7">
        <v>1821.8082750000001</v>
      </c>
      <c r="P195" s="10">
        <v>1.4691999999999999E-3</v>
      </c>
      <c r="Q195" s="7">
        <v>3.7671800999999998E-2</v>
      </c>
      <c r="R195" s="1" t="s">
        <v>43</v>
      </c>
      <c r="S195" s="11">
        <v>1.9</v>
      </c>
      <c r="T195" s="11">
        <v>5.9</v>
      </c>
      <c r="U195" s="1" t="s">
        <v>104</v>
      </c>
      <c r="V195" s="11">
        <v>3.9</v>
      </c>
      <c r="W195" s="11">
        <v>4.41</v>
      </c>
      <c r="X195" s="1">
        <v>100</v>
      </c>
      <c r="Y195" s="11">
        <f>N195*X195/100</f>
        <v>5205.1665000000003</v>
      </c>
      <c r="Z195" s="11">
        <f t="shared" ref="Z195:Z230" si="50">(Y195*W195)</f>
        <v>22954.784265000002</v>
      </c>
      <c r="AA195" s="5">
        <v>44581</v>
      </c>
      <c r="AB195" s="1" t="s">
        <v>32</v>
      </c>
      <c r="AC195" s="1" t="s">
        <v>32</v>
      </c>
      <c r="AD195" s="1" t="s">
        <v>84</v>
      </c>
      <c r="AE195" s="11">
        <v>478993.54109200003</v>
      </c>
      <c r="AF195" s="11">
        <f t="shared" ref="AF195:AF230" si="51">AE195/G195</f>
        <v>9.9047465072787428</v>
      </c>
      <c r="AG195" s="3" t="s">
        <v>584</v>
      </c>
      <c r="AH195" s="3" t="s">
        <v>32</v>
      </c>
      <c r="AI195" s="12">
        <v>0.36050107799999997</v>
      </c>
      <c r="AJ195" s="12">
        <v>0.319489252</v>
      </c>
      <c r="AK195" s="12">
        <v>0.28545214800000002</v>
      </c>
      <c r="AL195" s="12">
        <v>0.250215992</v>
      </c>
      <c r="AM195" s="12">
        <f t="shared" ref="AM195:AM230" si="52">AI195*($L195/100)</f>
        <v>1.5681796892999998E-2</v>
      </c>
      <c r="AN195" s="12">
        <f t="shared" ref="AN195:AN230" si="53">AJ195*($L195/100)</f>
        <v>1.3897782462E-2</v>
      </c>
      <c r="AO195" s="12">
        <f t="shared" ref="AO195:AO230" si="54">AK195*($L195/100)</f>
        <v>1.2417168438E-2</v>
      </c>
      <c r="AP195" s="12">
        <f t="shared" ref="AP195:AP230" si="55">AL195*($L195/100)</f>
        <v>1.0884395651999999E-2</v>
      </c>
      <c r="AQ195" s="13">
        <v>1.0509359803910301E-2</v>
      </c>
      <c r="AR195" s="13">
        <v>1.30759138596373E-2</v>
      </c>
      <c r="AS195" s="13">
        <v>5.4626212699539203E-3</v>
      </c>
      <c r="AT195" s="13">
        <v>2.3656529691972999E-2</v>
      </c>
      <c r="AU195" s="13">
        <v>3.3082056492645298E-2</v>
      </c>
      <c r="AV195" s="13">
        <v>0.12994083040521801</v>
      </c>
      <c r="AW195" s="13">
        <v>1.31779025224522E-2</v>
      </c>
      <c r="AX195" s="13">
        <v>3.2700744863684301E-2</v>
      </c>
    </row>
    <row r="196" spans="1:50" x14ac:dyDescent="0.35">
      <c r="A196" t="s">
        <v>338</v>
      </c>
      <c r="B196" t="s">
        <v>338</v>
      </c>
      <c r="C196" t="s">
        <v>338</v>
      </c>
      <c r="D196">
        <v>1240000</v>
      </c>
      <c r="E196">
        <v>1</v>
      </c>
      <c r="F196" s="6">
        <v>3.9</v>
      </c>
      <c r="G196">
        <v>48360</v>
      </c>
      <c r="H196" s="9">
        <v>119659</v>
      </c>
      <c r="I196" t="s">
        <v>164</v>
      </c>
      <c r="J196" t="s">
        <v>165</v>
      </c>
      <c r="K196" t="s">
        <v>31</v>
      </c>
      <c r="L196" s="8">
        <v>10.89</v>
      </c>
      <c r="M196" s="8">
        <v>43</v>
      </c>
      <c r="N196" s="7">
        <v>13030.865100000001</v>
      </c>
      <c r="O196" s="7">
        <v>5603.2719930000003</v>
      </c>
      <c r="P196" s="10">
        <v>4.5187680000000003E-3</v>
      </c>
      <c r="Q196" s="7">
        <v>0.115865839</v>
      </c>
      <c r="R196" s="1" t="s">
        <v>43</v>
      </c>
      <c r="S196" s="11">
        <v>1.9</v>
      </c>
      <c r="T196" s="11">
        <v>5.9</v>
      </c>
      <c r="U196" s="1" t="s">
        <v>104</v>
      </c>
      <c r="V196" s="11">
        <v>3.9</v>
      </c>
      <c r="W196" s="11">
        <v>4.41</v>
      </c>
      <c r="X196" s="1">
        <v>100</v>
      </c>
      <c r="Y196" s="11">
        <f t="shared" ref="Y196:Y230" si="56">N196*X196/100</f>
        <v>13030.865100000001</v>
      </c>
      <c r="Z196" s="11">
        <f t="shared" si="50"/>
        <v>57466.115091000007</v>
      </c>
      <c r="AA196" s="5">
        <v>44581</v>
      </c>
      <c r="AB196" s="1" t="s">
        <v>638</v>
      </c>
      <c r="AC196" s="1" t="s">
        <v>339</v>
      </c>
      <c r="AD196" s="1" t="s">
        <v>84</v>
      </c>
      <c r="AE196" s="11">
        <v>478993.54109200003</v>
      </c>
      <c r="AF196" s="11">
        <f t="shared" si="51"/>
        <v>9.9047465072787428</v>
      </c>
      <c r="AG196" s="3" t="s">
        <v>583</v>
      </c>
      <c r="AH196" s="3" t="s">
        <v>33</v>
      </c>
      <c r="AI196" s="12">
        <v>0.54166727999999997</v>
      </c>
      <c r="AJ196" s="12">
        <v>0.51513926399999999</v>
      </c>
      <c r="AK196" s="12">
        <v>0.47035209700000002</v>
      </c>
      <c r="AL196" s="12">
        <v>0.43625807300000002</v>
      </c>
      <c r="AM196" s="12">
        <f t="shared" si="52"/>
        <v>5.8987566792000005E-2</v>
      </c>
      <c r="AN196" s="12">
        <f t="shared" si="53"/>
        <v>5.6098665849600007E-2</v>
      </c>
      <c r="AO196" s="12">
        <f t="shared" si="54"/>
        <v>5.1221343363300011E-2</v>
      </c>
      <c r="AP196" s="12">
        <f t="shared" si="55"/>
        <v>4.7508504149700009E-2</v>
      </c>
      <c r="AQ196" s="13">
        <v>0.11354013036293099</v>
      </c>
      <c r="AR196" s="13">
        <v>5.5344674746174903E-2</v>
      </c>
      <c r="AS196" s="13">
        <v>7.0475150339359804E-2</v>
      </c>
      <c r="AT196" s="13">
        <v>6.7162670657038501E-2</v>
      </c>
      <c r="AU196" s="13">
        <v>4.5489392256709699E-2</v>
      </c>
      <c r="AV196" s="13">
        <v>0.12929997277697799</v>
      </c>
      <c r="AW196" s="13">
        <v>5.8188932540847699E-2</v>
      </c>
      <c r="AX196" s="13">
        <v>7.7071560525719895E-2</v>
      </c>
    </row>
    <row r="197" spans="1:50" x14ac:dyDescent="0.35">
      <c r="A197" t="s">
        <v>338</v>
      </c>
      <c r="B197" t="s">
        <v>338</v>
      </c>
      <c r="C197" t="s">
        <v>338</v>
      </c>
      <c r="D197">
        <v>1240000</v>
      </c>
      <c r="E197">
        <v>1</v>
      </c>
      <c r="F197" s="6">
        <v>3.9</v>
      </c>
      <c r="G197">
        <v>48360</v>
      </c>
      <c r="H197" s="9">
        <v>119659</v>
      </c>
      <c r="I197" t="s">
        <v>114</v>
      </c>
      <c r="J197" t="s">
        <v>115</v>
      </c>
      <c r="K197" t="s">
        <v>116</v>
      </c>
      <c r="L197" s="8">
        <v>14.45</v>
      </c>
      <c r="M197" s="8">
        <v>48</v>
      </c>
      <c r="N197" s="7">
        <v>17290.7255</v>
      </c>
      <c r="O197" s="7">
        <v>8299.5482400000001</v>
      </c>
      <c r="P197" s="10">
        <v>6.6931839999999996E-3</v>
      </c>
      <c r="Q197" s="7">
        <v>0.171620104</v>
      </c>
      <c r="R197" s="1" t="s">
        <v>43</v>
      </c>
      <c r="S197" s="11">
        <v>4.9000000000000004</v>
      </c>
      <c r="T197" s="11">
        <v>5.9</v>
      </c>
      <c r="U197" s="1" t="s">
        <v>104</v>
      </c>
      <c r="V197" s="11">
        <v>5.4</v>
      </c>
      <c r="W197" s="11">
        <v>6.11</v>
      </c>
      <c r="X197" s="1">
        <v>100</v>
      </c>
      <c r="Y197" s="11">
        <f t="shared" si="56"/>
        <v>17290.7255</v>
      </c>
      <c r="Z197" s="11">
        <f t="shared" si="50"/>
        <v>105646.33280500001</v>
      </c>
      <c r="AA197" s="5">
        <v>44581</v>
      </c>
      <c r="AB197" s="1" t="s">
        <v>32</v>
      </c>
      <c r="AC197" s="1" t="s">
        <v>32</v>
      </c>
      <c r="AD197" s="1" t="s">
        <v>84</v>
      </c>
      <c r="AE197" s="11">
        <v>478993.54109200003</v>
      </c>
      <c r="AF197" s="11">
        <f t="shared" si="51"/>
        <v>9.9047465072787428</v>
      </c>
      <c r="AG197" s="3" t="s">
        <v>584</v>
      </c>
      <c r="AH197" s="3" t="s">
        <v>32</v>
      </c>
      <c r="AI197" s="12">
        <v>0.53640324399999995</v>
      </c>
      <c r="AJ197" s="12">
        <v>0.52594607699999996</v>
      </c>
      <c r="AK197" s="12">
        <v>0.480582538</v>
      </c>
      <c r="AL197" s="12">
        <v>0.46544774500000002</v>
      </c>
      <c r="AM197" s="12">
        <f t="shared" si="52"/>
        <v>7.7510268757999989E-2</v>
      </c>
      <c r="AN197" s="12">
        <f t="shared" si="53"/>
        <v>7.599920812649999E-2</v>
      </c>
      <c r="AO197" s="12">
        <f t="shared" si="54"/>
        <v>6.9444176740999994E-2</v>
      </c>
      <c r="AP197" s="12">
        <f t="shared" si="55"/>
        <v>6.7257199152500002E-2</v>
      </c>
      <c r="AQ197" s="13">
        <v>7.6838701829443995E-2</v>
      </c>
      <c r="AR197" s="13">
        <v>2.92382323153638E-2</v>
      </c>
      <c r="AS197" s="13">
        <v>3.6842669484488597E-2</v>
      </c>
      <c r="AT197" s="13">
        <v>0.10307350352151599</v>
      </c>
      <c r="AU197" s="13">
        <v>6.0651893532575697E-2</v>
      </c>
      <c r="AV197" s="13">
        <v>0.51884156711502305</v>
      </c>
      <c r="AW197" s="13">
        <v>0.109695418870166</v>
      </c>
      <c r="AX197" s="13">
        <v>0.133597426666939</v>
      </c>
    </row>
    <row r="198" spans="1:50" x14ac:dyDescent="0.35">
      <c r="A198" t="s">
        <v>338</v>
      </c>
      <c r="B198" t="s">
        <v>338</v>
      </c>
      <c r="C198" t="s">
        <v>338</v>
      </c>
      <c r="D198">
        <v>1240000</v>
      </c>
      <c r="E198">
        <v>1</v>
      </c>
      <c r="F198" s="6">
        <v>3.9</v>
      </c>
      <c r="G198">
        <v>48360</v>
      </c>
      <c r="H198" s="9">
        <v>119659</v>
      </c>
      <c r="I198" t="s">
        <v>94</v>
      </c>
      <c r="J198" t="s">
        <v>118</v>
      </c>
      <c r="K198" t="s">
        <v>93</v>
      </c>
      <c r="L198" s="8">
        <v>28.21</v>
      </c>
      <c r="M198" s="8">
        <v>38</v>
      </c>
      <c r="N198" s="7">
        <v>33755.803899999999</v>
      </c>
      <c r="O198" s="7">
        <v>12827.205480000001</v>
      </c>
      <c r="P198" s="10">
        <v>1.0344521000000001E-2</v>
      </c>
      <c r="Q198" s="7">
        <v>0.265244117</v>
      </c>
      <c r="R198" s="1" t="s">
        <v>43</v>
      </c>
      <c r="S198" s="11">
        <v>2.9</v>
      </c>
      <c r="T198" s="11">
        <v>5</v>
      </c>
      <c r="U198" s="1" t="s">
        <v>104</v>
      </c>
      <c r="V198" s="11">
        <v>3.95</v>
      </c>
      <c r="W198" s="11">
        <v>4.47</v>
      </c>
      <c r="X198" s="1">
        <v>100</v>
      </c>
      <c r="Y198" s="11">
        <f t="shared" si="56"/>
        <v>33755.803899999999</v>
      </c>
      <c r="Z198" s="11">
        <f t="shared" si="50"/>
        <v>150888.44343299998</v>
      </c>
      <c r="AA198" s="5">
        <v>44581</v>
      </c>
      <c r="AB198" s="1" t="s">
        <v>32</v>
      </c>
      <c r="AC198" s="1" t="s">
        <v>32</v>
      </c>
      <c r="AD198" s="1" t="s">
        <v>84</v>
      </c>
      <c r="AE198" s="11">
        <v>478993.54109200003</v>
      </c>
      <c r="AF198" s="11">
        <f t="shared" si="51"/>
        <v>9.9047465072787428</v>
      </c>
      <c r="AG198" s="3" t="s">
        <v>584</v>
      </c>
      <c r="AH198" s="3" t="s">
        <v>32</v>
      </c>
      <c r="AI198" s="12">
        <v>0.56956005600000004</v>
      </c>
      <c r="AJ198" s="12">
        <v>0.56435821799999997</v>
      </c>
      <c r="AK198" s="12">
        <v>0.49797503199999998</v>
      </c>
      <c r="AL198" s="12">
        <v>0.49069223099999998</v>
      </c>
      <c r="AM198" s="12">
        <f t="shared" si="52"/>
        <v>0.16067289179760003</v>
      </c>
      <c r="AN198" s="12">
        <f t="shared" si="53"/>
        <v>0.1592054532978</v>
      </c>
      <c r="AO198" s="12">
        <f t="shared" si="54"/>
        <v>0.14047875652720002</v>
      </c>
      <c r="AP198" s="12">
        <f t="shared" si="55"/>
        <v>0.13842427836509999</v>
      </c>
      <c r="AQ198" s="13">
        <v>0.20748788101070201</v>
      </c>
      <c r="AR198" s="13">
        <v>0.12669695839945799</v>
      </c>
      <c r="AS198" s="13">
        <v>3.03687850318081E-2</v>
      </c>
      <c r="AT198" s="13">
        <v>0.154605299465532</v>
      </c>
      <c r="AU198" s="13">
        <v>6.8174076746863904E-2</v>
      </c>
      <c r="AV198" s="13">
        <v>0.215271275834512</v>
      </c>
      <c r="AW198" s="13">
        <v>0.141442817029198</v>
      </c>
      <c r="AX198" s="13">
        <v>0.134863870502582</v>
      </c>
    </row>
    <row r="199" spans="1:50" x14ac:dyDescent="0.35">
      <c r="A199" t="s">
        <v>338</v>
      </c>
      <c r="B199" t="s">
        <v>338</v>
      </c>
      <c r="C199" t="s">
        <v>338</v>
      </c>
      <c r="D199">
        <v>1240000</v>
      </c>
      <c r="E199">
        <v>1</v>
      </c>
      <c r="F199" s="6">
        <v>3.9</v>
      </c>
      <c r="G199">
        <v>48360</v>
      </c>
      <c r="H199" s="9">
        <v>119659</v>
      </c>
      <c r="I199" t="s">
        <v>37</v>
      </c>
      <c r="J199" t="s">
        <v>38</v>
      </c>
      <c r="K199" t="s">
        <v>31</v>
      </c>
      <c r="L199" s="8">
        <v>39.479999999999997</v>
      </c>
      <c r="M199" s="8">
        <v>65</v>
      </c>
      <c r="N199" s="7">
        <v>47241.373200000002</v>
      </c>
      <c r="O199" s="7">
        <v>30706.89258</v>
      </c>
      <c r="P199" s="10">
        <v>2.4763622999999998E-2</v>
      </c>
      <c r="Q199" s="7">
        <v>0.634964694</v>
      </c>
      <c r="R199" s="1" t="s">
        <v>43</v>
      </c>
      <c r="S199" s="11">
        <v>1.9</v>
      </c>
      <c r="T199" s="11">
        <v>2.9</v>
      </c>
      <c r="U199" s="1" t="s">
        <v>104</v>
      </c>
      <c r="V199" s="11">
        <v>2.4</v>
      </c>
      <c r="W199" s="11">
        <v>2.71</v>
      </c>
      <c r="X199" s="1">
        <v>100</v>
      </c>
      <c r="Y199" s="11">
        <f t="shared" si="56"/>
        <v>47241.373200000002</v>
      </c>
      <c r="Z199" s="11">
        <f t="shared" si="50"/>
        <v>128024.12137200001</v>
      </c>
      <c r="AA199" s="5">
        <v>44581</v>
      </c>
      <c r="AB199" s="1" t="s">
        <v>32</v>
      </c>
      <c r="AC199" s="1" t="s">
        <v>32</v>
      </c>
      <c r="AD199" s="1" t="s">
        <v>84</v>
      </c>
      <c r="AE199" s="11">
        <v>478993.54109200003</v>
      </c>
      <c r="AF199" s="11">
        <f t="shared" si="51"/>
        <v>9.9047465072787428</v>
      </c>
      <c r="AG199" s="3" t="s">
        <v>584</v>
      </c>
      <c r="AH199" s="3" t="s">
        <v>32</v>
      </c>
      <c r="AI199" s="12">
        <v>0.40852202599999998</v>
      </c>
      <c r="AJ199" s="12">
        <v>0.37004858499999999</v>
      </c>
      <c r="AK199" s="12">
        <v>0.32774961899999999</v>
      </c>
      <c r="AL199" s="12">
        <v>0.27716542900000002</v>
      </c>
      <c r="AM199" s="12">
        <f t="shared" si="52"/>
        <v>0.16128449586479998</v>
      </c>
      <c r="AN199" s="12">
        <f t="shared" si="53"/>
        <v>0.14609518135799998</v>
      </c>
      <c r="AO199" s="12">
        <f t="shared" si="54"/>
        <v>0.1293955495812</v>
      </c>
      <c r="AP199" s="12">
        <f t="shared" si="55"/>
        <v>0.1094249113692</v>
      </c>
      <c r="AQ199" s="13">
        <v>0.20516140267083499</v>
      </c>
      <c r="AR199" s="13">
        <v>0.22039678014478201</v>
      </c>
      <c r="AS199" s="13">
        <v>8.4647625999698606E-2</v>
      </c>
      <c r="AT199" s="13">
        <v>0.43758597337263799</v>
      </c>
      <c r="AU199" s="13">
        <v>0.55760375984528199</v>
      </c>
      <c r="AV199" s="13">
        <v>2.1901750759501901</v>
      </c>
      <c r="AW199" s="13">
        <v>0.28018541726914498</v>
      </c>
      <c r="AX199" s="13">
        <v>0.56796514789322405</v>
      </c>
    </row>
    <row r="200" spans="1:50" x14ac:dyDescent="0.35">
      <c r="A200" t="s">
        <v>338</v>
      </c>
      <c r="B200" t="s">
        <v>338</v>
      </c>
      <c r="C200" t="s">
        <v>338</v>
      </c>
      <c r="D200">
        <v>1240000</v>
      </c>
      <c r="E200">
        <v>1</v>
      </c>
      <c r="F200" s="6">
        <v>3.9</v>
      </c>
      <c r="G200">
        <v>48360</v>
      </c>
      <c r="H200" s="9">
        <v>119659</v>
      </c>
      <c r="I200" t="s">
        <v>99</v>
      </c>
      <c r="J200" t="s">
        <v>121</v>
      </c>
      <c r="K200" t="s">
        <v>61</v>
      </c>
      <c r="L200" s="8">
        <v>2.62</v>
      </c>
      <c r="M200" s="8">
        <v>51</v>
      </c>
      <c r="N200" s="7">
        <v>3135.0657999999999</v>
      </c>
      <c r="O200" s="7">
        <v>1598.883558</v>
      </c>
      <c r="P200" s="10">
        <v>1.2894219999999999E-3</v>
      </c>
      <c r="Q200" s="7">
        <v>3.3062108E-2</v>
      </c>
      <c r="R200" s="1" t="s">
        <v>43</v>
      </c>
      <c r="S200" s="11">
        <v>2.9</v>
      </c>
      <c r="T200" s="11">
        <v>5</v>
      </c>
      <c r="U200" s="1" t="s">
        <v>104</v>
      </c>
      <c r="V200" s="11">
        <v>3.95</v>
      </c>
      <c r="W200" s="11">
        <v>4.47</v>
      </c>
      <c r="X200" s="1">
        <v>100</v>
      </c>
      <c r="Y200" s="11">
        <f t="shared" si="56"/>
        <v>3135.0657999999994</v>
      </c>
      <c r="Z200" s="11">
        <f t="shared" si="50"/>
        <v>14013.744125999996</v>
      </c>
      <c r="AA200" s="5">
        <v>44581</v>
      </c>
      <c r="AB200" s="1" t="s">
        <v>638</v>
      </c>
      <c r="AC200" s="1" t="s">
        <v>118</v>
      </c>
      <c r="AD200" s="1" t="s">
        <v>84</v>
      </c>
      <c r="AE200" s="11">
        <v>478993.54109200003</v>
      </c>
      <c r="AF200" s="11">
        <f t="shared" si="51"/>
        <v>9.9047465072787428</v>
      </c>
      <c r="AG200" s="3" t="s">
        <v>585</v>
      </c>
      <c r="AH200" s="3" t="s">
        <v>594</v>
      </c>
      <c r="AI200" s="12">
        <v>0.59789148999999997</v>
      </c>
      <c r="AJ200" s="12">
        <v>0.590237923</v>
      </c>
      <c r="AK200" s="12">
        <v>0.58268113499999996</v>
      </c>
      <c r="AL200" s="12">
        <v>0.57810621900000003</v>
      </c>
      <c r="AM200" s="12">
        <f t="shared" si="52"/>
        <v>1.5664757038E-2</v>
      </c>
      <c r="AN200" s="12">
        <f t="shared" si="53"/>
        <v>1.54642335826E-2</v>
      </c>
      <c r="AO200" s="12">
        <f t="shared" si="54"/>
        <v>1.5266245737E-2</v>
      </c>
      <c r="AP200" s="12">
        <f t="shared" si="55"/>
        <v>1.5146382937800001E-2</v>
      </c>
      <c r="AQ200" s="13">
        <v>8.9375093072369908E-3</v>
      </c>
      <c r="AR200" s="13">
        <v>5.7116219298135901E-2</v>
      </c>
      <c r="AS200" s="13">
        <v>1.0433518830238899E-2</v>
      </c>
      <c r="AT200" s="13">
        <v>2.17413405719552E-2</v>
      </c>
      <c r="AU200" s="13">
        <v>1.3454773776030901E-2</v>
      </c>
      <c r="AV200" s="13">
        <v>5.5007856971334E-2</v>
      </c>
      <c r="AW200" s="13">
        <v>1.50946425991422E-2</v>
      </c>
      <c r="AX200" s="13">
        <v>2.59694087648677E-2</v>
      </c>
    </row>
    <row r="201" spans="1:50" x14ac:dyDescent="0.35">
      <c r="A201" t="s">
        <v>340</v>
      </c>
      <c r="B201" t="s">
        <v>340</v>
      </c>
      <c r="C201" t="s">
        <v>340</v>
      </c>
      <c r="D201">
        <v>5600000</v>
      </c>
      <c r="E201">
        <v>1</v>
      </c>
      <c r="F201" s="6">
        <v>29.9</v>
      </c>
      <c r="G201">
        <v>1674400</v>
      </c>
      <c r="H201" s="9">
        <v>18122000</v>
      </c>
      <c r="I201" t="s">
        <v>102</v>
      </c>
      <c r="J201" t="s">
        <v>103</v>
      </c>
      <c r="K201" t="s">
        <v>31</v>
      </c>
      <c r="L201" s="8">
        <v>7</v>
      </c>
      <c r="M201" s="8">
        <v>35</v>
      </c>
      <c r="N201" s="7">
        <v>1268540</v>
      </c>
      <c r="O201" s="7">
        <v>443989</v>
      </c>
      <c r="P201" s="10">
        <v>7.928375E-2</v>
      </c>
      <c r="Q201" s="7">
        <v>0.26516304299999999</v>
      </c>
      <c r="R201" s="1" t="s">
        <v>58</v>
      </c>
      <c r="S201" s="11">
        <v>8.9</v>
      </c>
      <c r="T201" s="11" t="s">
        <v>32</v>
      </c>
      <c r="U201" s="1" t="s">
        <v>104</v>
      </c>
      <c r="V201" s="11">
        <v>8.9</v>
      </c>
      <c r="W201" s="11">
        <v>10.050000000000001</v>
      </c>
      <c r="X201" s="1">
        <v>89</v>
      </c>
      <c r="Y201" s="11">
        <f t="shared" si="56"/>
        <v>1129000.6000000001</v>
      </c>
      <c r="Z201" s="11">
        <f t="shared" si="50"/>
        <v>11346456.030000001</v>
      </c>
      <c r="AA201" s="5">
        <v>44529</v>
      </c>
      <c r="AB201" s="1" t="s">
        <v>638</v>
      </c>
      <c r="AC201" s="1" t="s">
        <v>341</v>
      </c>
      <c r="AD201" s="1" t="s">
        <v>44</v>
      </c>
      <c r="AE201" s="11">
        <v>222497258.64599997</v>
      </c>
      <c r="AF201" s="11">
        <f t="shared" si="51"/>
        <v>132.88178371118011</v>
      </c>
      <c r="AG201" s="3" t="s">
        <v>584</v>
      </c>
      <c r="AH201" s="3" t="s">
        <v>32</v>
      </c>
      <c r="AI201" s="12">
        <v>0.36050107799999997</v>
      </c>
      <c r="AJ201" s="12">
        <v>0.319489252</v>
      </c>
      <c r="AK201" s="12">
        <v>0.28545214800000002</v>
      </c>
      <c r="AL201" s="12">
        <v>0.250215992</v>
      </c>
      <c r="AM201" s="12">
        <f t="shared" si="52"/>
        <v>2.5235075459999999E-2</v>
      </c>
      <c r="AN201" s="12">
        <f t="shared" si="53"/>
        <v>2.2364247640000001E-2</v>
      </c>
      <c r="AO201" s="12">
        <f t="shared" si="54"/>
        <v>1.9981650360000002E-2</v>
      </c>
      <c r="AP201" s="12">
        <f t="shared" si="55"/>
        <v>1.7515119440000001E-2</v>
      </c>
      <c r="AQ201" s="13">
        <v>7.3972938686598405E-2</v>
      </c>
      <c r="AR201" s="13">
        <v>9.2038315583247807E-2</v>
      </c>
      <c r="AS201" s="13">
        <v>3.8450120255665701E-2</v>
      </c>
      <c r="AT201" s="13">
        <v>0.16651280887641701</v>
      </c>
      <c r="AU201" s="13">
        <v>0.23285689920393601</v>
      </c>
      <c r="AV201" s="13">
        <v>0.91462327485204598</v>
      </c>
      <c r="AW201" s="13">
        <v>9.27561900534246E-2</v>
      </c>
      <c r="AX201" s="13">
        <v>0.23017293535876199</v>
      </c>
    </row>
    <row r="202" spans="1:50" x14ac:dyDescent="0.35">
      <c r="A202" t="s">
        <v>340</v>
      </c>
      <c r="B202" t="s">
        <v>340</v>
      </c>
      <c r="C202" t="s">
        <v>340</v>
      </c>
      <c r="D202">
        <v>5600000</v>
      </c>
      <c r="E202">
        <v>1</v>
      </c>
      <c r="F202" s="6">
        <v>29.9</v>
      </c>
      <c r="G202">
        <v>1674400</v>
      </c>
      <c r="H202" s="9">
        <v>18122000</v>
      </c>
      <c r="I202" t="s">
        <v>341</v>
      </c>
      <c r="J202" t="s">
        <v>342</v>
      </c>
      <c r="K202" t="s">
        <v>61</v>
      </c>
      <c r="L202" s="8">
        <v>6</v>
      </c>
      <c r="M202" s="8">
        <v>72</v>
      </c>
      <c r="N202" s="7">
        <v>1087320</v>
      </c>
      <c r="O202" s="7">
        <v>782870.4</v>
      </c>
      <c r="P202" s="10">
        <v>0.13979828599999999</v>
      </c>
      <c r="Q202" s="7">
        <v>0.46755279500000002</v>
      </c>
      <c r="R202" s="1" t="s">
        <v>58</v>
      </c>
      <c r="S202" s="11">
        <v>8.9</v>
      </c>
      <c r="T202" s="11" t="s">
        <v>32</v>
      </c>
      <c r="U202" s="1" t="s">
        <v>104</v>
      </c>
      <c r="V202" s="11">
        <v>8.9</v>
      </c>
      <c r="W202" s="11">
        <v>10.050000000000001</v>
      </c>
      <c r="X202" s="1">
        <v>83</v>
      </c>
      <c r="Y202" s="11">
        <f t="shared" si="56"/>
        <v>902475.6</v>
      </c>
      <c r="Z202" s="11">
        <f t="shared" si="50"/>
        <v>9069879.7800000012</v>
      </c>
      <c r="AA202" s="5">
        <v>44529</v>
      </c>
      <c r="AB202" s="1" t="s">
        <v>32</v>
      </c>
      <c r="AC202" s="1" t="s">
        <v>32</v>
      </c>
      <c r="AD202" s="1" t="s">
        <v>44</v>
      </c>
      <c r="AE202" s="11">
        <v>222497258.64599997</v>
      </c>
      <c r="AF202" s="11">
        <f t="shared" si="51"/>
        <v>132.88178371118011</v>
      </c>
      <c r="AG202" s="3" t="s">
        <v>585</v>
      </c>
      <c r="AH202" s="3" t="s">
        <v>606</v>
      </c>
      <c r="AI202" s="12">
        <v>0.45740248900000002</v>
      </c>
      <c r="AJ202" s="12">
        <v>0.44544851699999999</v>
      </c>
      <c r="AK202" s="12">
        <v>0.42626215000000001</v>
      </c>
      <c r="AL202" s="12">
        <v>0.41153968899999999</v>
      </c>
      <c r="AM202" s="12">
        <f t="shared" si="52"/>
        <v>2.7444149340000001E-2</v>
      </c>
      <c r="AN202" s="12">
        <f t="shared" si="53"/>
        <v>2.6726911019999997E-2</v>
      </c>
      <c r="AO202" s="12">
        <f t="shared" si="54"/>
        <v>2.5575728999999998E-2</v>
      </c>
      <c r="AP202" s="12">
        <f t="shared" si="55"/>
        <v>2.469238134E-2</v>
      </c>
      <c r="AQ202" s="13">
        <v>0.105197319072761</v>
      </c>
      <c r="AR202" s="13">
        <v>0.26204295909314201</v>
      </c>
      <c r="AS202" s="13">
        <v>8.3590664919513294E-2</v>
      </c>
      <c r="AT202" s="13">
        <v>0.28622846111304301</v>
      </c>
      <c r="AU202" s="13">
        <v>0.11015788819705399</v>
      </c>
      <c r="AV202" s="13">
        <v>0.18973217547298499</v>
      </c>
      <c r="AW202" s="13">
        <v>0.27118851913759601</v>
      </c>
      <c r="AX202" s="13">
        <v>0.18687685528658499</v>
      </c>
    </row>
    <row r="203" spans="1:50" x14ac:dyDescent="0.35">
      <c r="A203" t="s">
        <v>340</v>
      </c>
      <c r="B203" t="s">
        <v>340</v>
      </c>
      <c r="C203" t="s">
        <v>340</v>
      </c>
      <c r="D203">
        <v>5600000</v>
      </c>
      <c r="E203">
        <v>1</v>
      </c>
      <c r="F203" s="6">
        <v>29.9</v>
      </c>
      <c r="G203">
        <v>1674400</v>
      </c>
      <c r="H203" s="9">
        <v>18122000</v>
      </c>
      <c r="I203" t="s">
        <v>333</v>
      </c>
      <c r="J203" t="s">
        <v>312</v>
      </c>
      <c r="K203" t="s">
        <v>61</v>
      </c>
      <c r="L203" s="8">
        <v>6</v>
      </c>
      <c r="M203" s="8">
        <v>56</v>
      </c>
      <c r="N203" s="7">
        <v>1087320</v>
      </c>
      <c r="O203" s="7">
        <v>608899.19999999995</v>
      </c>
      <c r="P203" s="10">
        <v>0.108732</v>
      </c>
      <c r="Q203" s="7">
        <v>0.36365217399999999</v>
      </c>
      <c r="R203" s="1" t="s">
        <v>58</v>
      </c>
      <c r="S203" s="11">
        <v>22.9</v>
      </c>
      <c r="T203" s="11" t="s">
        <v>32</v>
      </c>
      <c r="U203" s="1" t="s">
        <v>104</v>
      </c>
      <c r="V203" s="11">
        <v>22.9</v>
      </c>
      <c r="W203" s="11">
        <v>25.86</v>
      </c>
      <c r="X203" s="1">
        <v>100</v>
      </c>
      <c r="Y203" s="11">
        <f t="shared" si="56"/>
        <v>1087320</v>
      </c>
      <c r="Z203" s="11">
        <f t="shared" si="50"/>
        <v>28118095.199999999</v>
      </c>
      <c r="AA203" s="5">
        <v>44529</v>
      </c>
      <c r="AB203" s="1" t="s">
        <v>32</v>
      </c>
      <c r="AC203" s="1" t="s">
        <v>32</v>
      </c>
      <c r="AD203" s="1" t="s">
        <v>84</v>
      </c>
      <c r="AE203" s="11">
        <v>222497258.59999999</v>
      </c>
      <c r="AF203" s="11">
        <f t="shared" si="51"/>
        <v>132.8817836837076</v>
      </c>
      <c r="AG203" s="3" t="s">
        <v>585</v>
      </c>
      <c r="AH203" s="3" t="s">
        <v>606</v>
      </c>
      <c r="AI203" s="12">
        <v>0.45740248900000002</v>
      </c>
      <c r="AJ203" s="12">
        <v>0.44544851699999999</v>
      </c>
      <c r="AK203" s="12">
        <v>0.42626215000000001</v>
      </c>
      <c r="AL203" s="12">
        <v>0.41153968899999999</v>
      </c>
      <c r="AM203" s="12">
        <f t="shared" si="52"/>
        <v>2.7444149340000001E-2</v>
      </c>
      <c r="AN203" s="12">
        <f t="shared" si="53"/>
        <v>2.6726911019999997E-2</v>
      </c>
      <c r="AO203" s="12">
        <f t="shared" si="54"/>
        <v>2.5575728999999998E-2</v>
      </c>
      <c r="AP203" s="12">
        <f t="shared" si="55"/>
        <v>2.469238134E-2</v>
      </c>
      <c r="AQ203" s="13">
        <v>0.217989604578706</v>
      </c>
      <c r="AR203" s="13">
        <v>0.20381119046804999</v>
      </c>
      <c r="AS203" s="13">
        <v>0.100498627849449</v>
      </c>
      <c r="AT203" s="13">
        <v>0.22262213648927601</v>
      </c>
      <c r="AU203" s="13">
        <v>5.07838991802999E-2</v>
      </c>
      <c r="AV203" s="13">
        <v>0.14756946985741101</v>
      </c>
      <c r="AW203" s="13">
        <v>0.19358737591751901</v>
      </c>
      <c r="AX203" s="13">
        <v>0.16240890062010099</v>
      </c>
    </row>
    <row r="204" spans="1:50" x14ac:dyDescent="0.35">
      <c r="A204" t="s">
        <v>340</v>
      </c>
      <c r="B204" t="s">
        <v>340</v>
      </c>
      <c r="C204" t="s">
        <v>340</v>
      </c>
      <c r="D204">
        <v>5600000</v>
      </c>
      <c r="E204">
        <v>1</v>
      </c>
      <c r="F204" s="6">
        <v>29.9</v>
      </c>
      <c r="G204">
        <v>1674400</v>
      </c>
      <c r="H204" s="9">
        <v>18122000</v>
      </c>
      <c r="I204" t="s">
        <v>114</v>
      </c>
      <c r="J204" t="s">
        <v>115</v>
      </c>
      <c r="K204" t="s">
        <v>116</v>
      </c>
      <c r="L204" s="8">
        <v>31</v>
      </c>
      <c r="M204" s="8">
        <v>48</v>
      </c>
      <c r="N204" s="7">
        <v>5617820</v>
      </c>
      <c r="O204" s="7">
        <v>2696553.6</v>
      </c>
      <c r="P204" s="10">
        <v>0.48152742900000001</v>
      </c>
      <c r="Q204" s="7">
        <v>1.610459627</v>
      </c>
      <c r="R204" s="1" t="s">
        <v>58</v>
      </c>
      <c r="S204" s="11">
        <v>14.9</v>
      </c>
      <c r="T204" s="11" t="s">
        <v>32</v>
      </c>
      <c r="U204" s="1" t="s">
        <v>104</v>
      </c>
      <c r="V204" s="11">
        <v>14.9</v>
      </c>
      <c r="W204" s="11">
        <v>16.82</v>
      </c>
      <c r="X204" s="1">
        <v>48</v>
      </c>
      <c r="Y204" s="11">
        <f t="shared" si="56"/>
        <v>2696553.6</v>
      </c>
      <c r="Z204" s="11">
        <f t="shared" si="50"/>
        <v>45356031.552000001</v>
      </c>
      <c r="AA204" s="5">
        <v>44529</v>
      </c>
      <c r="AB204" s="1" t="s">
        <v>32</v>
      </c>
      <c r="AC204" s="1" t="s">
        <v>32</v>
      </c>
      <c r="AD204" s="1" t="s">
        <v>82</v>
      </c>
      <c r="AE204" s="11">
        <v>222497258.59999999</v>
      </c>
      <c r="AF204" s="11">
        <f t="shared" si="51"/>
        <v>132.8817836837076</v>
      </c>
      <c r="AG204" s="3" t="s">
        <v>584</v>
      </c>
      <c r="AH204" s="3" t="s">
        <v>32</v>
      </c>
      <c r="AI204" s="12">
        <v>0.53640324399999995</v>
      </c>
      <c r="AJ204" s="12">
        <v>0.52594607699999996</v>
      </c>
      <c r="AK204" s="12">
        <v>0.480582538</v>
      </c>
      <c r="AL204" s="12">
        <v>0.46544774500000002</v>
      </c>
      <c r="AM204" s="12">
        <f t="shared" si="52"/>
        <v>0.16628500563999998</v>
      </c>
      <c r="AN204" s="12">
        <f t="shared" si="53"/>
        <v>0.16304328386999997</v>
      </c>
      <c r="AO204" s="12">
        <f t="shared" si="54"/>
        <v>0.14898058678000001</v>
      </c>
      <c r="AP204" s="12">
        <f t="shared" si="55"/>
        <v>0.14428880095000002</v>
      </c>
      <c r="AQ204" s="13">
        <v>0.72104388823473997</v>
      </c>
      <c r="AR204" s="13">
        <v>0.27436758055303501</v>
      </c>
      <c r="AS204" s="13">
        <v>0.34572658081872398</v>
      </c>
      <c r="AT204" s="13">
        <v>0.96722768583593999</v>
      </c>
      <c r="AU204" s="13">
        <v>0.56914908893957705</v>
      </c>
      <c r="AV204" s="13">
        <v>4.8687384354932899</v>
      </c>
      <c r="AW204" s="13">
        <v>1.0293668354684999</v>
      </c>
      <c r="AX204" s="13">
        <v>1.25366001362054</v>
      </c>
    </row>
    <row r="205" spans="1:50" x14ac:dyDescent="0.35">
      <c r="A205" t="s">
        <v>340</v>
      </c>
      <c r="B205" t="s">
        <v>340</v>
      </c>
      <c r="C205" t="s">
        <v>340</v>
      </c>
      <c r="D205">
        <v>5600000</v>
      </c>
      <c r="E205">
        <v>1</v>
      </c>
      <c r="F205" s="6">
        <v>29.9</v>
      </c>
      <c r="G205">
        <v>1674400</v>
      </c>
      <c r="H205" s="9">
        <v>18122000</v>
      </c>
      <c r="I205" t="s">
        <v>317</v>
      </c>
      <c r="J205" t="s">
        <v>318</v>
      </c>
      <c r="K205" t="s">
        <v>319</v>
      </c>
      <c r="L205" s="8">
        <v>3</v>
      </c>
      <c r="M205" s="8">
        <v>35</v>
      </c>
      <c r="N205" s="7">
        <v>543660</v>
      </c>
      <c r="O205" s="7">
        <v>190281</v>
      </c>
      <c r="P205" s="10">
        <v>3.3978750000000002E-2</v>
      </c>
      <c r="Q205" s="7">
        <v>0.113641304</v>
      </c>
      <c r="R205" s="1" t="s">
        <v>58</v>
      </c>
      <c r="S205" s="11">
        <v>39.9</v>
      </c>
      <c r="T205" s="11" t="s">
        <v>32</v>
      </c>
      <c r="U205" s="1" t="s">
        <v>104</v>
      </c>
      <c r="V205" s="11">
        <v>39.9</v>
      </c>
      <c r="W205" s="11">
        <v>45.05</v>
      </c>
      <c r="X205" s="1">
        <v>35</v>
      </c>
      <c r="Y205" s="11">
        <f t="shared" si="56"/>
        <v>190281</v>
      </c>
      <c r="Z205" s="11">
        <f t="shared" si="50"/>
        <v>8572159.0499999989</v>
      </c>
      <c r="AA205" s="5">
        <v>44529</v>
      </c>
      <c r="AB205" s="1" t="s">
        <v>32</v>
      </c>
      <c r="AC205" s="1" t="s">
        <v>32</v>
      </c>
      <c r="AD205" s="1" t="s">
        <v>82</v>
      </c>
      <c r="AE205" s="11">
        <v>222497258.59999999</v>
      </c>
      <c r="AF205" s="11">
        <f t="shared" si="51"/>
        <v>132.8817836837076</v>
      </c>
      <c r="AG205" s="3" t="s">
        <v>584</v>
      </c>
      <c r="AH205" s="3" t="s">
        <v>32</v>
      </c>
      <c r="AI205" s="12">
        <v>0.48358316200000001</v>
      </c>
      <c r="AJ205" s="12">
        <v>0.47683383600000001</v>
      </c>
      <c r="AK205" s="12">
        <v>0.43303738899999999</v>
      </c>
      <c r="AL205" s="12">
        <v>0.42765666499999999</v>
      </c>
      <c r="AM205" s="12">
        <f t="shared" si="52"/>
        <v>1.4507494859999999E-2</v>
      </c>
      <c r="AN205" s="12">
        <f t="shared" si="53"/>
        <v>1.430501508E-2</v>
      </c>
      <c r="AO205" s="12">
        <f t="shared" si="54"/>
        <v>1.2991121669999999E-2</v>
      </c>
      <c r="AP205" s="12">
        <f t="shared" si="55"/>
        <v>1.2829699949999999E-2</v>
      </c>
      <c r="AQ205" s="13">
        <v>7.2000159814740894E-2</v>
      </c>
      <c r="AR205" s="13">
        <v>2.40650641360101E-2</v>
      </c>
      <c r="AS205" s="13">
        <v>4.8792057637469903E-2</v>
      </c>
      <c r="AT205" s="13">
        <v>7.5589495890524605E-2</v>
      </c>
      <c r="AU205" s="13">
        <v>2.6774486634390499E-2</v>
      </c>
      <c r="AV205" s="13">
        <v>3.68923673426131E-2</v>
      </c>
      <c r="AW205" s="13">
        <v>7.8862781524345199E-2</v>
      </c>
      <c r="AX205" s="13">
        <v>5.1853773282870601E-2</v>
      </c>
    </row>
    <row r="206" spans="1:50" x14ac:dyDescent="0.35">
      <c r="A206" t="s">
        <v>340</v>
      </c>
      <c r="B206" t="s">
        <v>340</v>
      </c>
      <c r="C206" t="s">
        <v>340</v>
      </c>
      <c r="D206">
        <v>5600000</v>
      </c>
      <c r="E206">
        <v>1</v>
      </c>
      <c r="F206" s="6">
        <v>29.9</v>
      </c>
      <c r="G206">
        <v>1674400</v>
      </c>
      <c r="H206" s="9">
        <v>18122000</v>
      </c>
      <c r="I206" t="s">
        <v>94</v>
      </c>
      <c r="J206" t="s">
        <v>118</v>
      </c>
      <c r="K206" t="s">
        <v>93</v>
      </c>
      <c r="L206" s="8">
        <v>26</v>
      </c>
      <c r="M206" s="8">
        <v>38</v>
      </c>
      <c r="N206" s="7">
        <v>4711720</v>
      </c>
      <c r="O206" s="7">
        <v>1790453.6</v>
      </c>
      <c r="P206" s="10">
        <v>0.319723857</v>
      </c>
      <c r="Q206" s="7">
        <v>1.069310559</v>
      </c>
      <c r="R206" s="1" t="s">
        <v>58</v>
      </c>
      <c r="S206" s="11">
        <v>34.799999999999997</v>
      </c>
      <c r="T206" s="11" t="s">
        <v>32</v>
      </c>
      <c r="U206" s="1" t="s">
        <v>104</v>
      </c>
      <c r="V206" s="11">
        <v>34.799999999999997</v>
      </c>
      <c r="W206" s="11">
        <v>39.29</v>
      </c>
      <c r="X206" s="1">
        <v>38</v>
      </c>
      <c r="Y206" s="11">
        <f t="shared" si="56"/>
        <v>1790453.6</v>
      </c>
      <c r="Z206" s="11">
        <f t="shared" si="50"/>
        <v>70346921.944000006</v>
      </c>
      <c r="AA206" s="5">
        <v>44529</v>
      </c>
      <c r="AB206" s="1" t="s">
        <v>32</v>
      </c>
      <c r="AC206" s="1" t="s">
        <v>32</v>
      </c>
      <c r="AD206" s="1" t="s">
        <v>82</v>
      </c>
      <c r="AE206" s="11">
        <v>222497258.59999999</v>
      </c>
      <c r="AF206" s="11">
        <f t="shared" si="51"/>
        <v>132.8817836837076</v>
      </c>
      <c r="AG206" s="3" t="s">
        <v>584</v>
      </c>
      <c r="AH206" s="3" t="s">
        <v>32</v>
      </c>
      <c r="AI206" s="12">
        <v>0.56956005600000004</v>
      </c>
      <c r="AJ206" s="12">
        <v>0.56435821799999997</v>
      </c>
      <c r="AK206" s="12">
        <v>0.49797503199999998</v>
      </c>
      <c r="AL206" s="12">
        <v>0.49069223099999998</v>
      </c>
      <c r="AM206" s="12">
        <f t="shared" si="52"/>
        <v>0.14808561456000002</v>
      </c>
      <c r="AN206" s="12">
        <f t="shared" si="53"/>
        <v>0.14673313667999999</v>
      </c>
      <c r="AO206" s="12">
        <f t="shared" si="54"/>
        <v>0.12947350832000001</v>
      </c>
      <c r="AP206" s="12">
        <f t="shared" si="55"/>
        <v>0.12757998005999999</v>
      </c>
      <c r="AQ206" s="13">
        <v>0.83647088779457901</v>
      </c>
      <c r="AR206" s="13">
        <v>0.51076870975322997</v>
      </c>
      <c r="AS206" s="13">
        <v>0.12242934118879401</v>
      </c>
      <c r="AT206" s="13">
        <v>0.62327896680871797</v>
      </c>
      <c r="AU206" s="13">
        <v>0.27483836753860202</v>
      </c>
      <c r="AV206" s="13">
        <v>0.86784902490125904</v>
      </c>
      <c r="AW206" s="13">
        <v>0.57021546586847105</v>
      </c>
      <c r="AX206" s="13">
        <v>0.54369296626480701</v>
      </c>
    </row>
    <row r="207" spans="1:50" x14ac:dyDescent="0.35">
      <c r="A207" t="s">
        <v>340</v>
      </c>
      <c r="B207" t="s">
        <v>340</v>
      </c>
      <c r="C207" t="s">
        <v>340</v>
      </c>
      <c r="D207">
        <v>5600000</v>
      </c>
      <c r="E207">
        <v>1</v>
      </c>
      <c r="F207" s="6">
        <v>29.9</v>
      </c>
      <c r="G207">
        <v>1674400</v>
      </c>
      <c r="H207" s="9">
        <v>18122000</v>
      </c>
      <c r="I207" t="s">
        <v>37</v>
      </c>
      <c r="J207" t="s">
        <v>38</v>
      </c>
      <c r="K207" t="s">
        <v>31</v>
      </c>
      <c r="L207" s="8">
        <v>11</v>
      </c>
      <c r="M207" s="8">
        <v>65</v>
      </c>
      <c r="N207" s="7">
        <v>1993420</v>
      </c>
      <c r="O207" s="7">
        <v>1295723</v>
      </c>
      <c r="P207" s="10">
        <v>0.231379107</v>
      </c>
      <c r="Q207" s="7">
        <v>0.77384316799999997</v>
      </c>
      <c r="R207" s="1" t="s">
        <v>58</v>
      </c>
      <c r="S207" s="11">
        <v>8.9</v>
      </c>
      <c r="T207" s="11" t="s">
        <v>32</v>
      </c>
      <c r="U207" s="1" t="s">
        <v>104</v>
      </c>
      <c r="V207" s="11">
        <v>8.9</v>
      </c>
      <c r="W207" s="11">
        <v>10.050000000000001</v>
      </c>
      <c r="X207" s="1">
        <v>89</v>
      </c>
      <c r="Y207" s="11">
        <f t="shared" si="56"/>
        <v>1774143.8</v>
      </c>
      <c r="Z207" s="11">
        <f t="shared" si="50"/>
        <v>17830145.190000001</v>
      </c>
      <c r="AA207" s="5">
        <v>44529</v>
      </c>
      <c r="AB207" s="1" t="s">
        <v>638</v>
      </c>
      <c r="AC207" s="1" t="s">
        <v>341</v>
      </c>
      <c r="AD207" s="1" t="s">
        <v>44</v>
      </c>
      <c r="AE207" s="11">
        <v>222497258.59999999</v>
      </c>
      <c r="AF207" s="11">
        <f t="shared" si="51"/>
        <v>132.8817836837076</v>
      </c>
      <c r="AG207" s="3" t="s">
        <v>584</v>
      </c>
      <c r="AH207" s="3" t="s">
        <v>32</v>
      </c>
      <c r="AI207" s="12">
        <v>0.40852202599999998</v>
      </c>
      <c r="AJ207" s="12">
        <v>0.37004858499999999</v>
      </c>
      <c r="AK207" s="12">
        <v>0.32774961899999999</v>
      </c>
      <c r="AL207" s="12">
        <v>0.27716542900000002</v>
      </c>
      <c r="AM207" s="12">
        <f t="shared" si="52"/>
        <v>4.4937422859999999E-2</v>
      </c>
      <c r="AN207" s="12">
        <f t="shared" si="53"/>
        <v>4.0705344349999999E-2</v>
      </c>
      <c r="AO207" s="12">
        <f t="shared" si="54"/>
        <v>3.6052458089999996E-2</v>
      </c>
      <c r="AP207" s="12">
        <f t="shared" si="55"/>
        <v>3.0488197190000003E-2</v>
      </c>
      <c r="AQ207" s="13">
        <v>0.25003398030524598</v>
      </c>
      <c r="AR207" s="13">
        <v>0.26860161545334299</v>
      </c>
      <c r="AS207" s="13">
        <v>0.10316162093145601</v>
      </c>
      <c r="AT207" s="13">
        <v>0.533294085650446</v>
      </c>
      <c r="AU207" s="13">
        <v>0.67956197263368501</v>
      </c>
      <c r="AV207" s="13">
        <v>2.66920670592109</v>
      </c>
      <c r="AW207" s="13">
        <v>0.34146712876441698</v>
      </c>
      <c r="AX207" s="13">
        <v>0.69218958709424006</v>
      </c>
    </row>
    <row r="208" spans="1:50" x14ac:dyDescent="0.35">
      <c r="A208" t="s">
        <v>340</v>
      </c>
      <c r="B208" t="s">
        <v>340</v>
      </c>
      <c r="C208" t="s">
        <v>340</v>
      </c>
      <c r="D208">
        <v>5600000</v>
      </c>
      <c r="E208">
        <v>1</v>
      </c>
      <c r="F208" s="6">
        <v>29.9</v>
      </c>
      <c r="G208">
        <v>1674400</v>
      </c>
      <c r="H208" s="9">
        <v>18122000</v>
      </c>
      <c r="I208" t="s">
        <v>218</v>
      </c>
      <c r="J208" t="s">
        <v>219</v>
      </c>
      <c r="K208" t="s">
        <v>61</v>
      </c>
      <c r="L208" s="8">
        <v>2</v>
      </c>
      <c r="M208" s="8">
        <v>51</v>
      </c>
      <c r="N208" s="7">
        <v>362440</v>
      </c>
      <c r="O208" s="7">
        <v>184844.4</v>
      </c>
      <c r="P208" s="10">
        <v>3.3007928999999998E-2</v>
      </c>
      <c r="Q208" s="7">
        <v>0.11039441</v>
      </c>
      <c r="R208" s="1" t="s">
        <v>58</v>
      </c>
      <c r="S208" s="11">
        <v>11.99</v>
      </c>
      <c r="T208" s="11" t="s">
        <v>32</v>
      </c>
      <c r="U208" s="1" t="s">
        <v>104</v>
      </c>
      <c r="V208" s="11">
        <v>11.99</v>
      </c>
      <c r="W208" s="11">
        <v>13.54</v>
      </c>
      <c r="X208" s="1">
        <v>100</v>
      </c>
      <c r="Y208" s="11">
        <f t="shared" si="56"/>
        <v>362440</v>
      </c>
      <c r="Z208" s="11">
        <f t="shared" si="50"/>
        <v>4907437.5999999996</v>
      </c>
      <c r="AA208" s="5">
        <v>44529</v>
      </c>
      <c r="AB208" s="1" t="s">
        <v>638</v>
      </c>
      <c r="AC208" s="1" t="s">
        <v>343</v>
      </c>
      <c r="AD208" s="1" t="s">
        <v>84</v>
      </c>
      <c r="AE208" s="11">
        <v>222497258.59999999</v>
      </c>
      <c r="AF208" s="11">
        <f t="shared" si="51"/>
        <v>132.8817836837076</v>
      </c>
      <c r="AG208" s="3" t="s">
        <v>584</v>
      </c>
      <c r="AH208" s="3" t="s">
        <v>32</v>
      </c>
      <c r="AI208" s="12">
        <v>0.55146527000000001</v>
      </c>
      <c r="AJ208" s="12">
        <v>0.55173843499999997</v>
      </c>
      <c r="AK208" s="12">
        <v>0.49934957899999999</v>
      </c>
      <c r="AL208" s="12">
        <v>0.503820563</v>
      </c>
      <c r="AM208" s="12">
        <f t="shared" si="52"/>
        <v>1.10293054E-2</v>
      </c>
      <c r="AN208" s="12">
        <f t="shared" si="53"/>
        <v>1.1034768699999999E-2</v>
      </c>
      <c r="AO208" s="12">
        <f t="shared" si="54"/>
        <v>9.98699158E-3</v>
      </c>
      <c r="AP208" s="12">
        <f t="shared" si="55"/>
        <v>1.0076411259999999E-2</v>
      </c>
      <c r="AQ208" s="13">
        <v>2.23817640463655E-2</v>
      </c>
      <c r="AR208" s="13">
        <v>0.345565016742435</v>
      </c>
      <c r="AS208" s="13">
        <v>3.1598666013045597E-2</v>
      </c>
      <c r="AT208" s="13">
        <v>7.1634490192260106E-2</v>
      </c>
      <c r="AU208" s="13">
        <v>2.7191751459686098E-2</v>
      </c>
      <c r="AV208" s="13">
        <v>0.19263086160833201</v>
      </c>
      <c r="AW208" s="13">
        <v>4.93930054494802E-2</v>
      </c>
      <c r="AX208" s="13">
        <v>0.105770793644515</v>
      </c>
    </row>
    <row r="209" spans="1:50" x14ac:dyDescent="0.35">
      <c r="A209" t="s">
        <v>340</v>
      </c>
      <c r="B209" t="s">
        <v>340</v>
      </c>
      <c r="C209" t="s">
        <v>340</v>
      </c>
      <c r="D209">
        <v>5600000</v>
      </c>
      <c r="E209">
        <v>1</v>
      </c>
      <c r="F209" s="6">
        <v>29.9</v>
      </c>
      <c r="G209">
        <v>1674400</v>
      </c>
      <c r="H209" s="9">
        <v>18122000</v>
      </c>
      <c r="I209" t="s">
        <v>120</v>
      </c>
      <c r="J209" t="s">
        <v>108</v>
      </c>
      <c r="K209" t="s">
        <v>61</v>
      </c>
      <c r="L209" s="8">
        <v>2</v>
      </c>
      <c r="M209" s="8">
        <v>51</v>
      </c>
      <c r="N209" s="7">
        <v>362440</v>
      </c>
      <c r="O209" s="7">
        <v>184844.4</v>
      </c>
      <c r="P209" s="10">
        <v>3.3007928999999998E-2</v>
      </c>
      <c r="Q209" s="7">
        <v>0.11039441</v>
      </c>
      <c r="R209" s="1" t="s">
        <v>58</v>
      </c>
      <c r="S209" s="11">
        <v>11.99</v>
      </c>
      <c r="T209" s="11" t="s">
        <v>32</v>
      </c>
      <c r="U209" s="1" t="s">
        <v>104</v>
      </c>
      <c r="V209" s="11">
        <v>11.99</v>
      </c>
      <c r="W209" s="11">
        <v>13.54</v>
      </c>
      <c r="X209" s="1">
        <v>100</v>
      </c>
      <c r="Y209" s="11">
        <f t="shared" si="56"/>
        <v>362440</v>
      </c>
      <c r="Z209" s="11">
        <f t="shared" si="50"/>
        <v>4907437.5999999996</v>
      </c>
      <c r="AA209" s="5">
        <v>44529</v>
      </c>
      <c r="AB209" s="1" t="s">
        <v>32</v>
      </c>
      <c r="AC209" s="1" t="s">
        <v>32</v>
      </c>
      <c r="AD209" s="1" t="s">
        <v>84</v>
      </c>
      <c r="AE209" s="11">
        <v>222497258.59999999</v>
      </c>
      <c r="AF209" s="11">
        <f t="shared" si="51"/>
        <v>132.8817836837076</v>
      </c>
      <c r="AG209" s="3" t="s">
        <v>584</v>
      </c>
      <c r="AH209" s="3" t="s">
        <v>32</v>
      </c>
      <c r="AI209" s="12">
        <v>0.66775368300000004</v>
      </c>
      <c r="AJ209" s="12">
        <v>0.65365010300000004</v>
      </c>
      <c r="AK209" s="12">
        <v>0.59238610400000002</v>
      </c>
      <c r="AL209" s="12">
        <v>0.56531722299999998</v>
      </c>
      <c r="AM209" s="12">
        <f t="shared" si="52"/>
        <v>1.3355073660000001E-2</v>
      </c>
      <c r="AN209" s="12">
        <f t="shared" si="53"/>
        <v>1.3073002060000002E-2</v>
      </c>
      <c r="AO209" s="12">
        <f t="shared" si="54"/>
        <v>1.1847722080000001E-2</v>
      </c>
      <c r="AP209" s="12">
        <f t="shared" si="55"/>
        <v>1.1306344459999999E-2</v>
      </c>
      <c r="AQ209" s="13">
        <v>0.52876917559538394</v>
      </c>
      <c r="AR209" s="13">
        <v>0.31934707274584201</v>
      </c>
      <c r="AS209" s="13">
        <v>0.11059533104565999</v>
      </c>
      <c r="AT209" s="13">
        <v>7.11012309600597E-2</v>
      </c>
      <c r="AU209" s="13">
        <v>2.8374001523150699E-2</v>
      </c>
      <c r="AV209" s="13">
        <v>0.19263086160833201</v>
      </c>
      <c r="AW209" s="13">
        <v>8.3665703108303194E-2</v>
      </c>
      <c r="AX209" s="13">
        <v>0.19064048236953299</v>
      </c>
    </row>
    <row r="210" spans="1:50" x14ac:dyDescent="0.35">
      <c r="A210" t="s">
        <v>340</v>
      </c>
      <c r="B210" t="s">
        <v>340</v>
      </c>
      <c r="C210" t="s">
        <v>340</v>
      </c>
      <c r="D210">
        <v>5600000</v>
      </c>
      <c r="E210">
        <v>1</v>
      </c>
      <c r="F210" s="6">
        <v>29.9</v>
      </c>
      <c r="G210">
        <v>1674400</v>
      </c>
      <c r="H210" s="9">
        <v>18122000</v>
      </c>
      <c r="I210" t="s">
        <v>573</v>
      </c>
      <c r="J210" t="s">
        <v>125</v>
      </c>
      <c r="K210" t="s">
        <v>93</v>
      </c>
      <c r="L210" s="8">
        <v>6</v>
      </c>
      <c r="M210" s="8">
        <v>45</v>
      </c>
      <c r="N210" s="7">
        <v>1087320</v>
      </c>
      <c r="O210" s="7">
        <v>489294</v>
      </c>
      <c r="P210" s="10">
        <v>8.7373929000000003E-2</v>
      </c>
      <c r="Q210" s="7">
        <v>0.29222049700000002</v>
      </c>
      <c r="R210" s="1" t="s">
        <v>58</v>
      </c>
      <c r="S210" s="11">
        <v>39.9</v>
      </c>
      <c r="T210" s="11" t="s">
        <v>32</v>
      </c>
      <c r="U210" s="1" t="s">
        <v>104</v>
      </c>
      <c r="V210" s="11">
        <v>39.9</v>
      </c>
      <c r="W210" s="11">
        <v>45.05</v>
      </c>
      <c r="X210" s="1">
        <v>45</v>
      </c>
      <c r="Y210" s="11">
        <f t="shared" si="56"/>
        <v>489294</v>
      </c>
      <c r="Z210" s="11">
        <f t="shared" si="50"/>
        <v>22042694.699999999</v>
      </c>
      <c r="AA210" s="5">
        <v>44529</v>
      </c>
      <c r="AB210" s="1" t="s">
        <v>32</v>
      </c>
      <c r="AC210" s="1" t="s">
        <v>32</v>
      </c>
      <c r="AD210" s="1" t="s">
        <v>82</v>
      </c>
      <c r="AE210" s="11">
        <v>222497258.59999999</v>
      </c>
      <c r="AF210" s="11">
        <f t="shared" si="51"/>
        <v>132.8817836837076</v>
      </c>
      <c r="AG210" s="3" t="s">
        <v>584</v>
      </c>
      <c r="AH210" s="3" t="s">
        <v>32</v>
      </c>
      <c r="AI210" s="12">
        <v>0.566136262</v>
      </c>
      <c r="AJ210" s="12">
        <v>0.53836495200000001</v>
      </c>
      <c r="AK210" s="12">
        <v>0.48517575000000002</v>
      </c>
      <c r="AL210" s="12">
        <v>0.439342277</v>
      </c>
      <c r="AM210" s="12">
        <f t="shared" si="52"/>
        <v>3.396817572E-2</v>
      </c>
      <c r="AN210" s="12">
        <f t="shared" si="53"/>
        <v>3.2301897119999999E-2</v>
      </c>
      <c r="AO210" s="12">
        <f t="shared" si="54"/>
        <v>2.9110545000000002E-2</v>
      </c>
      <c r="AP210" s="12">
        <f t="shared" si="55"/>
        <v>2.636053662E-2</v>
      </c>
      <c r="AQ210" s="13">
        <v>0.25920057622007098</v>
      </c>
      <c r="AR210" s="13">
        <v>0.144700568737265</v>
      </c>
      <c r="AS210" s="13">
        <v>0.14637617341331999</v>
      </c>
      <c r="AT210" s="13">
        <v>0.17362293233149001</v>
      </c>
      <c r="AU210" s="13">
        <v>0.131438389382254</v>
      </c>
      <c r="AV210" s="13">
        <v>0.23716521944268101</v>
      </c>
      <c r="AW210" s="13">
        <v>0.213463168766308</v>
      </c>
      <c r="AX210" s="13">
        <v>0.186566718327627</v>
      </c>
    </row>
    <row r="211" spans="1:50" x14ac:dyDescent="0.35">
      <c r="A211" t="s">
        <v>344</v>
      </c>
      <c r="B211" t="s">
        <v>344</v>
      </c>
      <c r="C211" t="s">
        <v>344</v>
      </c>
      <c r="D211">
        <v>67800000</v>
      </c>
      <c r="E211">
        <v>2</v>
      </c>
      <c r="F211" s="6">
        <v>8.1999999999999993</v>
      </c>
      <c r="G211">
        <v>5559600</v>
      </c>
      <c r="H211" s="9">
        <v>45000</v>
      </c>
      <c r="I211" t="s">
        <v>333</v>
      </c>
      <c r="J211" t="s">
        <v>312</v>
      </c>
      <c r="K211" t="s">
        <v>61</v>
      </c>
      <c r="L211" s="8">
        <v>30</v>
      </c>
      <c r="M211" s="8">
        <v>56</v>
      </c>
      <c r="N211" s="7">
        <v>13500</v>
      </c>
      <c r="O211" s="7">
        <v>7560</v>
      </c>
      <c r="P211" s="10">
        <v>1.1150399999999999E-4</v>
      </c>
      <c r="Q211" s="7">
        <v>1.3598099999999999E-3</v>
      </c>
      <c r="R211" s="1" t="s">
        <v>58</v>
      </c>
      <c r="S211" s="11">
        <v>24</v>
      </c>
      <c r="T211" s="11">
        <v>24</v>
      </c>
      <c r="U211" s="1" t="s">
        <v>104</v>
      </c>
      <c r="V211" s="11">
        <v>24</v>
      </c>
      <c r="W211" s="11">
        <v>26.88</v>
      </c>
      <c r="X211" s="1">
        <v>83</v>
      </c>
      <c r="Y211" s="11">
        <f t="shared" si="56"/>
        <v>11205</v>
      </c>
      <c r="Z211" s="11">
        <f t="shared" si="50"/>
        <v>301190.39999999997</v>
      </c>
      <c r="AA211" s="5">
        <v>44524</v>
      </c>
      <c r="AB211" s="1" t="s">
        <v>32</v>
      </c>
      <c r="AC211" s="1" t="s">
        <v>32</v>
      </c>
      <c r="AD211" s="1" t="s">
        <v>44</v>
      </c>
      <c r="AE211" s="11">
        <v>659307.375</v>
      </c>
      <c r="AF211" s="11">
        <f t="shared" si="51"/>
        <v>0.11858899471184978</v>
      </c>
      <c r="AG211" s="3" t="s">
        <v>585</v>
      </c>
      <c r="AH211" s="3" t="s">
        <v>606</v>
      </c>
      <c r="AI211" s="12">
        <v>0.45740248900000002</v>
      </c>
      <c r="AJ211" s="12">
        <v>0.44544851699999999</v>
      </c>
      <c r="AK211" s="12">
        <v>0.42626215000000001</v>
      </c>
      <c r="AL211" s="12">
        <v>0.41153968899999999</v>
      </c>
      <c r="AM211" s="12">
        <f t="shared" si="52"/>
        <v>0.13722074670000001</v>
      </c>
      <c r="AN211" s="12">
        <f t="shared" si="53"/>
        <v>0.1336345551</v>
      </c>
      <c r="AO211" s="12">
        <f t="shared" si="54"/>
        <v>0.12787864499999999</v>
      </c>
      <c r="AP211" s="12">
        <f t="shared" si="55"/>
        <v>0.12346190669999998</v>
      </c>
      <c r="AQ211" s="13">
        <v>8.1513178084883305E-4</v>
      </c>
      <c r="AR211" s="13">
        <v>7.6211422542013703E-4</v>
      </c>
      <c r="AS211" s="13">
        <v>3.7579601857669402E-4</v>
      </c>
      <c r="AT211" s="13">
        <v>8.3245427654031305E-4</v>
      </c>
      <c r="AU211" s="13">
        <v>1.8989699191063699E-4</v>
      </c>
      <c r="AV211" s="13">
        <v>5.5180872040326502E-4</v>
      </c>
      <c r="AW211" s="13">
        <v>7.2388416313001801E-4</v>
      </c>
      <c r="AX211" s="13">
        <v>6.0729802526141399E-4</v>
      </c>
    </row>
    <row r="212" spans="1:50" x14ac:dyDescent="0.35">
      <c r="A212" t="s">
        <v>344</v>
      </c>
      <c r="B212" t="s">
        <v>344</v>
      </c>
      <c r="C212" t="s">
        <v>344</v>
      </c>
      <c r="D212">
        <v>67800000</v>
      </c>
      <c r="E212">
        <v>2</v>
      </c>
      <c r="F212" s="6">
        <v>8.1999999999999993</v>
      </c>
      <c r="G212">
        <v>5559600</v>
      </c>
      <c r="H212" s="9">
        <v>45000</v>
      </c>
      <c r="I212" t="s">
        <v>112</v>
      </c>
      <c r="J212" t="s">
        <v>113</v>
      </c>
      <c r="K212" t="s">
        <v>31</v>
      </c>
      <c r="L212" s="8">
        <v>20</v>
      </c>
      <c r="M212" s="8">
        <v>65</v>
      </c>
      <c r="N212" s="7">
        <v>9000</v>
      </c>
      <c r="O212" s="7">
        <v>5850</v>
      </c>
      <c r="P212" s="10">
        <v>8.6299999999999997E-5</v>
      </c>
      <c r="Q212" s="7">
        <v>1.052234E-3</v>
      </c>
      <c r="R212" s="1" t="s">
        <v>58</v>
      </c>
      <c r="S212" s="11">
        <v>14.97</v>
      </c>
      <c r="T212" s="11">
        <v>19.96</v>
      </c>
      <c r="U212" s="1" t="s">
        <v>104</v>
      </c>
      <c r="V212" s="11">
        <v>17.465</v>
      </c>
      <c r="W212" s="11">
        <v>19.559999999999999</v>
      </c>
      <c r="X212" s="1">
        <v>89</v>
      </c>
      <c r="Y212" s="11">
        <f t="shared" si="56"/>
        <v>8010</v>
      </c>
      <c r="Z212" s="11">
        <f t="shared" si="50"/>
        <v>156675.59999999998</v>
      </c>
      <c r="AA212" s="5">
        <v>44524</v>
      </c>
      <c r="AB212" s="1" t="s">
        <v>32</v>
      </c>
      <c r="AC212" s="1" t="s">
        <v>32</v>
      </c>
      <c r="AD212" s="1" t="s">
        <v>44</v>
      </c>
      <c r="AE212" s="11">
        <v>659307.375</v>
      </c>
      <c r="AF212" s="11">
        <f t="shared" si="51"/>
        <v>0.11858899471184978</v>
      </c>
      <c r="AG212" s="3" t="s">
        <v>585</v>
      </c>
      <c r="AH212" s="3" t="s">
        <v>595</v>
      </c>
      <c r="AI212" s="12">
        <v>0.54166727999999997</v>
      </c>
      <c r="AJ212" s="12">
        <v>0.51513926399999999</v>
      </c>
      <c r="AK212" s="12">
        <v>0.47035209700000002</v>
      </c>
      <c r="AL212" s="12">
        <v>0.43625807300000002</v>
      </c>
      <c r="AM212" s="12">
        <f t="shared" si="52"/>
        <v>0.10833345599999999</v>
      </c>
      <c r="AN212" s="12">
        <f t="shared" si="53"/>
        <v>0.1030278528</v>
      </c>
      <c r="AO212" s="12">
        <f t="shared" si="54"/>
        <v>9.4070419400000008E-2</v>
      </c>
      <c r="AP212" s="12">
        <f t="shared" si="55"/>
        <v>8.7251614600000013E-2</v>
      </c>
      <c r="AQ212" s="13">
        <v>9.5111295442226805E-4</v>
      </c>
      <c r="AR212" s="13">
        <v>5.0261189138643898E-4</v>
      </c>
      <c r="AS212" s="13">
        <v>9.0355636848562495E-4</v>
      </c>
      <c r="AT212" s="13">
        <v>6.0993685633380101E-4</v>
      </c>
      <c r="AU212" s="13">
        <v>2.02836962841082E-4</v>
      </c>
      <c r="AV212" s="13">
        <v>7.0454153905540897E-4</v>
      </c>
      <c r="AW212" s="13">
        <v>1.1193361915807401E-3</v>
      </c>
      <c r="AX212" s="13">
        <v>7.13418966300767E-4</v>
      </c>
    </row>
    <row r="213" spans="1:50" x14ac:dyDescent="0.35">
      <c r="A213" t="s">
        <v>344</v>
      </c>
      <c r="B213" t="s">
        <v>344</v>
      </c>
      <c r="C213" t="s">
        <v>344</v>
      </c>
      <c r="D213">
        <v>67800000</v>
      </c>
      <c r="E213">
        <v>2</v>
      </c>
      <c r="F213" s="6">
        <v>8.1999999999999993</v>
      </c>
      <c r="G213">
        <v>5559600</v>
      </c>
      <c r="H213" s="9">
        <v>45000</v>
      </c>
      <c r="I213" t="s">
        <v>114</v>
      </c>
      <c r="J213" t="s">
        <v>115</v>
      </c>
      <c r="K213" t="s">
        <v>116</v>
      </c>
      <c r="L213" s="8">
        <v>10</v>
      </c>
      <c r="M213" s="8">
        <v>48</v>
      </c>
      <c r="N213" s="7">
        <v>4500</v>
      </c>
      <c r="O213" s="7">
        <v>2160</v>
      </c>
      <c r="P213" s="10">
        <v>3.1900000000000003E-5</v>
      </c>
      <c r="Q213" s="7">
        <v>3.8851700000000001E-4</v>
      </c>
      <c r="R213" s="1" t="s">
        <v>43</v>
      </c>
      <c r="S213" s="11">
        <v>5</v>
      </c>
      <c r="T213" s="11">
        <v>6</v>
      </c>
      <c r="U213" s="1" t="s">
        <v>104</v>
      </c>
      <c r="V213" s="11">
        <v>5.5</v>
      </c>
      <c r="W213" s="11">
        <v>6.16</v>
      </c>
      <c r="X213" s="1">
        <v>100</v>
      </c>
      <c r="Y213" s="11">
        <f t="shared" si="56"/>
        <v>4500</v>
      </c>
      <c r="Z213" s="11">
        <f t="shared" si="50"/>
        <v>27720</v>
      </c>
      <c r="AA213" s="5">
        <v>44501</v>
      </c>
      <c r="AB213" s="1" t="s">
        <v>32</v>
      </c>
      <c r="AC213" s="1" t="s">
        <v>32</v>
      </c>
      <c r="AD213" s="1" t="s">
        <v>84</v>
      </c>
      <c r="AE213" s="11">
        <v>659307.375</v>
      </c>
      <c r="AF213" s="11">
        <f t="shared" si="51"/>
        <v>0.11858899471184978</v>
      </c>
      <c r="AG213" s="3" t="s">
        <v>584</v>
      </c>
      <c r="AH213" s="3" t="s">
        <v>32</v>
      </c>
      <c r="AI213" s="12">
        <v>0.53640324399999995</v>
      </c>
      <c r="AJ213" s="12">
        <v>0.52594607699999996</v>
      </c>
      <c r="AK213" s="12">
        <v>0.480582538</v>
      </c>
      <c r="AL213" s="12">
        <v>0.46544774500000002</v>
      </c>
      <c r="AM213" s="12">
        <f t="shared" si="52"/>
        <v>5.3640324399999995E-2</v>
      </c>
      <c r="AN213" s="12">
        <f t="shared" si="53"/>
        <v>5.2594607699999997E-2</v>
      </c>
      <c r="AO213" s="12">
        <f t="shared" si="54"/>
        <v>4.8058253800000006E-2</v>
      </c>
      <c r="AP213" s="12">
        <f t="shared" si="55"/>
        <v>4.6544774500000004E-2</v>
      </c>
      <c r="AQ213" s="13">
        <v>1.7394897930297299E-4</v>
      </c>
      <c r="AR213" s="13">
        <v>6.6190091019104703E-5</v>
      </c>
      <c r="AS213" s="13">
        <v>8.3405166915089706E-5</v>
      </c>
      <c r="AT213" s="13">
        <v>2.3333984442562E-4</v>
      </c>
      <c r="AU213" s="13">
        <v>1.3730496119263301E-4</v>
      </c>
      <c r="AV213" s="13">
        <v>1.1745638444015101E-3</v>
      </c>
      <c r="AW213" s="13">
        <v>2.48330667910445E-4</v>
      </c>
      <c r="AX213" s="13">
        <v>3.0244050788105401E-4</v>
      </c>
    </row>
    <row r="214" spans="1:50" x14ac:dyDescent="0.35">
      <c r="A214" t="s">
        <v>344</v>
      </c>
      <c r="B214" t="s">
        <v>344</v>
      </c>
      <c r="C214" t="s">
        <v>344</v>
      </c>
      <c r="D214">
        <v>67800000</v>
      </c>
      <c r="E214">
        <v>2</v>
      </c>
      <c r="F214" s="6">
        <v>8.1999999999999993</v>
      </c>
      <c r="G214">
        <v>5559600</v>
      </c>
      <c r="H214" s="9">
        <v>45000</v>
      </c>
      <c r="I214" t="s">
        <v>94</v>
      </c>
      <c r="J214" t="s">
        <v>118</v>
      </c>
      <c r="K214" t="s">
        <v>93</v>
      </c>
      <c r="L214" s="8">
        <v>20</v>
      </c>
      <c r="M214" s="8">
        <v>38</v>
      </c>
      <c r="N214" s="7">
        <v>9000</v>
      </c>
      <c r="O214" s="7">
        <v>3420</v>
      </c>
      <c r="P214" s="10">
        <v>5.0399999999999999E-5</v>
      </c>
      <c r="Q214" s="7">
        <v>6.1515199999999999E-4</v>
      </c>
      <c r="R214" s="1" t="s">
        <v>43</v>
      </c>
      <c r="S214" s="11">
        <v>7.7</v>
      </c>
      <c r="T214" s="11">
        <v>8.6999999999999993</v>
      </c>
      <c r="U214" s="1" t="s">
        <v>104</v>
      </c>
      <c r="V214" s="11">
        <v>8.1999999999999993</v>
      </c>
      <c r="W214" s="11">
        <v>9.18</v>
      </c>
      <c r="X214" s="1">
        <v>100</v>
      </c>
      <c r="Y214" s="11">
        <f t="shared" si="56"/>
        <v>9000</v>
      </c>
      <c r="Z214" s="11">
        <f t="shared" si="50"/>
        <v>82620</v>
      </c>
      <c r="AA214" s="5">
        <v>44501</v>
      </c>
      <c r="AB214" s="1" t="s">
        <v>32</v>
      </c>
      <c r="AC214" s="1" t="s">
        <v>32</v>
      </c>
      <c r="AD214" s="1" t="s">
        <v>84</v>
      </c>
      <c r="AE214" s="11">
        <v>659307.375</v>
      </c>
      <c r="AF214" s="11">
        <f t="shared" si="51"/>
        <v>0.11858899471184978</v>
      </c>
      <c r="AG214" s="3" t="s">
        <v>584</v>
      </c>
      <c r="AH214" s="3" t="s">
        <v>32</v>
      </c>
      <c r="AI214" s="12">
        <v>0.56956005600000004</v>
      </c>
      <c r="AJ214" s="12">
        <v>0.56435821799999997</v>
      </c>
      <c r="AK214" s="12">
        <v>0.49797503199999998</v>
      </c>
      <c r="AL214" s="12">
        <v>0.49069223099999998</v>
      </c>
      <c r="AM214" s="12">
        <f t="shared" si="52"/>
        <v>0.11391201120000001</v>
      </c>
      <c r="AN214" s="12">
        <f t="shared" si="53"/>
        <v>0.1128716436</v>
      </c>
      <c r="AO214" s="12">
        <f t="shared" si="54"/>
        <v>9.9595006400000005E-2</v>
      </c>
      <c r="AP214" s="12">
        <f t="shared" si="55"/>
        <v>9.8138446200000007E-2</v>
      </c>
      <c r="AQ214" s="13">
        <v>4.8120420698904802E-4</v>
      </c>
      <c r="AR214" s="13">
        <v>2.9383455601144802E-4</v>
      </c>
      <c r="AS214" s="13">
        <v>7.0431039380552195E-5</v>
      </c>
      <c r="AT214" s="13">
        <v>3.5855935374740501E-4</v>
      </c>
      <c r="AU214" s="13">
        <v>1.5810876461017499E-4</v>
      </c>
      <c r="AV214" s="13">
        <v>4.9925539299388796E-4</v>
      </c>
      <c r="AW214" s="13">
        <v>3.28033031477735E-4</v>
      </c>
      <c r="AX214" s="13">
        <v>3.12775192172893E-4</v>
      </c>
    </row>
    <row r="215" spans="1:50" x14ac:dyDescent="0.35">
      <c r="A215" t="s">
        <v>344</v>
      </c>
      <c r="B215" t="s">
        <v>344</v>
      </c>
      <c r="C215" t="s">
        <v>344</v>
      </c>
      <c r="D215">
        <v>67800000</v>
      </c>
      <c r="E215">
        <v>2</v>
      </c>
      <c r="F215" s="6">
        <v>8.1999999999999993</v>
      </c>
      <c r="G215">
        <v>5559600</v>
      </c>
      <c r="H215" s="9">
        <v>45000</v>
      </c>
      <c r="I215" t="s">
        <v>218</v>
      </c>
      <c r="J215" t="s">
        <v>219</v>
      </c>
      <c r="K215" t="s">
        <v>61</v>
      </c>
      <c r="L215" s="8">
        <v>5</v>
      </c>
      <c r="M215" s="8">
        <v>51</v>
      </c>
      <c r="N215" s="7">
        <v>2250</v>
      </c>
      <c r="O215" s="7">
        <v>1147.5</v>
      </c>
      <c r="P215" s="10">
        <v>1.6900000000000001E-5</v>
      </c>
      <c r="Q215" s="7">
        <v>2.064E-4</v>
      </c>
      <c r="R215" s="1" t="s">
        <v>43</v>
      </c>
      <c r="S215" s="11">
        <v>7</v>
      </c>
      <c r="T215" s="11">
        <v>10.6</v>
      </c>
      <c r="U215" s="1" t="s">
        <v>104</v>
      </c>
      <c r="V215" s="11">
        <v>8.8000000000000007</v>
      </c>
      <c r="W215" s="11">
        <v>9.85</v>
      </c>
      <c r="X215" s="1">
        <v>87</v>
      </c>
      <c r="Y215" s="11">
        <f t="shared" si="56"/>
        <v>1957.5</v>
      </c>
      <c r="Z215" s="11">
        <f t="shared" si="50"/>
        <v>19281.375</v>
      </c>
      <c r="AA215" s="5">
        <v>44501</v>
      </c>
      <c r="AB215" s="1" t="s">
        <v>32</v>
      </c>
      <c r="AC215" s="1" t="s">
        <v>32</v>
      </c>
      <c r="AD215" s="1" t="s">
        <v>44</v>
      </c>
      <c r="AE215" s="11">
        <v>659307.375</v>
      </c>
      <c r="AF215" s="11">
        <f t="shared" si="51"/>
        <v>0.11858899471184978</v>
      </c>
      <c r="AG215" s="3" t="s">
        <v>584</v>
      </c>
      <c r="AH215" s="3" t="s">
        <v>32</v>
      </c>
      <c r="AI215" s="12">
        <v>0.55146527000000001</v>
      </c>
      <c r="AJ215" s="12">
        <v>0.55173843499999997</v>
      </c>
      <c r="AK215" s="12">
        <v>0.49934957899999999</v>
      </c>
      <c r="AL215" s="12">
        <v>0.503820563</v>
      </c>
      <c r="AM215" s="12">
        <f t="shared" si="52"/>
        <v>2.75732635E-2</v>
      </c>
      <c r="AN215" s="12">
        <f t="shared" si="53"/>
        <v>2.758692175E-2</v>
      </c>
      <c r="AO215" s="12">
        <f t="shared" si="54"/>
        <v>2.496747895E-2</v>
      </c>
      <c r="AP215" s="12">
        <f t="shared" si="55"/>
        <v>2.5191028150000003E-2</v>
      </c>
      <c r="AQ215" s="13">
        <v>4.1846286412236198E-5</v>
      </c>
      <c r="AR215" s="13">
        <v>6.4608904975930104E-4</v>
      </c>
      <c r="AS215" s="13">
        <v>5.9078758291227098E-5</v>
      </c>
      <c r="AT215" s="13">
        <v>1.33932132756382E-4</v>
      </c>
      <c r="AU215" s="13">
        <v>5.08393269304053E-5</v>
      </c>
      <c r="AV215" s="13">
        <v>3.6015419472742999E-4</v>
      </c>
      <c r="AW215" s="13">
        <v>9.2348120930875994E-5</v>
      </c>
      <c r="AX215" s="13">
        <v>1.97755409972551E-4</v>
      </c>
    </row>
    <row r="216" spans="1:50" x14ac:dyDescent="0.35">
      <c r="A216" t="s">
        <v>344</v>
      </c>
      <c r="B216" t="s">
        <v>344</v>
      </c>
      <c r="C216" t="s">
        <v>344</v>
      </c>
      <c r="D216">
        <v>67800000</v>
      </c>
      <c r="E216">
        <v>2</v>
      </c>
      <c r="F216" s="6">
        <v>8.1999999999999993</v>
      </c>
      <c r="G216">
        <v>5559600</v>
      </c>
      <c r="H216" s="9">
        <v>45000</v>
      </c>
      <c r="I216" t="s">
        <v>120</v>
      </c>
      <c r="J216" t="s">
        <v>108</v>
      </c>
      <c r="K216" t="s">
        <v>61</v>
      </c>
      <c r="L216" s="8">
        <v>5</v>
      </c>
      <c r="M216" s="8">
        <v>51</v>
      </c>
      <c r="N216" s="7">
        <v>2250</v>
      </c>
      <c r="O216" s="7">
        <v>1147.5</v>
      </c>
      <c r="P216" s="10">
        <v>1.6900000000000001E-5</v>
      </c>
      <c r="Q216" s="7">
        <v>2.064E-4</v>
      </c>
      <c r="R216" s="1" t="s">
        <v>43</v>
      </c>
      <c r="S216" s="11">
        <v>5.5</v>
      </c>
      <c r="T216" s="11">
        <v>7.5</v>
      </c>
      <c r="U216" s="1" t="s">
        <v>104</v>
      </c>
      <c r="V216" s="11">
        <v>6.5</v>
      </c>
      <c r="W216" s="11">
        <v>7.28</v>
      </c>
      <c r="X216" s="1">
        <v>100</v>
      </c>
      <c r="Y216" s="11">
        <f t="shared" si="56"/>
        <v>2250</v>
      </c>
      <c r="Z216" s="11">
        <f t="shared" si="50"/>
        <v>16380</v>
      </c>
      <c r="AA216" s="5">
        <v>44501</v>
      </c>
      <c r="AB216" s="1" t="s">
        <v>32</v>
      </c>
      <c r="AC216" s="1" t="s">
        <v>32</v>
      </c>
      <c r="AD216" s="1" t="s">
        <v>84</v>
      </c>
      <c r="AE216" s="11">
        <v>659307.375</v>
      </c>
      <c r="AF216" s="11">
        <f t="shared" si="51"/>
        <v>0.11858899471184978</v>
      </c>
      <c r="AG216" s="3" t="s">
        <v>584</v>
      </c>
      <c r="AH216" s="3" t="s">
        <v>32</v>
      </c>
      <c r="AI216" s="12">
        <v>0.66775368300000004</v>
      </c>
      <c r="AJ216" s="12">
        <v>0.65365010300000004</v>
      </c>
      <c r="AK216" s="12">
        <v>0.59238610400000002</v>
      </c>
      <c r="AL216" s="12">
        <v>0.56531722299999998</v>
      </c>
      <c r="AM216" s="12">
        <f t="shared" si="52"/>
        <v>3.3387684150000006E-2</v>
      </c>
      <c r="AN216" s="12">
        <f t="shared" si="53"/>
        <v>3.2682505150000006E-2</v>
      </c>
      <c r="AO216" s="12">
        <f t="shared" si="54"/>
        <v>2.9619305200000001E-2</v>
      </c>
      <c r="AP216" s="12">
        <f t="shared" si="55"/>
        <v>2.8265861150000002E-2</v>
      </c>
      <c r="AQ216" s="13">
        <v>9.8861851648907994E-4</v>
      </c>
      <c r="AR216" s="13">
        <v>5.9707041157919E-4</v>
      </c>
      <c r="AS216" s="13">
        <v>2.0677565401929499E-4</v>
      </c>
      <c r="AT216" s="13">
        <v>1.32935119361173E-4</v>
      </c>
      <c r="AU216" s="13">
        <v>5.3049732449118602E-5</v>
      </c>
      <c r="AV216" s="13">
        <v>3.6015419472742999E-4</v>
      </c>
      <c r="AW216" s="13">
        <v>1.5642640892372901E-4</v>
      </c>
      <c r="AX216" s="13">
        <v>3.5643286250700202E-4</v>
      </c>
    </row>
    <row r="217" spans="1:50" x14ac:dyDescent="0.35">
      <c r="A217" t="s">
        <v>344</v>
      </c>
      <c r="B217" t="s">
        <v>344</v>
      </c>
      <c r="C217" t="s">
        <v>344</v>
      </c>
      <c r="D217">
        <v>67800000</v>
      </c>
      <c r="E217">
        <v>2</v>
      </c>
      <c r="F217" s="6">
        <v>8.1999999999999993</v>
      </c>
      <c r="G217">
        <v>5559600</v>
      </c>
      <c r="H217" s="9">
        <v>45000</v>
      </c>
      <c r="I217" t="s">
        <v>573</v>
      </c>
      <c r="J217" t="s">
        <v>125</v>
      </c>
      <c r="K217" t="s">
        <v>93</v>
      </c>
      <c r="L217" s="8">
        <v>10</v>
      </c>
      <c r="M217" s="8">
        <v>45</v>
      </c>
      <c r="N217" s="7">
        <v>4500</v>
      </c>
      <c r="O217" s="7">
        <v>2025</v>
      </c>
      <c r="P217" s="10">
        <v>2.9899999999999998E-5</v>
      </c>
      <c r="Q217" s="7">
        <v>3.6423500000000003E-4</v>
      </c>
      <c r="R217" s="1" t="s">
        <v>43</v>
      </c>
      <c r="S217" s="11">
        <v>9</v>
      </c>
      <c r="T217" s="11">
        <v>13</v>
      </c>
      <c r="U217" s="1" t="s">
        <v>104</v>
      </c>
      <c r="V217" s="11">
        <v>11</v>
      </c>
      <c r="W217" s="11">
        <v>12.32</v>
      </c>
      <c r="X217" s="1">
        <v>100</v>
      </c>
      <c r="Y217" s="11">
        <f t="shared" si="56"/>
        <v>4500</v>
      </c>
      <c r="Z217" s="11">
        <f t="shared" si="50"/>
        <v>55440</v>
      </c>
      <c r="AA217" s="5">
        <v>44501</v>
      </c>
      <c r="AB217" s="1" t="s">
        <v>32</v>
      </c>
      <c r="AC217" s="1" t="s">
        <v>32</v>
      </c>
      <c r="AD217" s="1" t="s">
        <v>84</v>
      </c>
      <c r="AE217" s="11">
        <v>659307.375</v>
      </c>
      <c r="AF217" s="11">
        <f t="shared" si="51"/>
        <v>0.11858899471184978</v>
      </c>
      <c r="AG217" s="3" t="s">
        <v>584</v>
      </c>
      <c r="AH217" s="3" t="s">
        <v>32</v>
      </c>
      <c r="AI217" s="12">
        <v>0.566136262</v>
      </c>
      <c r="AJ217" s="12">
        <v>0.53836495200000001</v>
      </c>
      <c r="AK217" s="12">
        <v>0.48517575000000002</v>
      </c>
      <c r="AL217" s="12">
        <v>0.439342277</v>
      </c>
      <c r="AM217" s="12">
        <f t="shared" si="52"/>
        <v>5.6613626200000003E-2</v>
      </c>
      <c r="AN217" s="12">
        <f t="shared" si="53"/>
        <v>5.3836495200000001E-2</v>
      </c>
      <c r="AO217" s="12">
        <f t="shared" si="54"/>
        <v>4.8517575000000007E-2</v>
      </c>
      <c r="AP217" s="12">
        <f t="shared" si="55"/>
        <v>4.3934227700000002E-2</v>
      </c>
      <c r="AQ217" s="13">
        <v>3.2307768568170403E-4</v>
      </c>
      <c r="AR217" s="13">
        <v>1.80360420282283E-4</v>
      </c>
      <c r="AS217" s="13">
        <v>1.8244895916113801E-4</v>
      </c>
      <c r="AT217" s="13">
        <v>2.1641037985696199E-4</v>
      </c>
      <c r="AU217" s="13">
        <v>1.63829923801154E-4</v>
      </c>
      <c r="AV217" s="13">
        <v>2.9561195942974901E-4</v>
      </c>
      <c r="AW217" s="13">
        <v>2.6606880103826599E-4</v>
      </c>
      <c r="AX217" s="13">
        <v>2.3254401846446501E-4</v>
      </c>
    </row>
    <row r="218" spans="1:50" x14ac:dyDescent="0.35">
      <c r="A218" t="s">
        <v>345</v>
      </c>
      <c r="B218" t="s">
        <v>345</v>
      </c>
      <c r="C218" t="s">
        <v>345</v>
      </c>
      <c r="D218">
        <v>80500000</v>
      </c>
      <c r="E218">
        <v>1</v>
      </c>
      <c r="F218" s="6">
        <v>7.2</v>
      </c>
      <c r="G218">
        <v>5796000</v>
      </c>
      <c r="H218" s="9">
        <v>40000000</v>
      </c>
      <c r="I218" t="s">
        <v>102</v>
      </c>
      <c r="J218" t="s">
        <v>103</v>
      </c>
      <c r="K218" t="s">
        <v>31</v>
      </c>
      <c r="L218" s="8">
        <v>6</v>
      </c>
      <c r="M218" s="8">
        <v>35</v>
      </c>
      <c r="N218" s="7">
        <v>2400000</v>
      </c>
      <c r="O218" s="7">
        <v>840000</v>
      </c>
      <c r="P218" s="10">
        <v>1.0434783E-2</v>
      </c>
      <c r="Q218" s="7">
        <v>0.144927536</v>
      </c>
      <c r="R218" s="1" t="s">
        <v>48</v>
      </c>
      <c r="S218" s="11">
        <v>9.5</v>
      </c>
      <c r="T218" s="11">
        <v>18</v>
      </c>
      <c r="U218" s="1" t="s">
        <v>104</v>
      </c>
      <c r="V218" s="11">
        <v>13.75</v>
      </c>
      <c r="W218" s="11">
        <v>15.59</v>
      </c>
      <c r="X218" s="1">
        <v>89</v>
      </c>
      <c r="Y218" s="11">
        <f t="shared" si="56"/>
        <v>2136000</v>
      </c>
      <c r="Z218" s="11">
        <f t="shared" si="50"/>
        <v>33300240</v>
      </c>
      <c r="AA218" s="5">
        <v>44530</v>
      </c>
      <c r="AB218" s="1" t="s">
        <v>444</v>
      </c>
      <c r="AC218" s="1" t="s">
        <v>671</v>
      </c>
      <c r="AD218" s="1" t="s">
        <v>44</v>
      </c>
      <c r="AE218" s="11">
        <v>766147840</v>
      </c>
      <c r="AF218" s="11">
        <f t="shared" si="51"/>
        <v>132.18561766735681</v>
      </c>
      <c r="AG218" s="3" t="s">
        <v>584</v>
      </c>
      <c r="AH218" s="3" t="s">
        <v>32</v>
      </c>
      <c r="AI218" s="12">
        <v>0.36050107799999997</v>
      </c>
      <c r="AJ218" s="12">
        <v>0.319489252</v>
      </c>
      <c r="AK218" s="12">
        <v>0.28545214800000002</v>
      </c>
      <c r="AL218" s="12">
        <v>0.250215992</v>
      </c>
      <c r="AM218" s="12">
        <f t="shared" si="52"/>
        <v>2.1630064679999998E-2</v>
      </c>
      <c r="AN218" s="12">
        <f t="shared" si="53"/>
        <v>1.9169355119999999E-2</v>
      </c>
      <c r="AO218" s="12">
        <f t="shared" si="54"/>
        <v>1.7127128880000002E-2</v>
      </c>
      <c r="AP218" s="12">
        <f t="shared" si="55"/>
        <v>1.5012959519999999E-2</v>
      </c>
      <c r="AQ218" s="13">
        <v>4.0430655845685802E-2</v>
      </c>
      <c r="AR218" s="13">
        <v>5.0304469824139497E-2</v>
      </c>
      <c r="AS218" s="13">
        <v>2.10153010936645E-2</v>
      </c>
      <c r="AT218" s="13">
        <v>9.1009255399509395E-2</v>
      </c>
      <c r="AU218" s="13">
        <v>0.12727028721806799</v>
      </c>
      <c r="AV218" s="13">
        <v>0.49989657718838998</v>
      </c>
      <c r="AW218" s="13">
        <v>5.0696831357417101E-2</v>
      </c>
      <c r="AX218" s="13">
        <v>0.125803339703839</v>
      </c>
    </row>
    <row r="219" spans="1:50" x14ac:dyDescent="0.35">
      <c r="A219" t="s">
        <v>345</v>
      </c>
      <c r="B219" t="s">
        <v>345</v>
      </c>
      <c r="C219" t="s">
        <v>345</v>
      </c>
      <c r="D219">
        <v>80500000</v>
      </c>
      <c r="E219">
        <v>1</v>
      </c>
      <c r="F219" s="6">
        <v>7.2</v>
      </c>
      <c r="G219">
        <v>5796000</v>
      </c>
      <c r="H219" s="9">
        <v>40000000</v>
      </c>
      <c r="I219" t="s">
        <v>106</v>
      </c>
      <c r="J219" t="s">
        <v>107</v>
      </c>
      <c r="K219" t="s">
        <v>79</v>
      </c>
      <c r="L219" s="8">
        <v>7</v>
      </c>
      <c r="M219" s="8">
        <v>85</v>
      </c>
      <c r="N219" s="7">
        <v>2800000</v>
      </c>
      <c r="O219" s="7">
        <v>2380000</v>
      </c>
      <c r="P219" s="10">
        <v>2.9565217000000001E-2</v>
      </c>
      <c r="Q219" s="7">
        <v>0.41062801900000001</v>
      </c>
      <c r="R219" s="1" t="s">
        <v>43</v>
      </c>
      <c r="S219" s="11">
        <v>40</v>
      </c>
      <c r="T219" s="11">
        <v>65</v>
      </c>
      <c r="U219" s="1" t="s">
        <v>104</v>
      </c>
      <c r="V219" s="11">
        <v>52.5</v>
      </c>
      <c r="W219" s="11">
        <v>59.53</v>
      </c>
      <c r="X219" s="1">
        <v>91</v>
      </c>
      <c r="Y219" s="11">
        <f t="shared" si="56"/>
        <v>2548000</v>
      </c>
      <c r="Z219" s="11">
        <f t="shared" si="50"/>
        <v>151682440</v>
      </c>
      <c r="AA219" s="5">
        <v>44530</v>
      </c>
      <c r="AB219" s="1" t="s">
        <v>32</v>
      </c>
      <c r="AC219" s="1" t="s">
        <v>32</v>
      </c>
      <c r="AD219" s="1" t="s">
        <v>44</v>
      </c>
      <c r="AE219" s="11">
        <v>766147840</v>
      </c>
      <c r="AF219" s="11">
        <f t="shared" si="51"/>
        <v>132.18561766735681</v>
      </c>
      <c r="AG219" s="3" t="s">
        <v>584</v>
      </c>
      <c r="AH219" s="3" t="s">
        <v>32</v>
      </c>
      <c r="AI219" s="12">
        <v>0.658742296</v>
      </c>
      <c r="AJ219" s="12">
        <v>0.65180958300000003</v>
      </c>
      <c r="AK219" s="12">
        <v>0.58564478200000003</v>
      </c>
      <c r="AL219" s="12">
        <v>0.56799997999999996</v>
      </c>
      <c r="AM219" s="12">
        <f t="shared" si="52"/>
        <v>4.6111960720000005E-2</v>
      </c>
      <c r="AN219" s="12">
        <f t="shared" si="53"/>
        <v>4.5626670810000006E-2</v>
      </c>
      <c r="AO219" s="12">
        <f t="shared" si="54"/>
        <v>4.0995134740000008E-2</v>
      </c>
      <c r="AP219" s="12">
        <f t="shared" si="55"/>
        <v>3.9759998599999999E-2</v>
      </c>
      <c r="AQ219" s="13">
        <v>9.9902660999785897E-2</v>
      </c>
      <c r="AR219" s="13">
        <v>0.120299986037952</v>
      </c>
      <c r="AS219" s="13">
        <v>0.18364972052224399</v>
      </c>
      <c r="AT219" s="13">
        <v>0.15736044771167801</v>
      </c>
      <c r="AU219" s="13">
        <v>9.1732905060788994</v>
      </c>
      <c r="AV219" s="13">
        <v>0.49989657759418799</v>
      </c>
      <c r="AW219" s="13">
        <v>0.234342407477419</v>
      </c>
      <c r="AX219" s="13">
        <v>1.4955346152031701</v>
      </c>
    </row>
    <row r="220" spans="1:50" x14ac:dyDescent="0.35">
      <c r="A220" t="s">
        <v>345</v>
      </c>
      <c r="B220" t="s">
        <v>345</v>
      </c>
      <c r="C220" t="s">
        <v>345</v>
      </c>
      <c r="D220">
        <v>80500000</v>
      </c>
      <c r="E220">
        <v>1</v>
      </c>
      <c r="F220" s="6">
        <v>7.2</v>
      </c>
      <c r="G220">
        <v>5796000</v>
      </c>
      <c r="H220" s="9">
        <v>40000000</v>
      </c>
      <c r="I220" t="s">
        <v>109</v>
      </c>
      <c r="J220" t="s">
        <v>110</v>
      </c>
      <c r="K220" t="s">
        <v>31</v>
      </c>
      <c r="L220" s="8">
        <v>1</v>
      </c>
      <c r="M220" s="8">
        <v>36.5</v>
      </c>
      <c r="N220" s="7">
        <v>400000</v>
      </c>
      <c r="O220" s="7">
        <v>146000</v>
      </c>
      <c r="P220" s="10">
        <v>1.8136649999999999E-3</v>
      </c>
      <c r="Q220" s="7">
        <v>2.5189785999999999E-2</v>
      </c>
      <c r="R220" s="1" t="s">
        <v>43</v>
      </c>
      <c r="S220" s="11">
        <v>8.5</v>
      </c>
      <c r="T220" s="11">
        <v>15</v>
      </c>
      <c r="U220" s="1" t="s">
        <v>104</v>
      </c>
      <c r="V220" s="11">
        <v>11.75</v>
      </c>
      <c r="W220" s="11">
        <v>13.32</v>
      </c>
      <c r="X220" s="1">
        <v>89</v>
      </c>
      <c r="Y220" s="11">
        <f t="shared" si="56"/>
        <v>356000</v>
      </c>
      <c r="Z220" s="11">
        <f t="shared" si="50"/>
        <v>4741920</v>
      </c>
      <c r="AA220" s="5">
        <v>44530</v>
      </c>
      <c r="AB220" s="1" t="s">
        <v>444</v>
      </c>
      <c r="AC220" s="1" t="s">
        <v>671</v>
      </c>
      <c r="AD220" s="1" t="s">
        <v>44</v>
      </c>
      <c r="AE220" s="11">
        <v>766147840</v>
      </c>
      <c r="AF220" s="11">
        <f t="shared" si="51"/>
        <v>132.18561766735681</v>
      </c>
      <c r="AG220" s="3" t="s">
        <v>584</v>
      </c>
      <c r="AH220" s="3" t="s">
        <v>32</v>
      </c>
      <c r="AI220" s="12">
        <v>0.34164161199999998</v>
      </c>
      <c r="AJ220" s="12">
        <v>0.28031908300000002</v>
      </c>
      <c r="AK220" s="12">
        <v>0.40896702000000001</v>
      </c>
      <c r="AL220" s="12">
        <v>0.36860889600000002</v>
      </c>
      <c r="AM220" s="12">
        <f t="shared" si="52"/>
        <v>3.4164161199999998E-3</v>
      </c>
      <c r="AN220" s="12">
        <f t="shared" si="53"/>
        <v>2.8031908300000003E-3</v>
      </c>
      <c r="AO220" s="12">
        <f t="shared" si="54"/>
        <v>4.0896702000000002E-3</v>
      </c>
      <c r="AP220" s="12">
        <f t="shared" si="55"/>
        <v>3.6860889600000002E-3</v>
      </c>
      <c r="AQ220" s="13">
        <v>2.40883411573126E-2</v>
      </c>
      <c r="AR220" s="13">
        <v>2.1256880035214601E-2</v>
      </c>
      <c r="AS220" s="13">
        <v>1.8025451532239999E-3</v>
      </c>
      <c r="AT220" s="13">
        <v>1.3790291314455199E-2</v>
      </c>
      <c r="AU220" s="13">
        <v>0</v>
      </c>
      <c r="AV220" s="13">
        <v>1.56396214744964E-2</v>
      </c>
      <c r="AW220" s="13">
        <v>3.40414839182024E-2</v>
      </c>
      <c r="AX220" s="13">
        <v>1.5802737578986401E-2</v>
      </c>
    </row>
    <row r="221" spans="1:50" x14ac:dyDescent="0.35">
      <c r="A221" t="s">
        <v>345</v>
      </c>
      <c r="B221" t="s">
        <v>345</v>
      </c>
      <c r="C221" t="s">
        <v>345</v>
      </c>
      <c r="D221">
        <v>80500000</v>
      </c>
      <c r="E221">
        <v>1</v>
      </c>
      <c r="F221" s="6">
        <v>7.2</v>
      </c>
      <c r="G221">
        <v>5796000</v>
      </c>
      <c r="H221" s="9">
        <v>40000000</v>
      </c>
      <c r="I221" t="s">
        <v>112</v>
      </c>
      <c r="J221" t="s">
        <v>113</v>
      </c>
      <c r="K221" t="s">
        <v>31</v>
      </c>
      <c r="L221" s="8">
        <v>4</v>
      </c>
      <c r="M221" s="8">
        <v>65</v>
      </c>
      <c r="N221" s="7">
        <v>1600000</v>
      </c>
      <c r="O221" s="7">
        <v>1040000</v>
      </c>
      <c r="P221" s="10">
        <v>1.2919254999999999E-2</v>
      </c>
      <c r="Q221" s="7">
        <v>0.17943409199999999</v>
      </c>
      <c r="R221" s="1" t="s">
        <v>48</v>
      </c>
      <c r="S221" s="11">
        <v>8.5</v>
      </c>
      <c r="T221" s="11">
        <v>18</v>
      </c>
      <c r="U221" s="1" t="s">
        <v>104</v>
      </c>
      <c r="V221" s="11">
        <v>13.25</v>
      </c>
      <c r="W221" s="11">
        <v>15.02</v>
      </c>
      <c r="X221" s="1">
        <v>89</v>
      </c>
      <c r="Y221" s="11">
        <f t="shared" si="56"/>
        <v>1424000</v>
      </c>
      <c r="Z221" s="11">
        <f t="shared" si="50"/>
        <v>21388480</v>
      </c>
      <c r="AA221" s="5">
        <v>44530</v>
      </c>
      <c r="AB221" s="1" t="s">
        <v>444</v>
      </c>
      <c r="AC221" s="1" t="s">
        <v>671</v>
      </c>
      <c r="AD221" s="1" t="s">
        <v>44</v>
      </c>
      <c r="AE221" s="11">
        <v>766147840</v>
      </c>
      <c r="AF221" s="11">
        <f t="shared" si="51"/>
        <v>132.18561766735681</v>
      </c>
      <c r="AG221" s="3" t="s">
        <v>585</v>
      </c>
      <c r="AH221" s="3" t="s">
        <v>595</v>
      </c>
      <c r="AI221" s="12">
        <v>0.54166727999999997</v>
      </c>
      <c r="AJ221" s="12">
        <v>0.51513926399999999</v>
      </c>
      <c r="AK221" s="12">
        <v>0.47035209700000002</v>
      </c>
      <c r="AL221" s="12">
        <v>0.43625807300000002</v>
      </c>
      <c r="AM221" s="12">
        <f t="shared" si="52"/>
        <v>2.1666691200000001E-2</v>
      </c>
      <c r="AN221" s="12">
        <f t="shared" si="53"/>
        <v>2.0605570560000001E-2</v>
      </c>
      <c r="AO221" s="12">
        <f t="shared" si="54"/>
        <v>1.8814083880000002E-2</v>
      </c>
      <c r="AP221" s="12">
        <f t="shared" si="55"/>
        <v>1.7450322920000001E-2</v>
      </c>
      <c r="AQ221" s="13">
        <v>0.16219024415310401</v>
      </c>
      <c r="AR221" s="13">
        <v>8.5708795153291203E-2</v>
      </c>
      <c r="AS221" s="13">
        <v>0.15408057195456101</v>
      </c>
      <c r="AT221" s="13">
        <v>0.10401057748902801</v>
      </c>
      <c r="AU221" s="13">
        <v>3.45891372559975E-2</v>
      </c>
      <c r="AV221" s="13">
        <v>0.120143210860597</v>
      </c>
      <c r="AW221" s="13">
        <v>0.190876813692609</v>
      </c>
      <c r="AX221" s="13">
        <v>0.121657050079884</v>
      </c>
    </row>
    <row r="222" spans="1:50" x14ac:dyDescent="0.35">
      <c r="A222" t="s">
        <v>345</v>
      </c>
      <c r="B222" t="s">
        <v>345</v>
      </c>
      <c r="C222" t="s">
        <v>345</v>
      </c>
      <c r="D222">
        <v>80500000</v>
      </c>
      <c r="E222">
        <v>1</v>
      </c>
      <c r="F222" s="6">
        <v>7.2</v>
      </c>
      <c r="G222">
        <v>5796000</v>
      </c>
      <c r="H222" s="9">
        <v>40000000</v>
      </c>
      <c r="I222" t="s">
        <v>33</v>
      </c>
      <c r="J222" t="s">
        <v>83</v>
      </c>
      <c r="K222" t="s">
        <v>31</v>
      </c>
      <c r="L222" s="8">
        <v>23</v>
      </c>
      <c r="M222" s="8">
        <v>36.5</v>
      </c>
      <c r="N222" s="7">
        <v>9200000</v>
      </c>
      <c r="O222" s="7">
        <v>3358000</v>
      </c>
      <c r="P222" s="10">
        <v>4.1714286000000003E-2</v>
      </c>
      <c r="Q222" s="7">
        <v>0.57936507900000001</v>
      </c>
      <c r="R222" s="1" t="s">
        <v>43</v>
      </c>
      <c r="S222" s="11">
        <v>8.5</v>
      </c>
      <c r="T222" s="11">
        <v>18</v>
      </c>
      <c r="U222" s="1" t="s">
        <v>104</v>
      </c>
      <c r="V222" s="11">
        <v>13.25</v>
      </c>
      <c r="W222" s="11">
        <v>15.02</v>
      </c>
      <c r="X222" s="1">
        <v>89</v>
      </c>
      <c r="Y222" s="11">
        <f t="shared" si="56"/>
        <v>8188000</v>
      </c>
      <c r="Z222" s="11">
        <f t="shared" si="50"/>
        <v>122983760</v>
      </c>
      <c r="AA222" s="5">
        <v>44530</v>
      </c>
      <c r="AB222" s="1" t="s">
        <v>32</v>
      </c>
      <c r="AC222" s="1" t="s">
        <v>32</v>
      </c>
      <c r="AD222" s="1" t="s">
        <v>44</v>
      </c>
      <c r="AE222" s="11">
        <v>766147840</v>
      </c>
      <c r="AF222" s="11">
        <f t="shared" si="51"/>
        <v>132.18561766735681</v>
      </c>
      <c r="AG222" s="3" t="s">
        <v>584</v>
      </c>
      <c r="AH222" s="3" t="s">
        <v>32</v>
      </c>
      <c r="AI222" s="12">
        <v>0.54166727999999997</v>
      </c>
      <c r="AJ222" s="12">
        <v>0.51513926399999999</v>
      </c>
      <c r="AK222" s="12">
        <v>0.47035209700000002</v>
      </c>
      <c r="AL222" s="12">
        <v>0.43625807300000002</v>
      </c>
      <c r="AM222" s="12">
        <f t="shared" si="52"/>
        <v>0.1245834744</v>
      </c>
      <c r="AN222" s="12">
        <f t="shared" si="53"/>
        <v>0.11848203072000001</v>
      </c>
      <c r="AO222" s="12">
        <f t="shared" si="54"/>
        <v>0.10818098231000001</v>
      </c>
      <c r="AP222" s="12">
        <f t="shared" si="55"/>
        <v>0.10033935679000001</v>
      </c>
      <c r="AQ222" s="13">
        <v>0.40133049029245599</v>
      </c>
      <c r="AR222" s="13">
        <v>0.30072469203611402</v>
      </c>
      <c r="AS222" s="13">
        <v>0.41458538595710598</v>
      </c>
      <c r="AT222" s="13">
        <v>0.34553602932024802</v>
      </c>
      <c r="AU222" s="13">
        <v>0.111683003020757</v>
      </c>
      <c r="AV222" s="13">
        <v>0.35971129453428802</v>
      </c>
      <c r="AW222" s="13">
        <v>0.64805325071001196</v>
      </c>
      <c r="AX222" s="13">
        <v>0.36880344941013998</v>
      </c>
    </row>
    <row r="223" spans="1:50" x14ac:dyDescent="0.35">
      <c r="A223" t="s">
        <v>345</v>
      </c>
      <c r="B223" t="s">
        <v>345</v>
      </c>
      <c r="C223" t="s">
        <v>345</v>
      </c>
      <c r="D223">
        <v>80500000</v>
      </c>
      <c r="E223">
        <v>1</v>
      </c>
      <c r="F223" s="6">
        <v>7.2</v>
      </c>
      <c r="G223">
        <v>5796000</v>
      </c>
      <c r="H223" s="9">
        <v>40000000</v>
      </c>
      <c r="I223" t="s">
        <v>114</v>
      </c>
      <c r="J223" t="s">
        <v>115</v>
      </c>
      <c r="K223" t="s">
        <v>116</v>
      </c>
      <c r="L223" s="8">
        <v>12</v>
      </c>
      <c r="M223" s="8">
        <v>48</v>
      </c>
      <c r="N223" s="7">
        <v>4800000</v>
      </c>
      <c r="O223" s="7">
        <v>2304000</v>
      </c>
      <c r="P223" s="10">
        <v>2.8621118000000001E-2</v>
      </c>
      <c r="Q223" s="7">
        <v>0.39751552800000001</v>
      </c>
      <c r="R223" s="1" t="s">
        <v>43</v>
      </c>
      <c r="S223" s="11">
        <v>19.5</v>
      </c>
      <c r="T223" s="11">
        <v>35</v>
      </c>
      <c r="U223" s="1" t="s">
        <v>104</v>
      </c>
      <c r="V223" s="11">
        <v>27.25</v>
      </c>
      <c r="W223" s="11">
        <v>30.9</v>
      </c>
      <c r="X223" s="1">
        <v>81</v>
      </c>
      <c r="Y223" s="11">
        <f t="shared" si="56"/>
        <v>3888000</v>
      </c>
      <c r="Z223" s="11">
        <f t="shared" si="50"/>
        <v>120139200</v>
      </c>
      <c r="AA223" s="5">
        <v>44530</v>
      </c>
      <c r="AB223" s="1" t="s">
        <v>638</v>
      </c>
      <c r="AC223" s="1" t="s">
        <v>672</v>
      </c>
      <c r="AD223" s="1" t="s">
        <v>44</v>
      </c>
      <c r="AE223" s="11">
        <v>766147840</v>
      </c>
      <c r="AF223" s="11">
        <f t="shared" si="51"/>
        <v>132.18561766735681</v>
      </c>
      <c r="AG223" s="3" t="s">
        <v>584</v>
      </c>
      <c r="AH223" s="3" t="s">
        <v>32</v>
      </c>
      <c r="AI223" s="12">
        <v>0.53640324399999995</v>
      </c>
      <c r="AJ223" s="12">
        <v>0.52594607699999996</v>
      </c>
      <c r="AK223" s="12">
        <v>0.480582538</v>
      </c>
      <c r="AL223" s="12">
        <v>0.46544774500000002</v>
      </c>
      <c r="AM223" s="12">
        <f t="shared" si="52"/>
        <v>6.4368389279999993E-2</v>
      </c>
      <c r="AN223" s="12">
        <f t="shared" si="53"/>
        <v>6.3113529239999994E-2</v>
      </c>
      <c r="AO223" s="12">
        <f t="shared" si="54"/>
        <v>5.7669904559999999E-2</v>
      </c>
      <c r="AP223" s="12">
        <f t="shared" si="55"/>
        <v>5.5853729400000003E-2</v>
      </c>
      <c r="AQ223" s="13">
        <v>0.177977850010894</v>
      </c>
      <c r="AR223" s="13">
        <v>6.7723134328298296E-2</v>
      </c>
      <c r="AS223" s="13">
        <v>8.5336932397243895E-2</v>
      </c>
      <c r="AT223" s="13">
        <v>0.23874428007085499</v>
      </c>
      <c r="AU223" s="13">
        <v>0.14048511170813399</v>
      </c>
      <c r="AV223" s="13">
        <v>1.20176817688023</v>
      </c>
      <c r="AW223" s="13">
        <v>0.25408230932755399</v>
      </c>
      <c r="AX223" s="13">
        <v>0.30944539924617298</v>
      </c>
    </row>
    <row r="224" spans="1:50" x14ac:dyDescent="0.35">
      <c r="A224" t="s">
        <v>345</v>
      </c>
      <c r="B224" t="s">
        <v>345</v>
      </c>
      <c r="C224" t="s">
        <v>345</v>
      </c>
      <c r="D224">
        <v>80500000</v>
      </c>
      <c r="E224">
        <v>1</v>
      </c>
      <c r="F224" s="6">
        <v>7.2</v>
      </c>
      <c r="G224">
        <v>5796000</v>
      </c>
      <c r="H224" s="9">
        <v>40000000</v>
      </c>
      <c r="I224" t="s">
        <v>59</v>
      </c>
      <c r="J224" t="s">
        <v>60</v>
      </c>
      <c r="K224" t="s">
        <v>61</v>
      </c>
      <c r="L224" s="8">
        <v>15</v>
      </c>
      <c r="M224" s="8">
        <v>51</v>
      </c>
      <c r="N224" s="7">
        <v>6000000</v>
      </c>
      <c r="O224" s="7">
        <v>3060000</v>
      </c>
      <c r="P224" s="10">
        <v>3.8012421999999997E-2</v>
      </c>
      <c r="Q224" s="7">
        <v>0.52795031100000001</v>
      </c>
      <c r="R224" s="1" t="s">
        <v>58</v>
      </c>
      <c r="S224" s="11">
        <v>10</v>
      </c>
      <c r="T224" s="11">
        <v>18</v>
      </c>
      <c r="U224" s="1" t="s">
        <v>104</v>
      </c>
      <c r="V224" s="11">
        <v>14</v>
      </c>
      <c r="W224" s="11">
        <v>15.87</v>
      </c>
      <c r="X224" s="1">
        <v>83</v>
      </c>
      <c r="Y224" s="11">
        <f t="shared" si="56"/>
        <v>4980000</v>
      </c>
      <c r="Z224" s="11">
        <f t="shared" si="50"/>
        <v>79032600</v>
      </c>
      <c r="AA224" s="5">
        <v>44530</v>
      </c>
      <c r="AB224" s="1" t="s">
        <v>32</v>
      </c>
      <c r="AC224" s="1" t="s">
        <v>32</v>
      </c>
      <c r="AD224" s="1" t="s">
        <v>44</v>
      </c>
      <c r="AE224" s="11">
        <v>766147840</v>
      </c>
      <c r="AF224" s="11">
        <f t="shared" si="51"/>
        <v>132.18561766735681</v>
      </c>
      <c r="AG224" s="3" t="s">
        <v>584</v>
      </c>
      <c r="AH224" s="3" t="s">
        <v>32</v>
      </c>
      <c r="AI224" s="12">
        <v>0.492890094</v>
      </c>
      <c r="AJ224" s="12">
        <v>0.48020787700000001</v>
      </c>
      <c r="AK224" s="12">
        <v>0.46666170400000001</v>
      </c>
      <c r="AL224" s="12">
        <v>0.446951143</v>
      </c>
      <c r="AM224" s="12">
        <f t="shared" si="52"/>
        <v>7.39335141E-2</v>
      </c>
      <c r="AN224" s="12">
        <f t="shared" si="53"/>
        <v>7.2031181550000004E-2</v>
      </c>
      <c r="AO224" s="12">
        <f t="shared" si="54"/>
        <v>6.9999255600000004E-2</v>
      </c>
      <c r="AP224" s="12">
        <f t="shared" si="55"/>
        <v>6.7042671449999994E-2</v>
      </c>
      <c r="AQ224" s="13">
        <v>0.22299701152227899</v>
      </c>
      <c r="AR224" s="13">
        <v>1.01713264757782</v>
      </c>
      <c r="AS224" s="13">
        <v>0.15111748456079099</v>
      </c>
      <c r="AT224" s="13">
        <v>0.34683527307046802</v>
      </c>
      <c r="AU224" s="13">
        <v>0.214851757168362</v>
      </c>
      <c r="AV224" s="13">
        <v>0.94266211927948096</v>
      </c>
      <c r="AW224" s="13">
        <v>0.26514169574777402</v>
      </c>
      <c r="AX224" s="13">
        <v>0.45153399841813902</v>
      </c>
    </row>
    <row r="225" spans="1:50" x14ac:dyDescent="0.35">
      <c r="A225" t="s">
        <v>345</v>
      </c>
      <c r="B225" t="s">
        <v>345</v>
      </c>
      <c r="C225" t="s">
        <v>345</v>
      </c>
      <c r="D225">
        <v>80500000</v>
      </c>
      <c r="E225">
        <v>1</v>
      </c>
      <c r="F225" s="6">
        <v>7.2</v>
      </c>
      <c r="G225">
        <v>5796000</v>
      </c>
      <c r="H225" s="9">
        <v>40000000</v>
      </c>
      <c r="I225" t="s">
        <v>94</v>
      </c>
      <c r="J225" t="s">
        <v>118</v>
      </c>
      <c r="K225" t="s">
        <v>93</v>
      </c>
      <c r="L225" s="8">
        <v>4</v>
      </c>
      <c r="M225" s="8">
        <v>38</v>
      </c>
      <c r="N225" s="7">
        <v>1600000</v>
      </c>
      <c r="O225" s="7">
        <v>608000</v>
      </c>
      <c r="P225" s="10">
        <v>7.5527950000000002E-3</v>
      </c>
      <c r="Q225" s="7">
        <v>0.104899931</v>
      </c>
      <c r="R225" s="1" t="s">
        <v>43</v>
      </c>
      <c r="S225" s="11">
        <v>19.5</v>
      </c>
      <c r="T225" s="11">
        <v>38</v>
      </c>
      <c r="U225" s="1" t="s">
        <v>104</v>
      </c>
      <c r="V225" s="11">
        <v>28.75</v>
      </c>
      <c r="W225" s="11">
        <v>32.6</v>
      </c>
      <c r="X225" s="1">
        <v>87</v>
      </c>
      <c r="Y225" s="11">
        <f t="shared" si="56"/>
        <v>1392000</v>
      </c>
      <c r="Z225" s="11">
        <f t="shared" si="50"/>
        <v>45379200</v>
      </c>
      <c r="AA225" s="5">
        <v>44530</v>
      </c>
      <c r="AB225" s="1" t="s">
        <v>444</v>
      </c>
      <c r="AC225" s="1" t="s">
        <v>673</v>
      </c>
      <c r="AD225" s="1" t="s">
        <v>44</v>
      </c>
      <c r="AE225" s="11">
        <v>766147840</v>
      </c>
      <c r="AF225" s="11">
        <f t="shared" si="51"/>
        <v>132.18561766735681</v>
      </c>
      <c r="AG225" s="3" t="s">
        <v>584</v>
      </c>
      <c r="AH225" s="3" t="s">
        <v>32</v>
      </c>
      <c r="AI225" s="12">
        <v>0.56956005600000004</v>
      </c>
      <c r="AJ225" s="12">
        <v>0.56435821799999997</v>
      </c>
      <c r="AK225" s="12">
        <v>0.49797503199999998</v>
      </c>
      <c r="AL225" s="12">
        <v>0.49069223099999998</v>
      </c>
      <c r="AM225" s="12">
        <f t="shared" si="52"/>
        <v>2.2782402240000003E-2</v>
      </c>
      <c r="AN225" s="12">
        <f t="shared" si="53"/>
        <v>2.2574328719999998E-2</v>
      </c>
      <c r="AO225" s="12">
        <f t="shared" si="54"/>
        <v>1.9919001280000001E-2</v>
      </c>
      <c r="AP225" s="12">
        <f t="shared" si="55"/>
        <v>1.9627689239999999E-2</v>
      </c>
      <c r="AQ225" s="13">
        <v>8.2058236192129597E-2</v>
      </c>
      <c r="AR225" s="13">
        <v>5.0106680383086799E-2</v>
      </c>
      <c r="AS225" s="13">
        <v>1.20103830781306E-2</v>
      </c>
      <c r="AT225" s="13">
        <v>6.1143996065212203E-2</v>
      </c>
      <c r="AU225" s="13">
        <v>2.69617891157025E-2</v>
      </c>
      <c r="AV225" s="13">
        <v>8.5136448026563796E-2</v>
      </c>
      <c r="AW225" s="13">
        <v>5.5938438577352E-2</v>
      </c>
      <c r="AX225" s="13">
        <v>5.3336567348311097E-2</v>
      </c>
    </row>
    <row r="226" spans="1:50" x14ac:dyDescent="0.35">
      <c r="A226" t="s">
        <v>345</v>
      </c>
      <c r="B226" t="s">
        <v>345</v>
      </c>
      <c r="C226" t="s">
        <v>345</v>
      </c>
      <c r="D226">
        <v>80500000</v>
      </c>
      <c r="E226">
        <v>1</v>
      </c>
      <c r="F226" s="6">
        <v>7.2</v>
      </c>
      <c r="G226">
        <v>5796000</v>
      </c>
      <c r="H226" s="9">
        <v>40000000</v>
      </c>
      <c r="I226" t="s">
        <v>37</v>
      </c>
      <c r="J226" t="s">
        <v>38</v>
      </c>
      <c r="K226" t="s">
        <v>31</v>
      </c>
      <c r="L226" s="8">
        <v>3</v>
      </c>
      <c r="M226" s="8">
        <v>65</v>
      </c>
      <c r="N226" s="7">
        <v>1200000</v>
      </c>
      <c r="O226" s="7">
        <v>780000</v>
      </c>
      <c r="P226" s="10">
        <v>9.689441E-3</v>
      </c>
      <c r="Q226" s="7">
        <v>0.13457556900000001</v>
      </c>
      <c r="R226" s="1" t="s">
        <v>48</v>
      </c>
      <c r="S226" s="11">
        <v>8.5</v>
      </c>
      <c r="T226" s="11">
        <v>18</v>
      </c>
      <c r="U226" s="1" t="s">
        <v>104</v>
      </c>
      <c r="V226" s="11">
        <v>13.25</v>
      </c>
      <c r="W226" s="11">
        <v>15.02</v>
      </c>
      <c r="X226" s="1">
        <v>89</v>
      </c>
      <c r="Y226" s="11">
        <f t="shared" si="56"/>
        <v>1068000</v>
      </c>
      <c r="Z226" s="11">
        <f t="shared" si="50"/>
        <v>16041360</v>
      </c>
      <c r="AA226" s="5">
        <v>44530</v>
      </c>
      <c r="AB226" s="1" t="s">
        <v>444</v>
      </c>
      <c r="AC226" s="1" t="s">
        <v>671</v>
      </c>
      <c r="AD226" s="1" t="s">
        <v>44</v>
      </c>
      <c r="AE226" s="11">
        <v>766147840</v>
      </c>
      <c r="AF226" s="11">
        <f t="shared" si="51"/>
        <v>132.18561766735681</v>
      </c>
      <c r="AG226" s="3" t="s">
        <v>584</v>
      </c>
      <c r="AH226" s="3" t="s">
        <v>32</v>
      </c>
      <c r="AI226" s="12">
        <v>0.40852202599999998</v>
      </c>
      <c r="AJ226" s="12">
        <v>0.37004858499999999</v>
      </c>
      <c r="AK226" s="12">
        <v>0.32774961899999999</v>
      </c>
      <c r="AL226" s="12">
        <v>0.27716542900000002</v>
      </c>
      <c r="AM226" s="12">
        <f t="shared" si="52"/>
        <v>1.2255660779999998E-2</v>
      </c>
      <c r="AN226" s="12">
        <f t="shared" si="53"/>
        <v>1.1101457549999999E-2</v>
      </c>
      <c r="AO226" s="12">
        <f t="shared" si="54"/>
        <v>9.8324885699999989E-3</v>
      </c>
      <c r="AP226" s="12">
        <f t="shared" si="55"/>
        <v>8.3149628699999995E-3</v>
      </c>
      <c r="AQ226" s="13">
        <v>4.3482279821475803E-2</v>
      </c>
      <c r="AR226" s="13">
        <v>4.6711293358543703E-2</v>
      </c>
      <c r="AS226" s="13">
        <v>1.79403713955293E-2</v>
      </c>
      <c r="AT226" s="13">
        <v>9.27427649277167E-2</v>
      </c>
      <c r="AU226" s="13">
        <v>0.118179552291325</v>
      </c>
      <c r="AV226" s="13">
        <v>0.46418967832503499</v>
      </c>
      <c r="AW226" s="13">
        <v>5.9383005560459702E-2</v>
      </c>
      <c r="AX226" s="13">
        <v>0.120375563668584</v>
      </c>
    </row>
    <row r="227" spans="1:50" x14ac:dyDescent="0.35">
      <c r="A227" t="s">
        <v>345</v>
      </c>
      <c r="B227" t="s">
        <v>345</v>
      </c>
      <c r="C227" t="s">
        <v>345</v>
      </c>
      <c r="D227">
        <v>80500000</v>
      </c>
      <c r="E227">
        <v>1</v>
      </c>
      <c r="F227" s="6">
        <v>7.2</v>
      </c>
      <c r="G227">
        <v>5796000</v>
      </c>
      <c r="H227" s="9">
        <v>40000000</v>
      </c>
      <c r="I227" t="s">
        <v>120</v>
      </c>
      <c r="J227" t="s">
        <v>108</v>
      </c>
      <c r="K227" t="s">
        <v>61</v>
      </c>
      <c r="L227" s="8">
        <v>12</v>
      </c>
      <c r="M227" s="8">
        <v>51</v>
      </c>
      <c r="N227" s="7">
        <v>4800000</v>
      </c>
      <c r="O227" s="7">
        <v>2448000</v>
      </c>
      <c r="P227" s="10">
        <v>3.0409938000000001E-2</v>
      </c>
      <c r="Q227" s="7">
        <v>0.42236024799999999</v>
      </c>
      <c r="R227" s="1" t="s">
        <v>43</v>
      </c>
      <c r="S227" s="11">
        <v>10</v>
      </c>
      <c r="T227" s="11">
        <v>18</v>
      </c>
      <c r="U227" s="1" t="s">
        <v>104</v>
      </c>
      <c r="V227" s="11">
        <v>14</v>
      </c>
      <c r="W227" s="11">
        <v>15.87</v>
      </c>
      <c r="X227" s="1">
        <v>87</v>
      </c>
      <c r="Y227" s="11">
        <f t="shared" si="56"/>
        <v>4176000</v>
      </c>
      <c r="Z227" s="11">
        <f t="shared" si="50"/>
        <v>66273120</v>
      </c>
      <c r="AA227" s="5">
        <v>44530</v>
      </c>
      <c r="AB227" s="1" t="s">
        <v>32</v>
      </c>
      <c r="AC227" s="1" t="s">
        <v>32</v>
      </c>
      <c r="AD227" s="1" t="s">
        <v>44</v>
      </c>
      <c r="AE227" s="11">
        <v>766147840</v>
      </c>
      <c r="AF227" s="11">
        <f t="shared" si="51"/>
        <v>132.18561766735681</v>
      </c>
      <c r="AG227" s="3" t="s">
        <v>584</v>
      </c>
      <c r="AH227" s="3" t="s">
        <v>32</v>
      </c>
      <c r="AI227" s="12">
        <v>0.66775368300000004</v>
      </c>
      <c r="AJ227" s="12">
        <v>0.65365010300000004</v>
      </c>
      <c r="AK227" s="12">
        <v>0.59238610400000002</v>
      </c>
      <c r="AL227" s="12">
        <v>0.56531722299999998</v>
      </c>
      <c r="AM227" s="12">
        <f t="shared" si="52"/>
        <v>8.0130441960000007E-2</v>
      </c>
      <c r="AN227" s="12">
        <f t="shared" si="53"/>
        <v>7.8438012360000003E-2</v>
      </c>
      <c r="AO227" s="12">
        <f t="shared" si="54"/>
        <v>7.108633248E-2</v>
      </c>
      <c r="AP227" s="12">
        <f t="shared" si="55"/>
        <v>6.7838066759999996E-2</v>
      </c>
      <c r="AQ227" s="13">
        <v>2.02302888469826</v>
      </c>
      <c r="AR227" s="13">
        <v>1.22179654606613</v>
      </c>
      <c r="AS227" s="13">
        <v>0.42312895596875699</v>
      </c>
      <c r="AT227" s="13">
        <v>0.272027664638056</v>
      </c>
      <c r="AU227" s="13">
        <v>0.108556677100501</v>
      </c>
      <c r="AV227" s="13">
        <v>0.73699038276801099</v>
      </c>
      <c r="AW227" s="13">
        <v>0.32009833753282702</v>
      </c>
      <c r="AX227" s="13">
        <v>0.72937534982464802</v>
      </c>
    </row>
    <row r="228" spans="1:50" x14ac:dyDescent="0.35">
      <c r="A228" t="s">
        <v>345</v>
      </c>
      <c r="B228" t="s">
        <v>345</v>
      </c>
      <c r="C228" t="s">
        <v>345</v>
      </c>
      <c r="D228">
        <v>80500000</v>
      </c>
      <c r="E228">
        <v>1</v>
      </c>
      <c r="F228" s="6">
        <v>7.2</v>
      </c>
      <c r="G228">
        <v>5796000</v>
      </c>
      <c r="H228" s="9">
        <v>40000000</v>
      </c>
      <c r="I228" t="s">
        <v>99</v>
      </c>
      <c r="J228" t="s">
        <v>121</v>
      </c>
      <c r="K228" t="s">
        <v>61</v>
      </c>
      <c r="L228" s="8">
        <v>4</v>
      </c>
      <c r="M228" s="8">
        <v>51</v>
      </c>
      <c r="N228" s="7">
        <v>1600000</v>
      </c>
      <c r="O228" s="7">
        <v>816000</v>
      </c>
      <c r="P228" s="10">
        <v>1.0136645999999999E-2</v>
      </c>
      <c r="Q228" s="7">
        <v>0.14078674899999999</v>
      </c>
      <c r="R228" s="1" t="s">
        <v>58</v>
      </c>
      <c r="S228" s="11">
        <v>10</v>
      </c>
      <c r="T228" s="11">
        <v>18</v>
      </c>
      <c r="U228" s="1" t="s">
        <v>104</v>
      </c>
      <c r="V228" s="11">
        <v>14</v>
      </c>
      <c r="W228" s="11">
        <v>15.87</v>
      </c>
      <c r="X228" s="1">
        <v>83</v>
      </c>
      <c r="Y228" s="11">
        <f t="shared" si="56"/>
        <v>1328000</v>
      </c>
      <c r="Z228" s="11">
        <f t="shared" si="50"/>
        <v>21075360</v>
      </c>
      <c r="AA228" s="5">
        <v>44530</v>
      </c>
      <c r="AB228" s="1" t="s">
        <v>444</v>
      </c>
      <c r="AC228" s="1" t="s">
        <v>100</v>
      </c>
      <c r="AD228" s="1" t="s">
        <v>44</v>
      </c>
      <c r="AE228" s="11">
        <v>766147840</v>
      </c>
      <c r="AF228" s="11">
        <f t="shared" si="51"/>
        <v>132.18561766735681</v>
      </c>
      <c r="AG228" s="3" t="s">
        <v>585</v>
      </c>
      <c r="AH228" s="3" t="s">
        <v>594</v>
      </c>
      <c r="AI228" s="12">
        <v>0.59789148999999997</v>
      </c>
      <c r="AJ228" s="12">
        <v>0.590237923</v>
      </c>
      <c r="AK228" s="12">
        <v>0.58268113499999996</v>
      </c>
      <c r="AL228" s="12">
        <v>0.57810621900000003</v>
      </c>
      <c r="AM228" s="12">
        <f t="shared" si="52"/>
        <v>2.39156596E-2</v>
      </c>
      <c r="AN228" s="12">
        <f t="shared" si="53"/>
        <v>2.360951692E-2</v>
      </c>
      <c r="AO228" s="12">
        <f t="shared" si="54"/>
        <v>2.3307245399999999E-2</v>
      </c>
      <c r="AP228" s="12">
        <f t="shared" si="55"/>
        <v>2.312424876E-2</v>
      </c>
      <c r="AQ228" s="13">
        <v>3.8058156470940602E-2</v>
      </c>
      <c r="AR228" s="13">
        <v>0.243215188522027</v>
      </c>
      <c r="AS228" s="13">
        <v>4.4428540271528399E-2</v>
      </c>
      <c r="AT228" s="13">
        <v>9.2580081645954798E-2</v>
      </c>
      <c r="AU228" s="13">
        <v>5.7293801667390599E-2</v>
      </c>
      <c r="AV228" s="13">
        <v>0.23423725288330399</v>
      </c>
      <c r="AW228" s="13">
        <v>6.4276774452800597E-2</v>
      </c>
      <c r="AX228" s="13">
        <v>0.11058425655913499</v>
      </c>
    </row>
    <row r="229" spans="1:50" x14ac:dyDescent="0.35">
      <c r="A229" t="s">
        <v>345</v>
      </c>
      <c r="B229" t="s">
        <v>345</v>
      </c>
      <c r="C229" t="s">
        <v>345</v>
      </c>
      <c r="D229">
        <v>80500000</v>
      </c>
      <c r="E229">
        <v>1</v>
      </c>
      <c r="F229" s="6">
        <v>7.2</v>
      </c>
      <c r="G229">
        <v>5796000</v>
      </c>
      <c r="H229" s="9">
        <v>40000000</v>
      </c>
      <c r="I229" t="s">
        <v>123</v>
      </c>
      <c r="J229" t="s">
        <v>124</v>
      </c>
      <c r="K229" t="s">
        <v>31</v>
      </c>
      <c r="L229" s="8">
        <v>3</v>
      </c>
      <c r="M229" s="8">
        <v>65</v>
      </c>
      <c r="N229" s="7">
        <v>1200000</v>
      </c>
      <c r="O229" s="7">
        <v>780000</v>
      </c>
      <c r="P229" s="10">
        <v>9.689441E-3</v>
      </c>
      <c r="Q229" s="7">
        <v>0.13457556900000001</v>
      </c>
      <c r="R229" s="1" t="s">
        <v>48</v>
      </c>
      <c r="S229" s="11">
        <v>8.5</v>
      </c>
      <c r="T229" s="11">
        <v>18</v>
      </c>
      <c r="U229" s="1" t="s">
        <v>104</v>
      </c>
      <c r="V229" s="11">
        <v>13.25</v>
      </c>
      <c r="W229" s="11">
        <v>15.02</v>
      </c>
      <c r="X229" s="1">
        <v>89</v>
      </c>
      <c r="Y229" s="11">
        <f t="shared" si="56"/>
        <v>1068000</v>
      </c>
      <c r="Z229" s="11">
        <f t="shared" si="50"/>
        <v>16041360</v>
      </c>
      <c r="AA229" s="5">
        <v>44530</v>
      </c>
      <c r="AB229" s="1" t="s">
        <v>444</v>
      </c>
      <c r="AC229" s="1" t="s">
        <v>671</v>
      </c>
      <c r="AD229" s="1" t="s">
        <v>44</v>
      </c>
      <c r="AE229" s="11">
        <v>766147840</v>
      </c>
      <c r="AF229" s="11">
        <f t="shared" si="51"/>
        <v>132.18561766735681</v>
      </c>
      <c r="AG229" s="3" t="s">
        <v>584</v>
      </c>
      <c r="AH229" s="3" t="s">
        <v>32</v>
      </c>
      <c r="AI229" s="12">
        <v>0.42747476899999998</v>
      </c>
      <c r="AJ229" s="12">
        <v>0.38356463200000002</v>
      </c>
      <c r="AK229" s="12">
        <v>0.35361046600000001</v>
      </c>
      <c r="AL229" s="12">
        <v>0.31582780599999999</v>
      </c>
      <c r="AM229" s="12">
        <f t="shared" si="52"/>
        <v>1.282424307E-2</v>
      </c>
      <c r="AN229" s="12">
        <f t="shared" si="53"/>
        <v>1.1506938960000001E-2</v>
      </c>
      <c r="AO229" s="12">
        <f t="shared" si="54"/>
        <v>1.0608313980000001E-2</v>
      </c>
      <c r="AP229" s="12">
        <f t="shared" si="55"/>
        <v>9.474834179999999E-3</v>
      </c>
      <c r="AQ229" s="13">
        <v>0.135284853183781</v>
      </c>
      <c r="AR229" s="13">
        <v>4.6711293358543703E-2</v>
      </c>
      <c r="AS229" s="13">
        <v>5.2965196609380399E-2</v>
      </c>
      <c r="AT229" s="13">
        <v>8.2341707178813894E-2</v>
      </c>
      <c r="AU229" s="13">
        <v>0.118179552291325</v>
      </c>
      <c r="AV229" s="13">
        <v>0.46418967832503499</v>
      </c>
      <c r="AW229" s="13">
        <v>7.3729241340492704E-2</v>
      </c>
      <c r="AX229" s="13">
        <v>0.13905736032676699</v>
      </c>
    </row>
    <row r="230" spans="1:50" x14ac:dyDescent="0.35">
      <c r="A230" t="s">
        <v>345</v>
      </c>
      <c r="B230" t="s">
        <v>345</v>
      </c>
      <c r="C230" t="s">
        <v>345</v>
      </c>
      <c r="D230">
        <v>80500000</v>
      </c>
      <c r="E230">
        <v>1</v>
      </c>
      <c r="F230" s="6">
        <v>7.2</v>
      </c>
      <c r="G230">
        <v>5796000</v>
      </c>
      <c r="H230" s="9">
        <v>40000000</v>
      </c>
      <c r="I230" t="s">
        <v>573</v>
      </c>
      <c r="J230" t="s">
        <v>125</v>
      </c>
      <c r="K230" t="s">
        <v>93</v>
      </c>
      <c r="L230" s="8">
        <v>6</v>
      </c>
      <c r="M230" s="8">
        <v>45</v>
      </c>
      <c r="N230" s="7">
        <v>2400000</v>
      </c>
      <c r="O230" s="7">
        <v>1080000</v>
      </c>
      <c r="P230" s="10">
        <v>1.3416149E-2</v>
      </c>
      <c r="Q230" s="7">
        <v>0.18633540400000001</v>
      </c>
      <c r="R230" s="1" t="s">
        <v>58</v>
      </c>
      <c r="S230" s="11">
        <v>19.5</v>
      </c>
      <c r="T230" s="11">
        <v>38</v>
      </c>
      <c r="U230" s="1" t="s">
        <v>104</v>
      </c>
      <c r="V230" s="11">
        <v>28.75</v>
      </c>
      <c r="W230" s="11">
        <v>32.6</v>
      </c>
      <c r="X230" s="1">
        <v>87</v>
      </c>
      <c r="Y230" s="11">
        <f t="shared" si="56"/>
        <v>2088000</v>
      </c>
      <c r="Z230" s="11">
        <f t="shared" si="50"/>
        <v>68068800</v>
      </c>
      <c r="AA230" s="5">
        <v>44530</v>
      </c>
      <c r="AB230" s="1" t="s">
        <v>32</v>
      </c>
      <c r="AC230" s="1" t="s">
        <v>32</v>
      </c>
      <c r="AD230" s="1" t="s">
        <v>44</v>
      </c>
      <c r="AE230" s="11">
        <v>766147840</v>
      </c>
      <c r="AF230" s="11">
        <f t="shared" si="51"/>
        <v>132.18561766735681</v>
      </c>
      <c r="AG230" s="3" t="s">
        <v>584</v>
      </c>
      <c r="AH230" s="3" t="s">
        <v>32</v>
      </c>
      <c r="AI230" s="12">
        <v>0.566136262</v>
      </c>
      <c r="AJ230" s="12">
        <v>0.53836495200000001</v>
      </c>
      <c r="AK230" s="12">
        <v>0.48517575000000002</v>
      </c>
      <c r="AL230" s="12">
        <v>0.439342277</v>
      </c>
      <c r="AM230" s="12">
        <f t="shared" si="52"/>
        <v>3.396817572E-2</v>
      </c>
      <c r="AN230" s="12">
        <f t="shared" si="53"/>
        <v>3.2301897119999999E-2</v>
      </c>
      <c r="AO230" s="12">
        <f t="shared" si="54"/>
        <v>2.9110545000000002E-2</v>
      </c>
      <c r="AP230" s="12">
        <f t="shared" si="55"/>
        <v>2.636053662E-2</v>
      </c>
      <c r="AQ230" s="13">
        <v>0.16528013805615999</v>
      </c>
      <c r="AR230" s="13">
        <v>9.2268814855543904E-2</v>
      </c>
      <c r="AS230" s="13">
        <v>9.3337269934713002E-2</v>
      </c>
      <c r="AT230" s="13">
        <v>0.11071125938045601</v>
      </c>
      <c r="AU230" s="13">
        <v>8.3812140620141598E-2</v>
      </c>
      <c r="AV230" s="13">
        <v>0.15122921709219</v>
      </c>
      <c r="AW230" s="13">
        <v>0.13611552303666899</v>
      </c>
      <c r="AX230" s="13">
        <v>0.118964908996553</v>
      </c>
    </row>
    <row r="231" spans="1:50" x14ac:dyDescent="0.35">
      <c r="A231" t="s">
        <v>346</v>
      </c>
      <c r="B231" t="s">
        <v>346</v>
      </c>
      <c r="C231" t="s">
        <v>346</v>
      </c>
      <c r="D231">
        <v>29300000</v>
      </c>
      <c r="E231">
        <v>5</v>
      </c>
      <c r="F231" s="6" t="s">
        <v>32</v>
      </c>
      <c r="G231" t="s">
        <v>32</v>
      </c>
      <c r="H231" s="9" t="s">
        <v>32</v>
      </c>
      <c r="I231" t="s">
        <v>32</v>
      </c>
      <c r="J231" t="s">
        <v>32</v>
      </c>
      <c r="K231" t="s">
        <v>32</v>
      </c>
      <c r="L231" s="8" t="s">
        <v>32</v>
      </c>
      <c r="M231" s="8" t="s">
        <v>32</v>
      </c>
      <c r="N231" s="7" t="s">
        <v>32</v>
      </c>
      <c r="O231" s="7" t="s">
        <v>32</v>
      </c>
      <c r="P231" s="10" t="s">
        <v>32</v>
      </c>
      <c r="Q231" s="7" t="s">
        <v>32</v>
      </c>
      <c r="R231" s="1" t="s">
        <v>32</v>
      </c>
      <c r="S231" s="1" t="s">
        <v>32</v>
      </c>
      <c r="T231" s="11" t="s">
        <v>32</v>
      </c>
      <c r="U231" s="1" t="s">
        <v>32</v>
      </c>
      <c r="V231" s="11" t="s">
        <v>32</v>
      </c>
      <c r="W231" s="11" t="s">
        <v>32</v>
      </c>
      <c r="X231" s="1" t="s">
        <v>32</v>
      </c>
      <c r="Y231" s="11" t="s">
        <v>32</v>
      </c>
      <c r="Z231" s="11" t="s">
        <v>32</v>
      </c>
      <c r="AA231" s="5" t="s">
        <v>32</v>
      </c>
      <c r="AB231" s="1" t="s">
        <v>32</v>
      </c>
      <c r="AC231" s="1" t="s">
        <v>32</v>
      </c>
      <c r="AD231" s="1" t="s">
        <v>32</v>
      </c>
      <c r="AE231" s="11">
        <v>0</v>
      </c>
      <c r="AF231" s="11" t="s">
        <v>32</v>
      </c>
      <c r="AG231" s="3" t="s">
        <v>593</v>
      </c>
      <c r="AH231" s="3" t="s">
        <v>32</v>
      </c>
      <c r="AI231" s="3" t="s">
        <v>32</v>
      </c>
      <c r="AJ231" s="3" t="s">
        <v>32</v>
      </c>
      <c r="AK231" s="3" t="s">
        <v>32</v>
      </c>
      <c r="AL231" s="3" t="s">
        <v>32</v>
      </c>
      <c r="AM231" s="3" t="s">
        <v>32</v>
      </c>
      <c r="AN231" s="3" t="s">
        <v>32</v>
      </c>
      <c r="AO231" s="3" t="s">
        <v>32</v>
      </c>
      <c r="AP231" s="3" t="s">
        <v>32</v>
      </c>
      <c r="AQ231" s="13" t="s">
        <v>32</v>
      </c>
      <c r="AR231" s="13" t="s">
        <v>32</v>
      </c>
      <c r="AS231" s="13" t="s">
        <v>32</v>
      </c>
      <c r="AT231" s="13" t="s">
        <v>32</v>
      </c>
      <c r="AU231" s="13" t="s">
        <v>32</v>
      </c>
      <c r="AV231" s="13" t="s">
        <v>32</v>
      </c>
      <c r="AW231" s="13" t="s">
        <v>32</v>
      </c>
      <c r="AX231" s="13" t="s">
        <v>32</v>
      </c>
    </row>
    <row r="232" spans="1:50" x14ac:dyDescent="0.35">
      <c r="A232" t="s">
        <v>347</v>
      </c>
      <c r="B232" t="s">
        <v>347</v>
      </c>
      <c r="C232" t="s">
        <v>347</v>
      </c>
      <c r="D232">
        <v>11030000</v>
      </c>
      <c r="E232">
        <v>3</v>
      </c>
      <c r="F232" s="6">
        <v>1.2</v>
      </c>
      <c r="G232">
        <v>132360</v>
      </c>
      <c r="H232" s="9">
        <v>264720</v>
      </c>
      <c r="I232" t="s">
        <v>102</v>
      </c>
      <c r="J232" t="s">
        <v>103</v>
      </c>
      <c r="K232" t="s">
        <v>31</v>
      </c>
      <c r="L232" s="8">
        <v>50</v>
      </c>
      <c r="M232" s="8">
        <v>35</v>
      </c>
      <c r="N232" s="7">
        <v>132360</v>
      </c>
      <c r="O232" s="7">
        <v>46326</v>
      </c>
      <c r="P232" s="10">
        <v>4.1999999999999997E-3</v>
      </c>
      <c r="Q232" s="7">
        <v>0.35</v>
      </c>
      <c r="R232" s="1" t="s">
        <v>58</v>
      </c>
      <c r="S232" s="11">
        <v>12.8</v>
      </c>
      <c r="T232" s="11">
        <v>24.8</v>
      </c>
      <c r="U232" s="1" t="s">
        <v>104</v>
      </c>
      <c r="V232" s="11">
        <v>18.8</v>
      </c>
      <c r="W232" s="11">
        <v>21.45</v>
      </c>
      <c r="X232" s="1">
        <v>89</v>
      </c>
      <c r="Y232" s="11">
        <f>N232*X232/100</f>
        <v>117800.4</v>
      </c>
      <c r="Z232" s="11">
        <f>(Y232*W232)</f>
        <v>2526818.5799999996</v>
      </c>
      <c r="AA232" s="5">
        <v>44575</v>
      </c>
      <c r="AB232" s="1" t="s">
        <v>444</v>
      </c>
      <c r="AC232" s="1" t="s">
        <v>348</v>
      </c>
      <c r="AD232" s="1" t="s">
        <v>44</v>
      </c>
      <c r="AE232" s="11">
        <v>4800406.0079999994</v>
      </c>
      <c r="AF232" s="11">
        <f>AE232/G232</f>
        <v>36.267799999999994</v>
      </c>
      <c r="AG232" s="3" t="s">
        <v>584</v>
      </c>
      <c r="AH232" s="3" t="s">
        <v>32</v>
      </c>
      <c r="AI232" s="12">
        <v>0.36050107799999997</v>
      </c>
      <c r="AJ232" s="12">
        <v>0.319489252</v>
      </c>
      <c r="AK232" s="12">
        <v>0.28545214800000002</v>
      </c>
      <c r="AL232" s="12">
        <v>0.250215992</v>
      </c>
      <c r="AM232" s="12">
        <f>AI232*($L232/100)</f>
        <v>0.18025053899999999</v>
      </c>
      <c r="AN232" s="12">
        <f>AJ232*($L232/100)</f>
        <v>0.159744626</v>
      </c>
      <c r="AO232" s="12">
        <f>AK232*($L232/100)</f>
        <v>0.14272607400000001</v>
      </c>
      <c r="AP232" s="12">
        <f>AL232*($L232/100)</f>
        <v>0.125107996</v>
      </c>
      <c r="AQ232" s="13">
        <v>9.7640034023555297E-2</v>
      </c>
      <c r="AR232" s="13">
        <v>0.121485294819673</v>
      </c>
      <c r="AS232" s="13">
        <v>5.0751952222403002E-2</v>
      </c>
      <c r="AT232" s="13">
        <v>0.21978735214147499</v>
      </c>
      <c r="AU232" s="13">
        <v>0.307357744123406</v>
      </c>
      <c r="AV232" s="13">
        <v>1.20725023584156</v>
      </c>
      <c r="AW232" s="13">
        <v>0.122432847924055</v>
      </c>
      <c r="AX232" s="13">
        <v>0.30381506587087598</v>
      </c>
    </row>
    <row r="233" spans="1:50" x14ac:dyDescent="0.35">
      <c r="A233" t="s">
        <v>347</v>
      </c>
      <c r="B233" t="s">
        <v>347</v>
      </c>
      <c r="C233" t="s">
        <v>347</v>
      </c>
      <c r="D233">
        <v>11030000</v>
      </c>
      <c r="E233">
        <v>3</v>
      </c>
      <c r="F233" s="6">
        <v>1.2</v>
      </c>
      <c r="G233">
        <v>132360</v>
      </c>
      <c r="H233" s="9">
        <v>264720</v>
      </c>
      <c r="I233" t="s">
        <v>607</v>
      </c>
      <c r="J233" t="s">
        <v>349</v>
      </c>
      <c r="K233" t="s">
        <v>350</v>
      </c>
      <c r="L233" s="8">
        <v>25</v>
      </c>
      <c r="M233" s="8">
        <v>80</v>
      </c>
      <c r="N233" s="7">
        <v>66180</v>
      </c>
      <c r="O233" s="7">
        <v>52944</v>
      </c>
      <c r="P233" s="10">
        <v>4.7999999999999996E-3</v>
      </c>
      <c r="Q233" s="7">
        <v>0.4</v>
      </c>
      <c r="R233" s="1" t="s">
        <v>58</v>
      </c>
      <c r="S233" s="1">
        <v>5.83</v>
      </c>
      <c r="T233" s="11">
        <v>6.98</v>
      </c>
      <c r="U233" s="1" t="s">
        <v>104</v>
      </c>
      <c r="V233" s="11">
        <v>6.4050000000000002</v>
      </c>
      <c r="W233" s="11">
        <v>7.31</v>
      </c>
      <c r="X233" s="1">
        <v>89</v>
      </c>
      <c r="Y233" s="11">
        <f t="shared" ref="Y233:Y235" si="57">N233*X233/100</f>
        <v>58900.2</v>
      </c>
      <c r="Z233" s="11">
        <f>(Y233*W233)</f>
        <v>430560.46199999994</v>
      </c>
      <c r="AA233" s="5">
        <v>44575</v>
      </c>
      <c r="AB233" s="1" t="s">
        <v>32</v>
      </c>
      <c r="AC233" s="1" t="s">
        <v>32</v>
      </c>
      <c r="AD233" s="1" t="s">
        <v>44</v>
      </c>
      <c r="AE233" s="11">
        <v>4800406.0079999994</v>
      </c>
      <c r="AF233" s="11">
        <f>AE233/G233</f>
        <v>36.267799999999994</v>
      </c>
      <c r="AG233" s="3" t="s">
        <v>593</v>
      </c>
      <c r="AH233" s="3" t="s">
        <v>32</v>
      </c>
      <c r="AI233" s="3" t="s">
        <v>32</v>
      </c>
      <c r="AJ233" s="3" t="s">
        <v>32</v>
      </c>
      <c r="AK233" s="3" t="s">
        <v>32</v>
      </c>
      <c r="AL233" s="3" t="s">
        <v>32</v>
      </c>
      <c r="AM233" s="3" t="s">
        <v>32</v>
      </c>
      <c r="AN233" s="3" t="s">
        <v>32</v>
      </c>
      <c r="AO233" s="3" t="s">
        <v>32</v>
      </c>
      <c r="AP233" s="3" t="s">
        <v>32</v>
      </c>
      <c r="AQ233" s="13">
        <v>0.135162423812132</v>
      </c>
      <c r="AR233" s="13">
        <v>0.26335082258419401</v>
      </c>
      <c r="AS233" s="13">
        <v>0.28623429404664302</v>
      </c>
      <c r="AT233" s="13">
        <v>0.24474489029673399</v>
      </c>
      <c r="AU233" s="13">
        <v>0.13707941201322599</v>
      </c>
      <c r="AV233" s="13">
        <v>0.36197217155316702</v>
      </c>
      <c r="AW233" s="13">
        <v>0.20453625898311401</v>
      </c>
      <c r="AX233" s="13">
        <v>0.23329718189845899</v>
      </c>
    </row>
    <row r="234" spans="1:50" x14ac:dyDescent="0.35">
      <c r="A234" t="s">
        <v>347</v>
      </c>
      <c r="B234" t="s">
        <v>347</v>
      </c>
      <c r="C234" t="s">
        <v>347</v>
      </c>
      <c r="D234">
        <v>11030000</v>
      </c>
      <c r="E234">
        <v>3</v>
      </c>
      <c r="F234" s="6">
        <v>1.2</v>
      </c>
      <c r="G234">
        <v>132360</v>
      </c>
      <c r="H234" s="9">
        <v>264720</v>
      </c>
      <c r="I234" t="s">
        <v>94</v>
      </c>
      <c r="J234" t="s">
        <v>118</v>
      </c>
      <c r="K234" t="s">
        <v>93</v>
      </c>
      <c r="L234" s="8">
        <v>25</v>
      </c>
      <c r="M234" s="8">
        <v>38</v>
      </c>
      <c r="N234" s="7">
        <v>66180</v>
      </c>
      <c r="O234" s="7">
        <v>25148.400000000001</v>
      </c>
      <c r="P234" s="10">
        <v>2.2799999999999999E-3</v>
      </c>
      <c r="Q234" s="7">
        <v>0.19</v>
      </c>
      <c r="R234" s="1" t="s">
        <v>58</v>
      </c>
      <c r="S234" s="1">
        <v>24.98</v>
      </c>
      <c r="T234" s="11">
        <v>31.13</v>
      </c>
      <c r="U234" s="1" t="s">
        <v>104</v>
      </c>
      <c r="V234" s="11">
        <v>28.055</v>
      </c>
      <c r="W234" s="11">
        <v>32.01</v>
      </c>
      <c r="X234" s="1">
        <v>87</v>
      </c>
      <c r="Y234" s="11">
        <f t="shared" si="57"/>
        <v>57576.6</v>
      </c>
      <c r="Z234" s="11">
        <f>(Y234*W234)</f>
        <v>1843026.9659999998</v>
      </c>
      <c r="AA234" s="5">
        <v>44575</v>
      </c>
      <c r="AB234" s="1" t="s">
        <v>444</v>
      </c>
      <c r="AC234" s="1" t="s">
        <v>351</v>
      </c>
      <c r="AD234" s="1" t="s">
        <v>44</v>
      </c>
      <c r="AE234" s="11">
        <v>4800406.0079999994</v>
      </c>
      <c r="AF234" s="11">
        <f>AE234/G234</f>
        <v>36.267799999999994</v>
      </c>
      <c r="AG234" s="3" t="s">
        <v>584</v>
      </c>
      <c r="AH234" s="3" t="s">
        <v>32</v>
      </c>
      <c r="AI234" s="12">
        <v>0.56956005600000004</v>
      </c>
      <c r="AJ234" s="12">
        <v>0.56435821799999997</v>
      </c>
      <c r="AK234" s="12">
        <v>0.49797503199999998</v>
      </c>
      <c r="AL234" s="12">
        <v>0.49069223099999998</v>
      </c>
      <c r="AM234" s="12">
        <f t="shared" ref="AM234:AP235" si="58">AI234*($L234/100)</f>
        <v>0.14239001400000001</v>
      </c>
      <c r="AN234" s="12">
        <f t="shared" si="58"/>
        <v>0.14108955449999999</v>
      </c>
      <c r="AO234" s="12">
        <f t="shared" si="58"/>
        <v>0.124493758</v>
      </c>
      <c r="AP234" s="12">
        <f t="shared" si="58"/>
        <v>0.12267305774999999</v>
      </c>
      <c r="AQ234" s="13">
        <v>0.14862798028441601</v>
      </c>
      <c r="AR234" s="13">
        <v>9.0755724832521395E-2</v>
      </c>
      <c r="AS234" s="13">
        <v>2.17538063475449E-2</v>
      </c>
      <c r="AT234" s="13">
        <v>0.11074706285927199</v>
      </c>
      <c r="AU234" s="13">
        <v>4.8834540529711902E-2</v>
      </c>
      <c r="AV234" s="13">
        <v>0.15420339146883799</v>
      </c>
      <c r="AW234" s="13">
        <v>0.101318496860564</v>
      </c>
      <c r="AX234" s="13">
        <v>9.6605857597552705E-2</v>
      </c>
    </row>
    <row r="235" spans="1:50" x14ac:dyDescent="0.35">
      <c r="A235" t="s">
        <v>641</v>
      </c>
      <c r="B235" t="s">
        <v>352</v>
      </c>
      <c r="C235" t="s">
        <v>352</v>
      </c>
      <c r="D235">
        <v>577280</v>
      </c>
      <c r="E235">
        <v>2</v>
      </c>
      <c r="F235" s="6">
        <v>1.7</v>
      </c>
      <c r="G235">
        <v>9813.76</v>
      </c>
      <c r="H235" s="9">
        <v>16900</v>
      </c>
      <c r="I235" t="s">
        <v>218</v>
      </c>
      <c r="J235" t="s">
        <v>219</v>
      </c>
      <c r="K235" t="s">
        <v>61</v>
      </c>
      <c r="L235" s="8">
        <v>100</v>
      </c>
      <c r="M235" s="8">
        <v>51</v>
      </c>
      <c r="N235" s="7">
        <v>16900</v>
      </c>
      <c r="O235" s="7">
        <v>8619</v>
      </c>
      <c r="P235" s="10">
        <v>1.4930363E-2</v>
      </c>
      <c r="Q235" s="7">
        <v>0.87825665200000003</v>
      </c>
      <c r="R235" s="1" t="s">
        <v>43</v>
      </c>
      <c r="S235" s="1" t="s">
        <v>32</v>
      </c>
      <c r="T235" s="11">
        <v>60</v>
      </c>
      <c r="U235" s="1" t="s">
        <v>332</v>
      </c>
      <c r="V235" s="11">
        <v>60</v>
      </c>
      <c r="W235" s="11">
        <v>9.1999999999999993</v>
      </c>
      <c r="X235" s="1">
        <v>100</v>
      </c>
      <c r="Y235" s="11">
        <f t="shared" si="57"/>
        <v>16900</v>
      </c>
      <c r="Z235" s="11">
        <f>(Y235*W235)</f>
        <v>155480</v>
      </c>
      <c r="AA235" s="5">
        <v>44610</v>
      </c>
      <c r="AB235" s="1" t="s">
        <v>32</v>
      </c>
      <c r="AC235" s="1" t="s">
        <v>32</v>
      </c>
      <c r="AD235" s="1" t="s">
        <v>84</v>
      </c>
      <c r="AE235" s="11">
        <v>155480</v>
      </c>
      <c r="AF235" s="11">
        <f>AE235/G235</f>
        <v>15.843061171253423</v>
      </c>
      <c r="AG235" s="3" t="s">
        <v>584</v>
      </c>
      <c r="AH235" s="3" t="s">
        <v>32</v>
      </c>
      <c r="AI235" s="12">
        <v>0.55146527000000001</v>
      </c>
      <c r="AJ235" s="12">
        <v>0.55173843499999997</v>
      </c>
      <c r="AK235" s="12">
        <v>0.49934957899999999</v>
      </c>
      <c r="AL235" s="12">
        <v>0.503820563</v>
      </c>
      <c r="AM235" s="12">
        <f t="shared" si="58"/>
        <v>0.55146527000000001</v>
      </c>
      <c r="AN235" s="12">
        <f t="shared" si="58"/>
        <v>0.55173843499999997</v>
      </c>
      <c r="AO235" s="12">
        <f t="shared" si="58"/>
        <v>0.49934957899999999</v>
      </c>
      <c r="AP235" s="12">
        <f t="shared" si="58"/>
        <v>0.503820563</v>
      </c>
      <c r="AQ235" s="13" t="s">
        <v>32</v>
      </c>
      <c r="AR235" s="13" t="s">
        <v>32</v>
      </c>
      <c r="AS235" s="13" t="s">
        <v>32</v>
      </c>
      <c r="AT235" s="13" t="s">
        <v>32</v>
      </c>
      <c r="AU235" s="13" t="s">
        <v>32</v>
      </c>
      <c r="AV235" s="13" t="s">
        <v>32</v>
      </c>
      <c r="AW235" s="13" t="s">
        <v>32</v>
      </c>
      <c r="AX235" s="13" t="s">
        <v>32</v>
      </c>
    </row>
    <row r="236" spans="1:50" x14ac:dyDescent="0.35">
      <c r="A236" t="s">
        <v>353</v>
      </c>
      <c r="B236" t="s">
        <v>353</v>
      </c>
      <c r="C236" t="s">
        <v>353</v>
      </c>
      <c r="D236">
        <v>12093000</v>
      </c>
      <c r="E236">
        <v>5</v>
      </c>
      <c r="F236" s="6" t="s">
        <v>32</v>
      </c>
      <c r="G236" t="s">
        <v>32</v>
      </c>
      <c r="H236" s="9" t="s">
        <v>32</v>
      </c>
      <c r="I236" t="s">
        <v>32</v>
      </c>
      <c r="J236" t="s">
        <v>32</v>
      </c>
      <c r="K236" t="s">
        <v>32</v>
      </c>
      <c r="L236" s="8" t="s">
        <v>32</v>
      </c>
      <c r="M236" s="8" t="s">
        <v>32</v>
      </c>
      <c r="N236" s="7" t="s">
        <v>32</v>
      </c>
      <c r="O236" s="7" t="s">
        <v>32</v>
      </c>
      <c r="P236" s="10" t="s">
        <v>32</v>
      </c>
      <c r="Q236" s="7" t="s">
        <v>32</v>
      </c>
      <c r="R236" s="1" t="s">
        <v>32</v>
      </c>
      <c r="S236" s="1" t="s">
        <v>32</v>
      </c>
      <c r="T236" s="11" t="s">
        <v>32</v>
      </c>
      <c r="U236" s="1" t="s">
        <v>32</v>
      </c>
      <c r="V236" s="11" t="s">
        <v>32</v>
      </c>
      <c r="W236" s="11" t="s">
        <v>32</v>
      </c>
      <c r="X236" s="1" t="s">
        <v>32</v>
      </c>
      <c r="Y236" s="11" t="s">
        <v>32</v>
      </c>
      <c r="Z236" s="11" t="s">
        <v>32</v>
      </c>
      <c r="AA236" s="5" t="s">
        <v>32</v>
      </c>
      <c r="AB236" s="1" t="s">
        <v>32</v>
      </c>
      <c r="AC236" s="1" t="s">
        <v>32</v>
      </c>
      <c r="AD236" s="1" t="s">
        <v>32</v>
      </c>
      <c r="AE236" s="11">
        <v>0</v>
      </c>
      <c r="AF236" s="11" t="s">
        <v>32</v>
      </c>
      <c r="AG236" s="3" t="s">
        <v>593</v>
      </c>
      <c r="AH236" s="3" t="s">
        <v>32</v>
      </c>
      <c r="AI236" s="3" t="s">
        <v>32</v>
      </c>
      <c r="AJ236" s="3" t="s">
        <v>32</v>
      </c>
      <c r="AK236" s="3" t="s">
        <v>32</v>
      </c>
      <c r="AL236" s="3" t="s">
        <v>32</v>
      </c>
      <c r="AM236" s="3" t="s">
        <v>32</v>
      </c>
      <c r="AN236" s="3" t="s">
        <v>32</v>
      </c>
      <c r="AO236" s="3" t="s">
        <v>32</v>
      </c>
      <c r="AP236" s="3" t="s">
        <v>32</v>
      </c>
      <c r="AQ236" s="13" t="s">
        <v>32</v>
      </c>
      <c r="AR236" s="13" t="s">
        <v>32</v>
      </c>
      <c r="AS236" s="13" t="s">
        <v>32</v>
      </c>
      <c r="AT236" s="13" t="s">
        <v>32</v>
      </c>
      <c r="AU236" s="13" t="s">
        <v>32</v>
      </c>
      <c r="AV236" s="13" t="s">
        <v>32</v>
      </c>
      <c r="AW236" s="13" t="s">
        <v>32</v>
      </c>
      <c r="AX236" s="13" t="s">
        <v>32</v>
      </c>
    </row>
    <row r="237" spans="1:50" x14ac:dyDescent="0.35">
      <c r="A237" t="s">
        <v>354</v>
      </c>
      <c r="B237" t="s">
        <v>354</v>
      </c>
      <c r="C237" t="s">
        <v>354</v>
      </c>
      <c r="D237">
        <v>9700000</v>
      </c>
      <c r="E237">
        <v>1</v>
      </c>
      <c r="F237" s="6">
        <v>5.7</v>
      </c>
      <c r="G237">
        <v>552221</v>
      </c>
      <c r="H237" s="9">
        <v>5724935</v>
      </c>
      <c r="I237" t="s">
        <v>355</v>
      </c>
      <c r="J237" t="s">
        <v>356</v>
      </c>
      <c r="K237" t="s">
        <v>31</v>
      </c>
      <c r="L237" s="8">
        <v>5.0999999999999996</v>
      </c>
      <c r="M237" s="8">
        <v>35</v>
      </c>
      <c r="N237" s="7">
        <v>291971.685</v>
      </c>
      <c r="O237" s="7">
        <v>102190.0898</v>
      </c>
      <c r="P237" s="10">
        <v>1.0535061E-2</v>
      </c>
      <c r="Q237" s="7">
        <v>0.185052886</v>
      </c>
      <c r="R237" s="1" t="s">
        <v>58</v>
      </c>
      <c r="S237" s="11">
        <v>3.5</v>
      </c>
      <c r="T237" s="11" t="s">
        <v>32</v>
      </c>
      <c r="U237" s="1" t="s">
        <v>104</v>
      </c>
      <c r="V237" s="11">
        <v>3.5</v>
      </c>
      <c r="W237" s="11">
        <v>3.93</v>
      </c>
      <c r="X237" s="1">
        <v>100</v>
      </c>
      <c r="Y237" s="11">
        <f>N237*X237/100</f>
        <v>291971.685</v>
      </c>
      <c r="Z237" s="11">
        <f t="shared" ref="Z237:Z268" si="59">(Y237*W237)</f>
        <v>1147448.72205</v>
      </c>
      <c r="AA237" s="5">
        <v>44522</v>
      </c>
      <c r="AB237" s="1" t="s">
        <v>32</v>
      </c>
      <c r="AC237" s="1" t="s">
        <v>32</v>
      </c>
      <c r="AD237" s="1" t="s">
        <v>84</v>
      </c>
      <c r="AE237" s="11">
        <v>35302949.078749999</v>
      </c>
      <c r="AF237" s="11">
        <f t="shared" ref="AF237:AF268" si="60">AE237/G237</f>
        <v>63.929023124346955</v>
      </c>
      <c r="AG237" s="3" t="s">
        <v>593</v>
      </c>
      <c r="AH237" s="3" t="s">
        <v>32</v>
      </c>
      <c r="AI237" s="3" t="s">
        <v>32</v>
      </c>
      <c r="AJ237" s="3" t="s">
        <v>32</v>
      </c>
      <c r="AK237" s="3" t="s">
        <v>32</v>
      </c>
      <c r="AL237" s="3" t="s">
        <v>32</v>
      </c>
      <c r="AM237" s="3" t="s">
        <v>32</v>
      </c>
      <c r="AN237" s="3" t="s">
        <v>32</v>
      </c>
      <c r="AO237" s="3" t="s">
        <v>32</v>
      </c>
      <c r="AP237" s="3" t="s">
        <v>32</v>
      </c>
      <c r="AQ237" s="13">
        <v>5.1624485957706003E-2</v>
      </c>
      <c r="AR237" s="13">
        <v>6.4232012608403999E-2</v>
      </c>
      <c r="AS237" s="13">
        <v>2.68337006539708E-2</v>
      </c>
      <c r="AT237" s="13">
        <v>0.116206525200223</v>
      </c>
      <c r="AU237" s="13">
        <v>0.162506964527102</v>
      </c>
      <c r="AV237" s="13">
        <v>0.63830040076188999</v>
      </c>
      <c r="AW237" s="13">
        <v>6.4733005284415598E-2</v>
      </c>
      <c r="AX237" s="13">
        <v>0.160633870713387</v>
      </c>
    </row>
    <row r="238" spans="1:50" x14ac:dyDescent="0.35">
      <c r="A238" t="s">
        <v>354</v>
      </c>
      <c r="B238" t="s">
        <v>354</v>
      </c>
      <c r="C238" t="s">
        <v>354</v>
      </c>
      <c r="D238">
        <v>9700000</v>
      </c>
      <c r="E238">
        <v>1</v>
      </c>
      <c r="F238" s="6">
        <v>5.7</v>
      </c>
      <c r="G238">
        <v>552221</v>
      </c>
      <c r="H238" s="9">
        <v>5724935</v>
      </c>
      <c r="I238" t="s">
        <v>357</v>
      </c>
      <c r="J238" t="s">
        <v>358</v>
      </c>
      <c r="K238" t="s">
        <v>359</v>
      </c>
      <c r="L238" s="8">
        <v>0.52</v>
      </c>
      <c r="M238" s="8">
        <v>42</v>
      </c>
      <c r="N238" s="7">
        <v>29769.662</v>
      </c>
      <c r="O238" s="7">
        <v>12503.258040000001</v>
      </c>
      <c r="P238" s="10">
        <v>1.2889959999999999E-3</v>
      </c>
      <c r="Q238" s="7">
        <v>2.2641765000000001E-2</v>
      </c>
      <c r="R238" s="1" t="s">
        <v>58</v>
      </c>
      <c r="S238" s="11">
        <v>5</v>
      </c>
      <c r="T238" s="11" t="s">
        <v>32</v>
      </c>
      <c r="U238" s="1" t="s">
        <v>104</v>
      </c>
      <c r="V238" s="11">
        <v>5</v>
      </c>
      <c r="W238" s="11">
        <v>5.62</v>
      </c>
      <c r="X238" s="1">
        <v>100</v>
      </c>
      <c r="Y238" s="11">
        <f t="shared" ref="Y238:Y294" si="61">N238*X238/100</f>
        <v>29769.662</v>
      </c>
      <c r="Z238" s="11">
        <f t="shared" si="59"/>
        <v>167305.50044</v>
      </c>
      <c r="AA238" s="5">
        <v>44522</v>
      </c>
      <c r="AB238" s="1" t="s">
        <v>32</v>
      </c>
      <c r="AC238" s="1" t="s">
        <v>32</v>
      </c>
      <c r="AD238" s="1" t="s">
        <v>84</v>
      </c>
      <c r="AE238" s="11">
        <v>35302949.078749999</v>
      </c>
      <c r="AF238" s="11">
        <f t="shared" si="60"/>
        <v>63.929023124346955</v>
      </c>
      <c r="AG238" s="3" t="s">
        <v>584</v>
      </c>
      <c r="AH238" s="3" t="s">
        <v>32</v>
      </c>
      <c r="AI238" s="12">
        <v>0.39148169100000002</v>
      </c>
      <c r="AJ238" s="12">
        <v>0.38430410300000001</v>
      </c>
      <c r="AK238" s="12">
        <v>0.361859441</v>
      </c>
      <c r="AL238" s="12">
        <v>0.34449741699999997</v>
      </c>
      <c r="AM238" s="12">
        <f t="shared" ref="AM238:AM245" si="62">AI238*($L238/100)</f>
        <v>2.0357047932000002E-3</v>
      </c>
      <c r="AN238" s="12">
        <f t="shared" ref="AN238:AN245" si="63">AJ238*($L238/100)</f>
        <v>1.9983813356000001E-3</v>
      </c>
      <c r="AO238" s="12">
        <f t="shared" ref="AO238:AO245" si="64">AK238*($L238/100)</f>
        <v>1.8816690931999999E-3</v>
      </c>
      <c r="AP238" s="12">
        <f t="shared" ref="AP238:AP245" si="65">AL238*($L238/100)</f>
        <v>1.7913865683999999E-3</v>
      </c>
      <c r="AQ238" s="13">
        <v>4.5904737551770601E-3</v>
      </c>
      <c r="AR238" s="13">
        <v>1.08151041792769E-2</v>
      </c>
      <c r="AS238" s="13">
        <v>1.0579987005866201E-2</v>
      </c>
      <c r="AT238" s="13">
        <v>1.16662237706304E-2</v>
      </c>
      <c r="AU238" s="13">
        <v>3.8796497914270599E-3</v>
      </c>
      <c r="AV238" s="13">
        <v>2.0351402232438299E-2</v>
      </c>
      <c r="AW238" s="13">
        <v>8.3317765610694105E-3</v>
      </c>
      <c r="AX238" s="13">
        <v>1.0030659613697901E-2</v>
      </c>
    </row>
    <row r="239" spans="1:50" x14ac:dyDescent="0.35">
      <c r="A239" t="s">
        <v>354</v>
      </c>
      <c r="B239" t="s">
        <v>354</v>
      </c>
      <c r="C239" t="s">
        <v>354</v>
      </c>
      <c r="D239">
        <v>9700000</v>
      </c>
      <c r="E239">
        <v>1</v>
      </c>
      <c r="F239" s="6">
        <v>5.7</v>
      </c>
      <c r="G239">
        <v>552221</v>
      </c>
      <c r="H239" s="9">
        <v>5724935</v>
      </c>
      <c r="I239" t="s">
        <v>106</v>
      </c>
      <c r="J239" t="s">
        <v>107</v>
      </c>
      <c r="K239" t="s">
        <v>79</v>
      </c>
      <c r="L239" s="8">
        <v>0.04</v>
      </c>
      <c r="M239" s="8">
        <v>85</v>
      </c>
      <c r="N239" s="7">
        <v>2289.9740000000002</v>
      </c>
      <c r="O239" s="7">
        <v>1946.4779000000001</v>
      </c>
      <c r="P239" s="10">
        <v>2.0066800000000001E-4</v>
      </c>
      <c r="Q239" s="7">
        <v>3.524817E-3</v>
      </c>
      <c r="R239" s="1" t="s">
        <v>58</v>
      </c>
      <c r="S239" s="11">
        <v>8</v>
      </c>
      <c r="T239" s="11" t="s">
        <v>32</v>
      </c>
      <c r="U239" s="1" t="s">
        <v>104</v>
      </c>
      <c r="V239" s="11">
        <v>8</v>
      </c>
      <c r="W239" s="11">
        <v>8.99</v>
      </c>
      <c r="X239" s="1">
        <v>100</v>
      </c>
      <c r="Y239" s="11">
        <f t="shared" si="61"/>
        <v>2289.9740000000002</v>
      </c>
      <c r="Z239" s="11">
        <f t="shared" si="59"/>
        <v>20586.866260000003</v>
      </c>
      <c r="AA239" s="5">
        <v>44522</v>
      </c>
      <c r="AB239" s="1" t="s">
        <v>32</v>
      </c>
      <c r="AC239" s="1" t="s">
        <v>32</v>
      </c>
      <c r="AD239" s="1" t="s">
        <v>84</v>
      </c>
      <c r="AE239" s="11">
        <v>35302949.078749999</v>
      </c>
      <c r="AF239" s="11">
        <f t="shared" si="60"/>
        <v>63.929023124346955</v>
      </c>
      <c r="AG239" s="3" t="s">
        <v>584</v>
      </c>
      <c r="AH239" s="3" t="s">
        <v>32</v>
      </c>
      <c r="AI239" s="12">
        <v>0.658742296</v>
      </c>
      <c r="AJ239" s="12">
        <v>0.65180958300000003</v>
      </c>
      <c r="AK239" s="12">
        <v>0.58564478200000003</v>
      </c>
      <c r="AL239" s="12">
        <v>0.56799997999999996</v>
      </c>
      <c r="AM239" s="12">
        <f t="shared" si="62"/>
        <v>2.6349691840000004E-4</v>
      </c>
      <c r="AN239" s="12">
        <f t="shared" si="63"/>
        <v>2.6072383320000002E-4</v>
      </c>
      <c r="AO239" s="12">
        <f t="shared" si="64"/>
        <v>2.3425791280000003E-4</v>
      </c>
      <c r="AP239" s="12">
        <f t="shared" si="65"/>
        <v>2.27199992E-4</v>
      </c>
      <c r="AQ239" s="13">
        <v>8.57561056585577E-4</v>
      </c>
      <c r="AR239" s="13">
        <v>1.0326510035018699E-3</v>
      </c>
      <c r="AS239" s="13">
        <v>1.57644297756032E-3</v>
      </c>
      <c r="AT239" s="13">
        <v>1.3507767506282401E-3</v>
      </c>
      <c r="AU239" s="13">
        <v>7.8743214845661796E-2</v>
      </c>
      <c r="AV239" s="13">
        <v>4.2910952818974897E-3</v>
      </c>
      <c r="AW239" s="13">
        <v>2.0115872845426399E-3</v>
      </c>
      <c r="AX239" s="13">
        <v>1.28376184571969E-2</v>
      </c>
    </row>
    <row r="240" spans="1:50" x14ac:dyDescent="0.35">
      <c r="A240" t="s">
        <v>354</v>
      </c>
      <c r="B240" t="s">
        <v>354</v>
      </c>
      <c r="C240" t="s">
        <v>354</v>
      </c>
      <c r="D240">
        <v>9700000</v>
      </c>
      <c r="E240">
        <v>1</v>
      </c>
      <c r="F240" s="6">
        <v>5.7</v>
      </c>
      <c r="G240">
        <v>552221</v>
      </c>
      <c r="H240" s="9">
        <v>5724935</v>
      </c>
      <c r="I240" t="s">
        <v>305</v>
      </c>
      <c r="J240" t="s">
        <v>360</v>
      </c>
      <c r="K240" t="s">
        <v>31</v>
      </c>
      <c r="L240" s="8">
        <v>0.52</v>
      </c>
      <c r="M240" s="8">
        <v>42</v>
      </c>
      <c r="N240" s="7">
        <v>29769.662</v>
      </c>
      <c r="O240" s="7">
        <v>12503.258040000001</v>
      </c>
      <c r="P240" s="10">
        <v>1.2889959999999999E-3</v>
      </c>
      <c r="Q240" s="7">
        <v>2.2641765000000001E-2</v>
      </c>
      <c r="R240" s="1" t="s">
        <v>58</v>
      </c>
      <c r="S240" s="11">
        <v>5</v>
      </c>
      <c r="T240" s="11" t="s">
        <v>32</v>
      </c>
      <c r="U240" s="1" t="s">
        <v>104</v>
      </c>
      <c r="V240" s="11">
        <v>5</v>
      </c>
      <c r="W240" s="11">
        <v>5.62</v>
      </c>
      <c r="X240" s="1">
        <v>100</v>
      </c>
      <c r="Y240" s="11">
        <f t="shared" si="61"/>
        <v>29769.662</v>
      </c>
      <c r="Z240" s="11">
        <f t="shared" si="59"/>
        <v>167305.50044</v>
      </c>
      <c r="AA240" s="5">
        <v>44522</v>
      </c>
      <c r="AB240" s="1" t="s">
        <v>638</v>
      </c>
      <c r="AC240" s="1" t="s">
        <v>34</v>
      </c>
      <c r="AD240" s="1" t="s">
        <v>84</v>
      </c>
      <c r="AE240" s="11">
        <v>35302949.078749999</v>
      </c>
      <c r="AF240" s="11">
        <f t="shared" si="60"/>
        <v>63.929023124346955</v>
      </c>
      <c r="AG240" s="3" t="s">
        <v>584</v>
      </c>
      <c r="AH240" s="3" t="s">
        <v>32</v>
      </c>
      <c r="AI240" s="12">
        <v>0.54507349000000005</v>
      </c>
      <c r="AJ240" s="12">
        <v>0.52950663099999995</v>
      </c>
      <c r="AK240" s="12">
        <v>0.46139793299999998</v>
      </c>
      <c r="AL240" s="12">
        <v>0.41211163699999998</v>
      </c>
      <c r="AM240" s="12">
        <f t="shared" si="62"/>
        <v>2.8343821480000001E-3</v>
      </c>
      <c r="AN240" s="12">
        <f t="shared" si="63"/>
        <v>2.7534344811999995E-3</v>
      </c>
      <c r="AO240" s="12">
        <f t="shared" si="64"/>
        <v>2.3992692515999998E-3</v>
      </c>
      <c r="AP240" s="12">
        <f t="shared" si="65"/>
        <v>2.1429805123999997E-3</v>
      </c>
      <c r="AQ240" s="13">
        <v>2.0465862158497699E-2</v>
      </c>
      <c r="AR240" s="13">
        <v>1.08151041792769E-2</v>
      </c>
      <c r="AS240" s="13">
        <v>1.9442548862234999E-2</v>
      </c>
      <c r="AT240" s="13">
        <v>1.3124501741959199E-2</v>
      </c>
      <c r="AU240" s="13">
        <v>4.3646060153554401E-3</v>
      </c>
      <c r="AV240" s="13">
        <v>1.51601867645703E-2</v>
      </c>
      <c r="AW240" s="13">
        <v>2.4085656808054301E-2</v>
      </c>
      <c r="AX240" s="13">
        <v>1.53512095042784E-2</v>
      </c>
    </row>
    <row r="241" spans="1:50" x14ac:dyDescent="0.35">
      <c r="A241" t="s">
        <v>354</v>
      </c>
      <c r="B241" t="s">
        <v>354</v>
      </c>
      <c r="C241" t="s">
        <v>354</v>
      </c>
      <c r="D241">
        <v>9700000</v>
      </c>
      <c r="E241">
        <v>1</v>
      </c>
      <c r="F241" s="6">
        <v>5.7</v>
      </c>
      <c r="G241">
        <v>552221</v>
      </c>
      <c r="H241" s="9">
        <v>5724935</v>
      </c>
      <c r="I241" t="s">
        <v>164</v>
      </c>
      <c r="J241" t="s">
        <v>165</v>
      </c>
      <c r="K241" t="s">
        <v>31</v>
      </c>
      <c r="L241" s="8">
        <v>0</v>
      </c>
      <c r="M241" s="8">
        <v>36.5</v>
      </c>
      <c r="N241" s="7">
        <v>0</v>
      </c>
      <c r="O241" s="7">
        <v>0</v>
      </c>
      <c r="P241" s="10">
        <v>0</v>
      </c>
      <c r="Q241" s="7">
        <v>0</v>
      </c>
      <c r="R241" s="1" t="s">
        <v>58</v>
      </c>
      <c r="S241" s="11">
        <v>5</v>
      </c>
      <c r="T241" s="11" t="s">
        <v>32</v>
      </c>
      <c r="U241" s="1" t="s">
        <v>104</v>
      </c>
      <c r="V241" s="11">
        <v>5</v>
      </c>
      <c r="W241" s="11">
        <v>5.62</v>
      </c>
      <c r="X241" s="1">
        <v>100</v>
      </c>
      <c r="Y241" s="11">
        <f t="shared" si="61"/>
        <v>0</v>
      </c>
      <c r="Z241" s="11">
        <f t="shared" si="59"/>
        <v>0</v>
      </c>
      <c r="AA241" s="5">
        <v>44522</v>
      </c>
      <c r="AB241" s="1" t="s">
        <v>638</v>
      </c>
      <c r="AC241" s="1" t="s">
        <v>34</v>
      </c>
      <c r="AD241" s="1" t="s">
        <v>84</v>
      </c>
      <c r="AE241" s="11">
        <v>35302949.078749999</v>
      </c>
      <c r="AF241" s="11">
        <f t="shared" si="60"/>
        <v>63.929023124346955</v>
      </c>
      <c r="AG241" s="3" t="s">
        <v>583</v>
      </c>
      <c r="AH241" s="3" t="s">
        <v>33</v>
      </c>
      <c r="AI241" s="12">
        <v>0.54166727999999997</v>
      </c>
      <c r="AJ241" s="12">
        <v>0.51513926399999999</v>
      </c>
      <c r="AK241" s="12">
        <v>0.47035209700000002</v>
      </c>
      <c r="AL241" s="12">
        <v>0.43625807300000002</v>
      </c>
      <c r="AM241" s="12">
        <f t="shared" si="62"/>
        <v>0</v>
      </c>
      <c r="AN241" s="12">
        <f t="shared" si="63"/>
        <v>0</v>
      </c>
      <c r="AO241" s="12">
        <f t="shared" si="64"/>
        <v>0</v>
      </c>
      <c r="AP241" s="12">
        <f t="shared" si="65"/>
        <v>0</v>
      </c>
      <c r="AQ241" s="13">
        <v>0</v>
      </c>
      <c r="AR241" s="13">
        <v>0</v>
      </c>
      <c r="AS241" s="13">
        <v>0</v>
      </c>
      <c r="AT241" s="13">
        <v>0</v>
      </c>
      <c r="AU241" s="13">
        <v>0</v>
      </c>
      <c r="AV241" s="13">
        <v>0</v>
      </c>
      <c r="AW241" s="13">
        <v>0</v>
      </c>
      <c r="AX241" s="13">
        <v>0</v>
      </c>
    </row>
    <row r="242" spans="1:50" x14ac:dyDescent="0.35">
      <c r="A242" t="s">
        <v>354</v>
      </c>
      <c r="B242" t="s">
        <v>354</v>
      </c>
      <c r="C242" t="s">
        <v>354</v>
      </c>
      <c r="D242">
        <v>9700000</v>
      </c>
      <c r="E242">
        <v>1</v>
      </c>
      <c r="F242" s="6">
        <v>5.7</v>
      </c>
      <c r="G242">
        <v>552221</v>
      </c>
      <c r="H242" s="9">
        <v>5724935</v>
      </c>
      <c r="I242" t="s">
        <v>307</v>
      </c>
      <c r="J242" t="s">
        <v>308</v>
      </c>
      <c r="K242" t="s">
        <v>31</v>
      </c>
      <c r="L242" s="8">
        <v>2.34</v>
      </c>
      <c r="M242" s="8">
        <v>43</v>
      </c>
      <c r="N242" s="7">
        <v>133963.47899999999</v>
      </c>
      <c r="O242" s="7">
        <v>57604.295969999999</v>
      </c>
      <c r="P242" s="10">
        <v>5.9385870000000004E-3</v>
      </c>
      <c r="Q242" s="7">
        <v>0.104313845</v>
      </c>
      <c r="R242" s="1" t="s">
        <v>58</v>
      </c>
      <c r="S242" s="11">
        <v>3.5</v>
      </c>
      <c r="T242" s="11" t="s">
        <v>32</v>
      </c>
      <c r="U242" s="1" t="s">
        <v>104</v>
      </c>
      <c r="V242" s="11">
        <v>3.5</v>
      </c>
      <c r="W242" s="11">
        <v>3.93</v>
      </c>
      <c r="X242" s="1">
        <v>100</v>
      </c>
      <c r="Y242" s="11">
        <f t="shared" si="61"/>
        <v>133963.47899999999</v>
      </c>
      <c r="Z242" s="11">
        <f t="shared" si="59"/>
        <v>526476.47247000004</v>
      </c>
      <c r="AA242" s="5">
        <v>44522</v>
      </c>
      <c r="AB242" s="1" t="s">
        <v>32</v>
      </c>
      <c r="AC242" s="1" t="s">
        <v>32</v>
      </c>
      <c r="AD242" s="1" t="s">
        <v>84</v>
      </c>
      <c r="AE242" s="11">
        <v>35302949.078749999</v>
      </c>
      <c r="AF242" s="11">
        <f t="shared" si="60"/>
        <v>63.929023124346955</v>
      </c>
      <c r="AG242" s="3" t="s">
        <v>583</v>
      </c>
      <c r="AH242" s="3" t="s">
        <v>33</v>
      </c>
      <c r="AI242" s="12">
        <v>0.54166727999999997</v>
      </c>
      <c r="AJ242" s="12">
        <v>0.51513926399999999</v>
      </c>
      <c r="AK242" s="12">
        <v>0.47035209700000002</v>
      </c>
      <c r="AL242" s="12">
        <v>0.43625807300000002</v>
      </c>
      <c r="AM242" s="12">
        <f t="shared" si="62"/>
        <v>1.2675014351999999E-2</v>
      </c>
      <c r="AN242" s="12">
        <f t="shared" si="63"/>
        <v>1.2054258777599998E-2</v>
      </c>
      <c r="AO242" s="12">
        <f t="shared" si="64"/>
        <v>1.10062390698E-2</v>
      </c>
      <c r="AP242" s="12">
        <f t="shared" si="65"/>
        <v>1.02084389082E-2</v>
      </c>
      <c r="AQ242" s="13">
        <v>0.13394346520994899</v>
      </c>
      <c r="AR242" s="13">
        <v>4.9826729542327801E-2</v>
      </c>
      <c r="AS242" s="13">
        <v>8.9574599348597794E-2</v>
      </c>
      <c r="AT242" s="13">
        <v>6.0466453936473603E-2</v>
      </c>
      <c r="AU242" s="13">
        <v>4.0954033164258399E-2</v>
      </c>
      <c r="AV242" s="13">
        <v>0.116408575945856</v>
      </c>
      <c r="AW242" s="13">
        <v>5.7149902544047601E-2</v>
      </c>
      <c r="AX242" s="13">
        <v>7.8331965670215803E-2</v>
      </c>
    </row>
    <row r="243" spans="1:50" x14ac:dyDescent="0.35">
      <c r="A243" t="s">
        <v>354</v>
      </c>
      <c r="B243" t="s">
        <v>354</v>
      </c>
      <c r="C243" t="s">
        <v>354</v>
      </c>
      <c r="D243">
        <v>9700000</v>
      </c>
      <c r="E243">
        <v>1</v>
      </c>
      <c r="F243" s="6">
        <v>5.7</v>
      </c>
      <c r="G243">
        <v>552221</v>
      </c>
      <c r="H243" s="9">
        <v>5724935</v>
      </c>
      <c r="I243" t="s">
        <v>109</v>
      </c>
      <c r="J243" t="s">
        <v>110</v>
      </c>
      <c r="K243" t="s">
        <v>31</v>
      </c>
      <c r="L243" s="8">
        <v>4.5</v>
      </c>
      <c r="M243" s="8">
        <v>43</v>
      </c>
      <c r="N243" s="7">
        <v>257622.07500000001</v>
      </c>
      <c r="O243" s="7">
        <v>110777.4923</v>
      </c>
      <c r="P243" s="10">
        <v>1.1420359999999999E-2</v>
      </c>
      <c r="Q243" s="7">
        <v>0.20060354899999999</v>
      </c>
      <c r="R243" s="1" t="s">
        <v>58</v>
      </c>
      <c r="S243" s="11">
        <v>4</v>
      </c>
      <c r="T243" s="11" t="s">
        <v>32</v>
      </c>
      <c r="U243" s="1" t="s">
        <v>104</v>
      </c>
      <c r="V243" s="11">
        <v>4</v>
      </c>
      <c r="W243" s="11">
        <v>4.49</v>
      </c>
      <c r="X243" s="1">
        <v>100</v>
      </c>
      <c r="Y243" s="11">
        <f t="shared" si="61"/>
        <v>257622.07500000001</v>
      </c>
      <c r="Z243" s="11">
        <f t="shared" si="59"/>
        <v>1156723.11675</v>
      </c>
      <c r="AA243" s="5">
        <v>44522</v>
      </c>
      <c r="AB243" s="1" t="s">
        <v>32</v>
      </c>
      <c r="AC243" s="1" t="s">
        <v>32</v>
      </c>
      <c r="AD243" s="1" t="s">
        <v>84</v>
      </c>
      <c r="AE243" s="11">
        <v>35302949.078749999</v>
      </c>
      <c r="AF243" s="11">
        <f t="shared" si="60"/>
        <v>63.929023124346955</v>
      </c>
      <c r="AG243" s="3" t="s">
        <v>584</v>
      </c>
      <c r="AH243" s="3" t="s">
        <v>32</v>
      </c>
      <c r="AI243" s="12">
        <v>0.34164161199999998</v>
      </c>
      <c r="AJ243" s="12">
        <v>0.28031908300000002</v>
      </c>
      <c r="AK243" s="12">
        <v>0.40896702000000001</v>
      </c>
      <c r="AL243" s="12">
        <v>0.36860889600000002</v>
      </c>
      <c r="AM243" s="12">
        <f t="shared" si="62"/>
        <v>1.5373872539999998E-2</v>
      </c>
      <c r="AN243" s="12">
        <f t="shared" si="63"/>
        <v>1.2614358735000001E-2</v>
      </c>
      <c r="AO243" s="12">
        <f t="shared" si="64"/>
        <v>1.84035159E-2</v>
      </c>
      <c r="AP243" s="12">
        <f t="shared" si="65"/>
        <v>1.6587400320000001E-2</v>
      </c>
      <c r="AQ243" s="13">
        <v>0.19183198800020301</v>
      </c>
      <c r="AR243" s="13">
        <v>0.16928312037789001</v>
      </c>
      <c r="AS243" s="13">
        <v>1.43549038078165E-2</v>
      </c>
      <c r="AT243" s="13">
        <v>0.10982155145834099</v>
      </c>
      <c r="AU243" s="13">
        <v>0</v>
      </c>
      <c r="AV243" s="13">
        <v>0.124549036375322</v>
      </c>
      <c r="AW243" s="13">
        <v>0.27109569280254397</v>
      </c>
      <c r="AX243" s="13">
        <v>0.12584804183173101</v>
      </c>
    </row>
    <row r="244" spans="1:50" x14ac:dyDescent="0.35">
      <c r="A244" t="s">
        <v>354</v>
      </c>
      <c r="B244" t="s">
        <v>354</v>
      </c>
      <c r="C244" t="s">
        <v>354</v>
      </c>
      <c r="D244">
        <v>9700000</v>
      </c>
      <c r="E244">
        <v>1</v>
      </c>
      <c r="F244" s="6">
        <v>5.7</v>
      </c>
      <c r="G244">
        <v>552221</v>
      </c>
      <c r="H244" s="9">
        <v>5724935</v>
      </c>
      <c r="I244" t="s">
        <v>33</v>
      </c>
      <c r="J244" t="s">
        <v>34</v>
      </c>
      <c r="K244" t="s">
        <v>31</v>
      </c>
      <c r="L244" s="8">
        <v>68.41</v>
      </c>
      <c r="M244" s="8">
        <v>35</v>
      </c>
      <c r="N244" s="7">
        <v>3916428.034</v>
      </c>
      <c r="O244" s="7">
        <v>1370749.8119999999</v>
      </c>
      <c r="P244" s="10">
        <v>0.141314414</v>
      </c>
      <c r="Q244" s="7">
        <v>2.482248614</v>
      </c>
      <c r="R244" s="1" t="s">
        <v>58</v>
      </c>
      <c r="S244" s="11">
        <v>5</v>
      </c>
      <c r="T244" s="11" t="s">
        <v>32</v>
      </c>
      <c r="U244" s="1" t="s">
        <v>104</v>
      </c>
      <c r="V244" s="11">
        <v>5</v>
      </c>
      <c r="W244" s="11">
        <v>5.62</v>
      </c>
      <c r="X244" s="1">
        <v>100</v>
      </c>
      <c r="Y244" s="11">
        <f t="shared" si="61"/>
        <v>3916428.034</v>
      </c>
      <c r="Z244" s="11">
        <f t="shared" si="59"/>
        <v>22010325.55108</v>
      </c>
      <c r="AA244" s="5">
        <v>44522</v>
      </c>
      <c r="AB244" s="1" t="s">
        <v>32</v>
      </c>
      <c r="AC244" s="1" t="s">
        <v>32</v>
      </c>
      <c r="AD244" s="1" t="s">
        <v>84</v>
      </c>
      <c r="AE244" s="11">
        <v>35302949.078749999</v>
      </c>
      <c r="AF244" s="11">
        <f t="shared" si="60"/>
        <v>63.929023124346955</v>
      </c>
      <c r="AG244" s="3" t="s">
        <v>584</v>
      </c>
      <c r="AH244" s="3" t="s">
        <v>32</v>
      </c>
      <c r="AI244" s="12">
        <v>0.54166727999999997</v>
      </c>
      <c r="AJ244" s="12">
        <v>0.51513926399999999</v>
      </c>
      <c r="AK244" s="12">
        <v>0.47035209700000002</v>
      </c>
      <c r="AL244" s="12">
        <v>0.43625807300000002</v>
      </c>
      <c r="AM244" s="12">
        <f t="shared" si="62"/>
        <v>0.37055458624799992</v>
      </c>
      <c r="AN244" s="12">
        <f t="shared" si="63"/>
        <v>0.35240677050239994</v>
      </c>
      <c r="AO244" s="12">
        <f t="shared" si="64"/>
        <v>0.32176786955769998</v>
      </c>
      <c r="AP244" s="12">
        <f t="shared" si="65"/>
        <v>0.2984441477393</v>
      </c>
      <c r="AQ244" s="13">
        <v>1.7194720382593001</v>
      </c>
      <c r="AR244" s="13">
        <v>1.28843362684312</v>
      </c>
      <c r="AS244" s="13">
        <v>1.77626169919137</v>
      </c>
      <c r="AT244" s="13">
        <v>1.4804246250873001</v>
      </c>
      <c r="AU244" s="13">
        <v>0.47849791004685799</v>
      </c>
      <c r="AV244" s="13">
        <v>1.5411575441154299</v>
      </c>
      <c r="AW244" s="13">
        <v>2.7765382168867698</v>
      </c>
      <c r="AX244" s="13">
        <v>1.5801122372043099</v>
      </c>
    </row>
    <row r="245" spans="1:50" x14ac:dyDescent="0.35">
      <c r="A245" t="s">
        <v>354</v>
      </c>
      <c r="B245" t="s">
        <v>354</v>
      </c>
      <c r="C245" t="s">
        <v>354</v>
      </c>
      <c r="D245">
        <v>9700000</v>
      </c>
      <c r="E245">
        <v>1</v>
      </c>
      <c r="F245" s="6">
        <v>5.7</v>
      </c>
      <c r="G245">
        <v>552221</v>
      </c>
      <c r="H245" s="9">
        <v>5724935</v>
      </c>
      <c r="I245" t="s">
        <v>114</v>
      </c>
      <c r="J245" t="s">
        <v>115</v>
      </c>
      <c r="K245" t="s">
        <v>116</v>
      </c>
      <c r="L245" s="8">
        <v>1.9</v>
      </c>
      <c r="M245" s="8">
        <v>48</v>
      </c>
      <c r="N245" s="7">
        <v>108773.765</v>
      </c>
      <c r="O245" s="7">
        <v>52211.407200000001</v>
      </c>
      <c r="P245" s="10">
        <v>5.3826189999999999E-3</v>
      </c>
      <c r="Q245" s="7">
        <v>9.4548029000000006E-2</v>
      </c>
      <c r="R245" s="1" t="s">
        <v>58</v>
      </c>
      <c r="S245" s="11">
        <v>11</v>
      </c>
      <c r="T245" s="11" t="s">
        <v>32</v>
      </c>
      <c r="U245" s="1" t="s">
        <v>104</v>
      </c>
      <c r="V245" s="11">
        <v>11</v>
      </c>
      <c r="W245" s="11">
        <v>12.36</v>
      </c>
      <c r="X245" s="1">
        <v>100</v>
      </c>
      <c r="Y245" s="11">
        <f t="shared" si="61"/>
        <v>108773.765</v>
      </c>
      <c r="Z245" s="11">
        <f t="shared" si="59"/>
        <v>1344443.7353999999</v>
      </c>
      <c r="AA245" s="5">
        <v>44522</v>
      </c>
      <c r="AB245" s="1" t="s">
        <v>32</v>
      </c>
      <c r="AC245" s="1" t="s">
        <v>32</v>
      </c>
      <c r="AD245" s="1" t="s">
        <v>84</v>
      </c>
      <c r="AE245" s="11">
        <v>35302949.078749999</v>
      </c>
      <c r="AF245" s="11">
        <f t="shared" si="60"/>
        <v>63.929023124346955</v>
      </c>
      <c r="AG245" s="3" t="s">
        <v>584</v>
      </c>
      <c r="AH245" s="3" t="s">
        <v>32</v>
      </c>
      <c r="AI245" s="12">
        <v>0.53640324399999995</v>
      </c>
      <c r="AJ245" s="12">
        <v>0.52594607699999996</v>
      </c>
      <c r="AK245" s="12">
        <v>0.480582538</v>
      </c>
      <c r="AL245" s="12">
        <v>0.46544774500000002</v>
      </c>
      <c r="AM245" s="12">
        <f t="shared" si="62"/>
        <v>1.0191661635999999E-2</v>
      </c>
      <c r="AN245" s="12">
        <f t="shared" si="63"/>
        <v>9.9929754629999989E-3</v>
      </c>
      <c r="AO245" s="12">
        <f t="shared" si="64"/>
        <v>9.1310682219999991E-3</v>
      </c>
      <c r="AP245" s="12">
        <f t="shared" si="65"/>
        <v>8.8435071549999994E-3</v>
      </c>
      <c r="AQ245" s="13">
        <v>4.2331566288368101E-2</v>
      </c>
      <c r="AR245" s="13">
        <v>1.61077704326631E-2</v>
      </c>
      <c r="AS245" s="13">
        <v>2.0297166250737401E-2</v>
      </c>
      <c r="AT245" s="13">
        <v>5.6784702799643302E-2</v>
      </c>
      <c r="AU245" s="13">
        <v>3.3414016510693201E-2</v>
      </c>
      <c r="AV245" s="13">
        <v>0.28583741875600199</v>
      </c>
      <c r="AW245" s="13">
        <v>6.0432812955896802E-2</v>
      </c>
      <c r="AX245" s="13">
        <v>7.3600779142000597E-2</v>
      </c>
    </row>
    <row r="246" spans="1:50" x14ac:dyDescent="0.35">
      <c r="A246" t="s">
        <v>354</v>
      </c>
      <c r="B246" t="s">
        <v>354</v>
      </c>
      <c r="C246" t="s">
        <v>354</v>
      </c>
      <c r="D246">
        <v>9700000</v>
      </c>
      <c r="E246">
        <v>1</v>
      </c>
      <c r="F246" s="6">
        <v>5.7</v>
      </c>
      <c r="G246">
        <v>552221</v>
      </c>
      <c r="H246" s="9">
        <v>5724935</v>
      </c>
      <c r="I246" t="s">
        <v>361</v>
      </c>
      <c r="J246" t="s">
        <v>362</v>
      </c>
      <c r="K246" t="s">
        <v>31</v>
      </c>
      <c r="L246" s="8">
        <v>0.69</v>
      </c>
      <c r="M246" s="8">
        <v>36.5</v>
      </c>
      <c r="N246" s="7">
        <v>39502.051500000001</v>
      </c>
      <c r="O246" s="7">
        <v>14418.248799999999</v>
      </c>
      <c r="P246" s="10">
        <v>1.4864170000000001E-3</v>
      </c>
      <c r="Q246" s="7">
        <v>2.6109562999999999E-2</v>
      </c>
      <c r="R246" s="1" t="s">
        <v>58</v>
      </c>
      <c r="S246" s="11">
        <v>4</v>
      </c>
      <c r="T246" s="11" t="s">
        <v>32</v>
      </c>
      <c r="U246" s="1" t="s">
        <v>104</v>
      </c>
      <c r="V246" s="11">
        <v>4</v>
      </c>
      <c r="W246" s="11">
        <v>4.49</v>
      </c>
      <c r="X246" s="1">
        <v>100</v>
      </c>
      <c r="Y246" s="11">
        <f t="shared" si="61"/>
        <v>39502.051500000001</v>
      </c>
      <c r="Z246" s="11">
        <f t="shared" si="59"/>
        <v>177364.21123500002</v>
      </c>
      <c r="AA246" s="5">
        <v>44522</v>
      </c>
      <c r="AB246" s="1" t="s">
        <v>32</v>
      </c>
      <c r="AC246" s="1" t="s">
        <v>32</v>
      </c>
      <c r="AD246" s="1" t="s">
        <v>84</v>
      </c>
      <c r="AE246" s="11">
        <v>35302949.078749999</v>
      </c>
      <c r="AF246" s="11">
        <f t="shared" si="60"/>
        <v>63.929023124346955</v>
      </c>
      <c r="AG246" s="3" t="s">
        <v>593</v>
      </c>
      <c r="AH246" s="3" t="s">
        <v>32</v>
      </c>
      <c r="AI246" s="12" t="s">
        <v>32</v>
      </c>
      <c r="AJ246" s="12" t="s">
        <v>32</v>
      </c>
      <c r="AK246" s="12" t="s">
        <v>32</v>
      </c>
      <c r="AL246" s="12" t="s">
        <v>32</v>
      </c>
      <c r="AM246" s="12" t="s">
        <v>32</v>
      </c>
      <c r="AN246" s="12" t="s">
        <v>32</v>
      </c>
      <c r="AO246" s="12" t="s">
        <v>32</v>
      </c>
      <c r="AP246" s="12" t="s">
        <v>32</v>
      </c>
      <c r="AQ246" s="13">
        <v>1.63217721663695E-2</v>
      </c>
      <c r="AR246" s="13">
        <v>2.2033051351165799E-2</v>
      </c>
      <c r="AS246" s="13">
        <v>2.5596574241111902E-2</v>
      </c>
      <c r="AT246" s="13">
        <v>1.3831381062309101E-2</v>
      </c>
      <c r="AU246" s="13">
        <v>0</v>
      </c>
      <c r="AV246" s="13">
        <v>1.62106848460132E-2</v>
      </c>
      <c r="AW246" s="13">
        <v>2.09799556202655E-2</v>
      </c>
      <c r="AX246" s="13">
        <v>1.6424774183890701E-2</v>
      </c>
    </row>
    <row r="247" spans="1:50" x14ac:dyDescent="0.35">
      <c r="A247" t="s">
        <v>354</v>
      </c>
      <c r="B247" t="s">
        <v>354</v>
      </c>
      <c r="C247" t="s">
        <v>354</v>
      </c>
      <c r="D247">
        <v>9700000</v>
      </c>
      <c r="E247">
        <v>1</v>
      </c>
      <c r="F247" s="6">
        <v>5.7</v>
      </c>
      <c r="G247">
        <v>552221</v>
      </c>
      <c r="H247" s="9">
        <v>5724935</v>
      </c>
      <c r="I247" t="s">
        <v>315</v>
      </c>
      <c r="J247" t="s">
        <v>316</v>
      </c>
      <c r="K247" t="s">
        <v>31</v>
      </c>
      <c r="L247" s="8">
        <v>0.98</v>
      </c>
      <c r="M247" s="8">
        <v>60</v>
      </c>
      <c r="N247" s="7">
        <v>56104.362999999998</v>
      </c>
      <c r="O247" s="7">
        <v>33662.6178</v>
      </c>
      <c r="P247" s="10">
        <v>3.4703730000000001E-3</v>
      </c>
      <c r="Q247" s="7">
        <v>6.0958598000000003E-2</v>
      </c>
      <c r="R247" s="1" t="s">
        <v>58</v>
      </c>
      <c r="S247" s="11">
        <v>8</v>
      </c>
      <c r="T247" s="11" t="s">
        <v>32</v>
      </c>
      <c r="U247" s="1" t="s">
        <v>104</v>
      </c>
      <c r="V247" s="11">
        <v>8</v>
      </c>
      <c r="W247" s="11">
        <v>8.99</v>
      </c>
      <c r="X247" s="1">
        <v>100</v>
      </c>
      <c r="Y247" s="11">
        <f t="shared" si="61"/>
        <v>56104.362999999998</v>
      </c>
      <c r="Z247" s="11">
        <f t="shared" si="59"/>
        <v>504378.22336999996</v>
      </c>
      <c r="AA247" s="5">
        <v>44522</v>
      </c>
      <c r="AB247" s="1" t="s">
        <v>32</v>
      </c>
      <c r="AC247" s="1" t="s">
        <v>32</v>
      </c>
      <c r="AD247" s="1" t="s">
        <v>84</v>
      </c>
      <c r="AE247" s="11">
        <v>35302949.078749999</v>
      </c>
      <c r="AF247" s="11">
        <f t="shared" si="60"/>
        <v>63.929023124346955</v>
      </c>
      <c r="AG247" s="3" t="s">
        <v>585</v>
      </c>
      <c r="AH247" s="3" t="s">
        <v>586</v>
      </c>
      <c r="AI247" s="12">
        <v>0.53890871299999998</v>
      </c>
      <c r="AJ247" s="12">
        <v>0.53148233300000003</v>
      </c>
      <c r="AK247" s="12">
        <v>0.47060421099999999</v>
      </c>
      <c r="AL247" s="12">
        <v>0.46631406800000003</v>
      </c>
      <c r="AM247" s="12">
        <f t="shared" ref="AM247:AP248" si="66">AI247*($L247/100)</f>
        <v>5.2813053873999993E-3</v>
      </c>
      <c r="AN247" s="12">
        <f t="shared" si="66"/>
        <v>5.2085268633999997E-3</v>
      </c>
      <c r="AO247" s="12">
        <f t="shared" si="66"/>
        <v>4.6119212677999998E-3</v>
      </c>
      <c r="AP247" s="12">
        <f t="shared" si="66"/>
        <v>4.5698778664000003E-3</v>
      </c>
      <c r="AQ247" s="13">
        <v>7.2093978756357299E-2</v>
      </c>
      <c r="AR247" s="13">
        <v>2.1158780713782702E-2</v>
      </c>
      <c r="AS247" s="13">
        <v>4.14400480034324E-2</v>
      </c>
      <c r="AT247" s="13">
        <v>4.31874629425473E-2</v>
      </c>
      <c r="AU247" s="13">
        <v>5.3531706189158701E-2</v>
      </c>
      <c r="AV247" s="13">
        <v>0.21026366232020299</v>
      </c>
      <c r="AW247" s="13">
        <v>3.6180171125241502E-2</v>
      </c>
      <c r="AX247" s="13">
        <v>6.8265115721531794E-2</v>
      </c>
    </row>
    <row r="248" spans="1:50" x14ac:dyDescent="0.35">
      <c r="A248" t="s">
        <v>354</v>
      </c>
      <c r="B248" t="s">
        <v>354</v>
      </c>
      <c r="C248" t="s">
        <v>354</v>
      </c>
      <c r="D248">
        <v>9700000</v>
      </c>
      <c r="E248">
        <v>1</v>
      </c>
      <c r="F248" s="6">
        <v>5.7</v>
      </c>
      <c r="G248">
        <v>552221</v>
      </c>
      <c r="H248" s="9">
        <v>5724935</v>
      </c>
      <c r="I248" t="s">
        <v>317</v>
      </c>
      <c r="J248" t="s">
        <v>318</v>
      </c>
      <c r="K248" t="s">
        <v>319</v>
      </c>
      <c r="L248" s="8">
        <v>0.03</v>
      </c>
      <c r="M248" s="8">
        <v>35</v>
      </c>
      <c r="N248" s="7">
        <v>1717.4804999999999</v>
      </c>
      <c r="O248" s="7">
        <v>601.11817499999995</v>
      </c>
      <c r="P248" s="10">
        <v>6.2000000000000003E-5</v>
      </c>
      <c r="Q248" s="7">
        <v>1.0885459999999999E-3</v>
      </c>
      <c r="R248" s="1" t="s">
        <v>58</v>
      </c>
      <c r="S248" s="11">
        <v>6</v>
      </c>
      <c r="T248" s="11" t="s">
        <v>32</v>
      </c>
      <c r="U248" s="1" t="s">
        <v>104</v>
      </c>
      <c r="V248" s="11">
        <v>6</v>
      </c>
      <c r="W248" s="11">
        <v>6.74</v>
      </c>
      <c r="X248" s="1">
        <v>100</v>
      </c>
      <c r="Y248" s="11">
        <f t="shared" si="61"/>
        <v>1717.4804999999999</v>
      </c>
      <c r="Z248" s="11">
        <f t="shared" si="59"/>
        <v>11575.818569999999</v>
      </c>
      <c r="AA248" s="5">
        <v>44522</v>
      </c>
      <c r="AB248" s="1" t="s">
        <v>32</v>
      </c>
      <c r="AC248" s="1" t="s">
        <v>32</v>
      </c>
      <c r="AD248" s="1" t="s">
        <v>84</v>
      </c>
      <c r="AE248" s="11">
        <v>35302949.078749999</v>
      </c>
      <c r="AF248" s="11">
        <f t="shared" si="60"/>
        <v>63.929023124346955</v>
      </c>
      <c r="AG248" s="3" t="s">
        <v>584</v>
      </c>
      <c r="AH248" s="3" t="s">
        <v>32</v>
      </c>
      <c r="AI248" s="12">
        <v>0.48358316200000001</v>
      </c>
      <c r="AJ248" s="12">
        <v>0.47683383600000001</v>
      </c>
      <c r="AK248" s="12">
        <v>0.43303738899999999</v>
      </c>
      <c r="AL248" s="12">
        <v>0.42765666499999999</v>
      </c>
      <c r="AM248" s="12">
        <f t="shared" si="66"/>
        <v>1.4507494859999998E-4</v>
      </c>
      <c r="AN248" s="12">
        <f t="shared" si="66"/>
        <v>1.4305015079999999E-4</v>
      </c>
      <c r="AO248" s="12">
        <f t="shared" si="66"/>
        <v>1.2991121669999998E-4</v>
      </c>
      <c r="AP248" s="12">
        <f t="shared" si="66"/>
        <v>1.2829699949999998E-4</v>
      </c>
      <c r="AQ248" s="13">
        <v>6.8967429277031996E-4</v>
      </c>
      <c r="AR248" s="13">
        <v>2.3051415623493099E-4</v>
      </c>
      <c r="AS248" s="13">
        <v>4.6736879377094498E-4</v>
      </c>
      <c r="AT248" s="13">
        <v>7.2405578339409897E-4</v>
      </c>
      <c r="AU248" s="13">
        <v>2.5646714092544403E-4</v>
      </c>
      <c r="AV248" s="13">
        <v>3.5338417888386902E-4</v>
      </c>
      <c r="AW248" s="13">
        <v>7.5540989372314797E-4</v>
      </c>
      <c r="AX248" s="13">
        <v>4.9669631995753695E-4</v>
      </c>
    </row>
    <row r="249" spans="1:50" x14ac:dyDescent="0.35">
      <c r="A249" t="s">
        <v>354</v>
      </c>
      <c r="B249" t="s">
        <v>354</v>
      </c>
      <c r="C249" t="s">
        <v>354</v>
      </c>
      <c r="D249">
        <v>9700000</v>
      </c>
      <c r="E249">
        <v>1</v>
      </c>
      <c r="F249" s="6">
        <v>5.7</v>
      </c>
      <c r="G249">
        <v>552221</v>
      </c>
      <c r="H249" s="9">
        <v>5724935</v>
      </c>
      <c r="I249" t="s">
        <v>363</v>
      </c>
      <c r="J249" t="s">
        <v>364</v>
      </c>
      <c r="K249" t="s">
        <v>363</v>
      </c>
      <c r="L249" s="8">
        <v>6.56</v>
      </c>
      <c r="M249" s="8">
        <v>65</v>
      </c>
      <c r="N249" s="7">
        <v>375555.73599999998</v>
      </c>
      <c r="O249" s="7">
        <v>244111.22839999999</v>
      </c>
      <c r="P249" s="10">
        <v>2.5166106000000001E-2</v>
      </c>
      <c r="Q249" s="7">
        <v>0.44205350500000001</v>
      </c>
      <c r="R249" s="1" t="s">
        <v>58</v>
      </c>
      <c r="S249" s="11">
        <v>5</v>
      </c>
      <c r="T249" s="11" t="s">
        <v>32</v>
      </c>
      <c r="U249" s="1" t="s">
        <v>104</v>
      </c>
      <c r="V249" s="11">
        <v>5</v>
      </c>
      <c r="W249" s="11">
        <v>5.62</v>
      </c>
      <c r="X249" s="1">
        <v>100</v>
      </c>
      <c r="Y249" s="11">
        <f t="shared" si="61"/>
        <v>375555.73599999992</v>
      </c>
      <c r="Z249" s="11">
        <f t="shared" si="59"/>
        <v>2110623.2363199997</v>
      </c>
      <c r="AA249" s="5">
        <v>44522</v>
      </c>
      <c r="AB249" s="1" t="s">
        <v>638</v>
      </c>
      <c r="AC249" s="1" t="s">
        <v>34</v>
      </c>
      <c r="AD249" s="1" t="s">
        <v>84</v>
      </c>
      <c r="AE249" s="11">
        <v>35302949.078749999</v>
      </c>
      <c r="AF249" s="11">
        <f t="shared" si="60"/>
        <v>63.929023124346955</v>
      </c>
      <c r="AG249" s="3" t="s">
        <v>593</v>
      </c>
      <c r="AH249" s="3" t="s">
        <v>32</v>
      </c>
      <c r="AI249" s="12" t="s">
        <v>32</v>
      </c>
      <c r="AJ249" s="12" t="s">
        <v>32</v>
      </c>
      <c r="AK249" s="12" t="s">
        <v>32</v>
      </c>
      <c r="AL249" s="12" t="s">
        <v>32</v>
      </c>
      <c r="AM249" s="12" t="s">
        <v>32</v>
      </c>
      <c r="AN249" s="12" t="s">
        <v>32</v>
      </c>
      <c r="AO249" s="12" t="s">
        <v>32</v>
      </c>
      <c r="AP249" s="12" t="s">
        <v>32</v>
      </c>
      <c r="AQ249" s="13">
        <v>0.17177844167254</v>
      </c>
      <c r="AR249" s="13">
        <v>0.29103788541994002</v>
      </c>
      <c r="AS249" s="13">
        <v>0.189796309401779</v>
      </c>
      <c r="AT249" s="13">
        <v>0.27047584146627901</v>
      </c>
      <c r="AU249" s="13">
        <v>0.15149108635946401</v>
      </c>
      <c r="AV249" s="13">
        <v>0.40002766786884703</v>
      </c>
      <c r="AW249" s="13">
        <v>0.22603992545768301</v>
      </c>
      <c r="AX249" s="13">
        <v>0.24294959394950499</v>
      </c>
    </row>
    <row r="250" spans="1:50" x14ac:dyDescent="0.35">
      <c r="A250" t="s">
        <v>354</v>
      </c>
      <c r="B250" t="s">
        <v>354</v>
      </c>
      <c r="C250" t="s">
        <v>354</v>
      </c>
      <c r="D250">
        <v>9700000</v>
      </c>
      <c r="E250">
        <v>1</v>
      </c>
      <c r="F250" s="6">
        <v>5.7</v>
      </c>
      <c r="G250">
        <v>552221</v>
      </c>
      <c r="H250" s="9">
        <v>5724935</v>
      </c>
      <c r="I250" t="s">
        <v>365</v>
      </c>
      <c r="J250" t="s">
        <v>366</v>
      </c>
      <c r="K250" t="s">
        <v>31</v>
      </c>
      <c r="L250" s="8">
        <v>7.0000000000000007E-2</v>
      </c>
      <c r="M250" s="8">
        <v>65</v>
      </c>
      <c r="N250" s="7">
        <v>4007.4544999999998</v>
      </c>
      <c r="O250" s="7">
        <v>2604.845425</v>
      </c>
      <c r="P250" s="10">
        <v>2.6854100000000002E-4</v>
      </c>
      <c r="Q250" s="7">
        <v>4.7170340000000002E-3</v>
      </c>
      <c r="R250" s="1" t="s">
        <v>58</v>
      </c>
      <c r="S250" s="11">
        <v>3.5</v>
      </c>
      <c r="T250" s="11" t="s">
        <v>32</v>
      </c>
      <c r="U250" s="1" t="s">
        <v>104</v>
      </c>
      <c r="V250" s="11">
        <v>3.5</v>
      </c>
      <c r="W250" s="11">
        <v>3.93</v>
      </c>
      <c r="X250" s="1">
        <v>100</v>
      </c>
      <c r="Y250" s="11">
        <f t="shared" si="61"/>
        <v>4007.4544999999994</v>
      </c>
      <c r="Z250" s="11">
        <f t="shared" si="59"/>
        <v>15749.296184999997</v>
      </c>
      <c r="AA250" s="5">
        <v>44522</v>
      </c>
      <c r="AB250" s="1" t="s">
        <v>638</v>
      </c>
      <c r="AC250" s="1" t="s">
        <v>356</v>
      </c>
      <c r="AD250" s="1" t="s">
        <v>84</v>
      </c>
      <c r="AE250" s="11">
        <v>35302949.078749999</v>
      </c>
      <c r="AF250" s="11">
        <f t="shared" si="60"/>
        <v>63.929023124346955</v>
      </c>
      <c r="AG250" s="3" t="s">
        <v>585</v>
      </c>
      <c r="AH250" s="3" t="s">
        <v>586</v>
      </c>
      <c r="AI250" s="12">
        <v>0.53890871299999998</v>
      </c>
      <c r="AJ250" s="12">
        <v>0.53148233300000003</v>
      </c>
      <c r="AK250" s="12">
        <v>0.47060421099999999</v>
      </c>
      <c r="AL250" s="12">
        <v>0.46631406800000003</v>
      </c>
      <c r="AM250" s="12">
        <f t="shared" ref="AM250:AM259" si="67">AI250*($L250/100)</f>
        <v>3.7723609910000005E-4</v>
      </c>
      <c r="AN250" s="12">
        <f t="shared" ref="AN250:AN259" si="68">AJ250*($L250/100)</f>
        <v>3.7203763310000008E-4</v>
      </c>
      <c r="AO250" s="12">
        <f t="shared" ref="AO250:AO259" si="69">AK250*($L250/100)</f>
        <v>3.2942294770000002E-4</v>
      </c>
      <c r="AP250" s="12">
        <f t="shared" ref="AP250:AP259" si="70">AL250*($L250/100)</f>
        <v>3.2641984760000005E-4</v>
      </c>
      <c r="AQ250" s="13">
        <v>4.2238730847680801E-3</v>
      </c>
      <c r="AR250" s="13">
        <v>1.6372864747554901E-3</v>
      </c>
      <c r="AS250" s="13">
        <v>1.89024765577762E-3</v>
      </c>
      <c r="AT250" s="13">
        <v>2.88617492213991E-3</v>
      </c>
      <c r="AU250" s="13">
        <v>4.1423340834097298E-3</v>
      </c>
      <c r="AV250" s="13">
        <v>1.6270401168493299E-2</v>
      </c>
      <c r="AW250" s="13">
        <v>2.1535814461074898E-3</v>
      </c>
      <c r="AX250" s="13">
        <v>4.7434141193502402E-3</v>
      </c>
    </row>
    <row r="251" spans="1:50" x14ac:dyDescent="0.35">
      <c r="A251" t="s">
        <v>354</v>
      </c>
      <c r="B251" t="s">
        <v>354</v>
      </c>
      <c r="C251" t="s">
        <v>354</v>
      </c>
      <c r="D251">
        <v>9700000</v>
      </c>
      <c r="E251">
        <v>1</v>
      </c>
      <c r="F251" s="6">
        <v>5.7</v>
      </c>
      <c r="G251">
        <v>552221</v>
      </c>
      <c r="H251" s="9">
        <v>5724935</v>
      </c>
      <c r="I251" t="s">
        <v>94</v>
      </c>
      <c r="J251" t="s">
        <v>118</v>
      </c>
      <c r="K251" t="s">
        <v>93</v>
      </c>
      <c r="L251" s="8">
        <v>0.08</v>
      </c>
      <c r="M251" s="8">
        <v>38</v>
      </c>
      <c r="N251" s="7">
        <v>4579.9480000000003</v>
      </c>
      <c r="O251" s="7">
        <v>1740.38024</v>
      </c>
      <c r="P251" s="10">
        <v>1.79421E-4</v>
      </c>
      <c r="Q251" s="7">
        <v>3.151601E-3</v>
      </c>
      <c r="R251" s="1" t="s">
        <v>58</v>
      </c>
      <c r="S251" s="11">
        <v>13</v>
      </c>
      <c r="T251" s="11" t="s">
        <v>32</v>
      </c>
      <c r="U251" s="1" t="s">
        <v>104</v>
      </c>
      <c r="V251" s="11">
        <v>13</v>
      </c>
      <c r="W251" s="11">
        <v>14.61</v>
      </c>
      <c r="X251" s="1">
        <v>100</v>
      </c>
      <c r="Y251" s="11">
        <f t="shared" si="61"/>
        <v>4579.9480000000003</v>
      </c>
      <c r="Z251" s="11">
        <f t="shared" si="59"/>
        <v>66913.040280000001</v>
      </c>
      <c r="AA251" s="5">
        <v>44522</v>
      </c>
      <c r="AB251" s="1" t="s">
        <v>638</v>
      </c>
      <c r="AC251" s="1" t="s">
        <v>125</v>
      </c>
      <c r="AD251" s="1" t="s">
        <v>84</v>
      </c>
      <c r="AE251" s="11">
        <v>35302949.078749999</v>
      </c>
      <c r="AF251" s="11">
        <f t="shared" si="60"/>
        <v>63.929023124346955</v>
      </c>
      <c r="AG251" s="3" t="s">
        <v>584</v>
      </c>
      <c r="AH251" s="3" t="s">
        <v>32</v>
      </c>
      <c r="AI251" s="12">
        <v>0.56956005600000004</v>
      </c>
      <c r="AJ251" s="12">
        <v>0.56435821799999997</v>
      </c>
      <c r="AK251" s="12">
        <v>0.49797503199999998</v>
      </c>
      <c r="AL251" s="12">
        <v>0.49069223099999998</v>
      </c>
      <c r="AM251" s="12">
        <f t="shared" si="67"/>
        <v>4.5564804480000004E-4</v>
      </c>
      <c r="AN251" s="12">
        <f t="shared" si="68"/>
        <v>4.5148657439999997E-4</v>
      </c>
      <c r="AO251" s="12">
        <f t="shared" si="69"/>
        <v>3.9838002560000003E-4</v>
      </c>
      <c r="AP251" s="12">
        <f t="shared" si="70"/>
        <v>3.9255378480000002E-4</v>
      </c>
      <c r="AQ251" s="13">
        <v>2.4653478489070901E-3</v>
      </c>
      <c r="AR251" s="13">
        <v>1.50539912177842E-3</v>
      </c>
      <c r="AS251" s="13">
        <v>3.60838514940677E-4</v>
      </c>
      <c r="AT251" s="13">
        <v>1.8370029160755001E-3</v>
      </c>
      <c r="AU251" s="13">
        <v>8.1003677246305498E-4</v>
      </c>
      <c r="AV251" s="13">
        <v>2.5578292776662201E-3</v>
      </c>
      <c r="AW251" s="13">
        <v>1.6806077685486899E-3</v>
      </c>
      <c r="AX251" s="13">
        <v>1.6024374600542299E-3</v>
      </c>
    </row>
    <row r="252" spans="1:50" x14ac:dyDescent="0.35">
      <c r="A252" t="s">
        <v>354</v>
      </c>
      <c r="B252" t="s">
        <v>354</v>
      </c>
      <c r="C252" t="s">
        <v>354</v>
      </c>
      <c r="D252">
        <v>9700000</v>
      </c>
      <c r="E252">
        <v>1</v>
      </c>
      <c r="F252" s="6">
        <v>5.7</v>
      </c>
      <c r="G252">
        <v>552221</v>
      </c>
      <c r="H252" s="9">
        <v>5724935</v>
      </c>
      <c r="I252" t="s">
        <v>120</v>
      </c>
      <c r="J252" t="s">
        <v>108</v>
      </c>
      <c r="K252" t="s">
        <v>61</v>
      </c>
      <c r="L252" s="8">
        <v>0</v>
      </c>
      <c r="M252" s="8">
        <v>51</v>
      </c>
      <c r="N252" s="7">
        <v>0</v>
      </c>
      <c r="O252" s="7">
        <v>0</v>
      </c>
      <c r="P252" s="10">
        <v>0</v>
      </c>
      <c r="Q252" s="7">
        <v>0</v>
      </c>
      <c r="R252" s="1" t="s">
        <v>58</v>
      </c>
      <c r="S252" s="11">
        <v>8</v>
      </c>
      <c r="T252" s="11" t="s">
        <v>32</v>
      </c>
      <c r="U252" s="1" t="s">
        <v>104</v>
      </c>
      <c r="V252" s="11">
        <v>8</v>
      </c>
      <c r="W252" s="11">
        <v>8.99</v>
      </c>
      <c r="X252" s="1">
        <v>100</v>
      </c>
      <c r="Y252" s="11">
        <f t="shared" si="61"/>
        <v>0</v>
      </c>
      <c r="Z252" s="11">
        <f t="shared" si="59"/>
        <v>0</v>
      </c>
      <c r="AA252" s="5">
        <v>44522</v>
      </c>
      <c r="AB252" s="1" t="s">
        <v>32</v>
      </c>
      <c r="AC252" s="1" t="s">
        <v>32</v>
      </c>
      <c r="AD252" s="1" t="s">
        <v>84</v>
      </c>
      <c r="AE252" s="11">
        <v>35302949.078749999</v>
      </c>
      <c r="AF252" s="11">
        <f t="shared" si="60"/>
        <v>63.929023124346955</v>
      </c>
      <c r="AG252" s="3" t="s">
        <v>584</v>
      </c>
      <c r="AH252" s="3" t="s">
        <v>32</v>
      </c>
      <c r="AI252" s="12">
        <v>0.66775368300000004</v>
      </c>
      <c r="AJ252" s="12">
        <v>0.65365010300000004</v>
      </c>
      <c r="AK252" s="12">
        <v>0.59238610400000002</v>
      </c>
      <c r="AL252" s="12">
        <v>0.56531722299999998</v>
      </c>
      <c r="AM252" s="12">
        <f t="shared" si="67"/>
        <v>0</v>
      </c>
      <c r="AN252" s="12">
        <f t="shared" si="68"/>
        <v>0</v>
      </c>
      <c r="AO252" s="12">
        <f t="shared" si="69"/>
        <v>0</v>
      </c>
      <c r="AP252" s="12">
        <f t="shared" si="70"/>
        <v>0</v>
      </c>
      <c r="AQ252" s="13">
        <v>0</v>
      </c>
      <c r="AR252" s="13">
        <v>0</v>
      </c>
      <c r="AS252" s="13">
        <v>0</v>
      </c>
      <c r="AT252" s="13">
        <v>0</v>
      </c>
      <c r="AU252" s="13">
        <v>0</v>
      </c>
      <c r="AV252" s="13">
        <v>0</v>
      </c>
      <c r="AW252" s="13">
        <v>0</v>
      </c>
      <c r="AX252" s="13">
        <v>0</v>
      </c>
    </row>
    <row r="253" spans="1:50" x14ac:dyDescent="0.35">
      <c r="A253" t="s">
        <v>354</v>
      </c>
      <c r="B253" t="s">
        <v>354</v>
      </c>
      <c r="C253" t="s">
        <v>354</v>
      </c>
      <c r="D253">
        <v>9700000</v>
      </c>
      <c r="E253">
        <v>1</v>
      </c>
      <c r="F253" s="6">
        <v>5.7</v>
      </c>
      <c r="G253">
        <v>552221</v>
      </c>
      <c r="H253" s="9">
        <v>5724935</v>
      </c>
      <c r="I253" t="s">
        <v>172</v>
      </c>
      <c r="J253" t="s">
        <v>205</v>
      </c>
      <c r="K253" t="s">
        <v>160</v>
      </c>
      <c r="L253" s="8">
        <v>3.93</v>
      </c>
      <c r="M253" s="8">
        <v>42</v>
      </c>
      <c r="N253" s="7">
        <v>224989.9455</v>
      </c>
      <c r="O253" s="7">
        <v>94495.777109999995</v>
      </c>
      <c r="P253" s="10">
        <v>9.7418330000000001E-3</v>
      </c>
      <c r="Q253" s="7">
        <v>0.17111949200000001</v>
      </c>
      <c r="R253" s="1" t="s">
        <v>58</v>
      </c>
      <c r="S253" s="11">
        <v>9</v>
      </c>
      <c r="T253" s="11" t="s">
        <v>32</v>
      </c>
      <c r="U253" s="1" t="s">
        <v>104</v>
      </c>
      <c r="V253" s="11">
        <v>9</v>
      </c>
      <c r="W253" s="11">
        <v>10.11</v>
      </c>
      <c r="X253" s="1">
        <v>100</v>
      </c>
      <c r="Y253" s="11">
        <f t="shared" si="61"/>
        <v>224989.9455</v>
      </c>
      <c r="Z253" s="11">
        <f t="shared" si="59"/>
        <v>2274648.3490049997</v>
      </c>
      <c r="AA253" s="5">
        <v>44522</v>
      </c>
      <c r="AB253" s="1" t="s">
        <v>32</v>
      </c>
      <c r="AC253" s="1" t="s">
        <v>32</v>
      </c>
      <c r="AD253" s="1" t="s">
        <v>84</v>
      </c>
      <c r="AE253" s="11">
        <v>35302949.078749999</v>
      </c>
      <c r="AF253" s="11">
        <f t="shared" si="60"/>
        <v>63.929023124346955</v>
      </c>
      <c r="AG253" s="3" t="s">
        <v>584</v>
      </c>
      <c r="AH253" s="3" t="s">
        <v>32</v>
      </c>
      <c r="AI253" s="12">
        <v>0.45709910399999998</v>
      </c>
      <c r="AJ253" s="12">
        <v>0.40906083900000001</v>
      </c>
      <c r="AK253" s="12">
        <v>0.38646349600000002</v>
      </c>
      <c r="AL253" s="12">
        <v>0.34501749399999998</v>
      </c>
      <c r="AM253" s="12">
        <f t="shared" si="67"/>
        <v>1.79639947872E-2</v>
      </c>
      <c r="AN253" s="12">
        <f t="shared" si="68"/>
        <v>1.6076090972700002E-2</v>
      </c>
      <c r="AO253" s="12">
        <f t="shared" si="69"/>
        <v>1.5188015392800002E-2</v>
      </c>
      <c r="AP253" s="12">
        <f t="shared" si="70"/>
        <v>1.3559187514200001E-2</v>
      </c>
      <c r="AQ253" s="13">
        <v>7.3723449394453799E-2</v>
      </c>
      <c r="AR253" s="13">
        <v>0.177097329721603</v>
      </c>
      <c r="AS253" s="13">
        <v>7.3470400485360202E-2</v>
      </c>
      <c r="AT253" s="13">
        <v>9.9190945177514603E-2</v>
      </c>
      <c r="AU253" s="13">
        <v>2.30904443575594E-2</v>
      </c>
      <c r="AV253" s="13">
        <v>0.159712036393413</v>
      </c>
      <c r="AW253" s="13">
        <v>6.2500251308519494E-2</v>
      </c>
      <c r="AX253" s="13">
        <v>9.5540693834060497E-2</v>
      </c>
    </row>
    <row r="254" spans="1:50" x14ac:dyDescent="0.35">
      <c r="A254" t="s">
        <v>354</v>
      </c>
      <c r="B254" t="s">
        <v>354</v>
      </c>
      <c r="C254" t="s">
        <v>354</v>
      </c>
      <c r="D254">
        <v>9700000</v>
      </c>
      <c r="E254">
        <v>1</v>
      </c>
      <c r="F254" s="6">
        <v>5.7</v>
      </c>
      <c r="G254">
        <v>552221</v>
      </c>
      <c r="H254" s="9">
        <v>5724935</v>
      </c>
      <c r="I254" t="s">
        <v>573</v>
      </c>
      <c r="J254" t="s">
        <v>125</v>
      </c>
      <c r="K254" t="s">
        <v>93</v>
      </c>
      <c r="L254" s="8">
        <v>4.0999999999999996</v>
      </c>
      <c r="M254" s="8">
        <v>45</v>
      </c>
      <c r="N254" s="7">
        <v>234722.33499999999</v>
      </c>
      <c r="O254" s="7">
        <v>105625.0508</v>
      </c>
      <c r="P254" s="10">
        <v>1.088918E-2</v>
      </c>
      <c r="Q254" s="7">
        <v>0.191273151</v>
      </c>
      <c r="R254" s="1" t="s">
        <v>58</v>
      </c>
      <c r="S254" s="11">
        <v>13</v>
      </c>
      <c r="T254" s="11" t="s">
        <v>32</v>
      </c>
      <c r="U254" s="1" t="s">
        <v>104</v>
      </c>
      <c r="V254" s="11">
        <v>13</v>
      </c>
      <c r="W254" s="11">
        <v>14.61</v>
      </c>
      <c r="X254" s="1">
        <v>100</v>
      </c>
      <c r="Y254" s="11">
        <f t="shared" si="61"/>
        <v>234722.33499999999</v>
      </c>
      <c r="Z254" s="11">
        <f t="shared" si="59"/>
        <v>3429293.3143499997</v>
      </c>
      <c r="AA254" s="5">
        <v>44522</v>
      </c>
      <c r="AB254" s="1" t="s">
        <v>32</v>
      </c>
      <c r="AC254" s="1" t="s">
        <v>32</v>
      </c>
      <c r="AD254" s="1" t="s">
        <v>84</v>
      </c>
      <c r="AE254" s="11">
        <v>35302949.078749999</v>
      </c>
      <c r="AF254" s="11">
        <f t="shared" si="60"/>
        <v>63.929023124346955</v>
      </c>
      <c r="AG254" s="3" t="s">
        <v>584</v>
      </c>
      <c r="AH254" s="3" t="s">
        <v>32</v>
      </c>
      <c r="AI254" s="12">
        <v>0.566136262</v>
      </c>
      <c r="AJ254" s="12">
        <v>0.53836495200000001</v>
      </c>
      <c r="AK254" s="12">
        <v>0.48517575000000002</v>
      </c>
      <c r="AL254" s="12">
        <v>0.439342277</v>
      </c>
      <c r="AM254" s="12">
        <f t="shared" si="67"/>
        <v>2.3211586741999995E-2</v>
      </c>
      <c r="AN254" s="12">
        <f t="shared" si="68"/>
        <v>2.2072963031999997E-2</v>
      </c>
      <c r="AO254" s="12">
        <f t="shared" si="69"/>
        <v>1.9892205749999999E-2</v>
      </c>
      <c r="AP254" s="12">
        <f t="shared" si="70"/>
        <v>1.8013033356999997E-2</v>
      </c>
      <c r="AQ254" s="13">
        <v>0.16965993646444499</v>
      </c>
      <c r="AR254" s="13">
        <v>9.4713868527397396E-2</v>
      </c>
      <c r="AS254" s="13">
        <v>9.5810636856483306E-2</v>
      </c>
      <c r="AT254" s="13">
        <v>0.11364502385643301</v>
      </c>
      <c r="AU254" s="13">
        <v>8.6033098833271496E-2</v>
      </c>
      <c r="AV254" s="13">
        <v>0.15523667674279601</v>
      </c>
      <c r="AW254" s="13">
        <v>0.13972248124804401</v>
      </c>
      <c r="AX254" s="13">
        <v>0.122117388932696</v>
      </c>
    </row>
    <row r="255" spans="1:50" x14ac:dyDescent="0.35">
      <c r="A255" t="s">
        <v>354</v>
      </c>
      <c r="B255" t="s">
        <v>354</v>
      </c>
      <c r="C255" t="s">
        <v>354</v>
      </c>
      <c r="D255">
        <v>9700000</v>
      </c>
      <c r="E255">
        <v>1</v>
      </c>
      <c r="F255" s="6">
        <v>5.7</v>
      </c>
      <c r="G255">
        <v>552221</v>
      </c>
      <c r="H255" s="9">
        <v>5724935</v>
      </c>
      <c r="I255" t="s">
        <v>648</v>
      </c>
      <c r="J255" t="s">
        <v>367</v>
      </c>
      <c r="K255" t="s">
        <v>93</v>
      </c>
      <c r="L255" s="8">
        <v>0.19</v>
      </c>
      <c r="M255" s="8">
        <v>45</v>
      </c>
      <c r="N255" s="7">
        <v>10877.3765</v>
      </c>
      <c r="O255" s="7">
        <v>4894.8194249999997</v>
      </c>
      <c r="P255" s="10">
        <v>5.0462100000000002E-4</v>
      </c>
      <c r="Q255" s="7">
        <v>8.8638780000000004E-3</v>
      </c>
      <c r="R255" s="1" t="s">
        <v>58</v>
      </c>
      <c r="S255" s="11">
        <v>13</v>
      </c>
      <c r="T255" s="11" t="s">
        <v>32</v>
      </c>
      <c r="U255" s="1" t="s">
        <v>104</v>
      </c>
      <c r="V255" s="11">
        <v>13</v>
      </c>
      <c r="W255" s="11">
        <v>14.61</v>
      </c>
      <c r="X255" s="1">
        <v>100</v>
      </c>
      <c r="Y255" s="11">
        <f t="shared" si="61"/>
        <v>10877.376500000002</v>
      </c>
      <c r="Z255" s="11">
        <f t="shared" si="59"/>
        <v>158918.47066500003</v>
      </c>
      <c r="AA255" s="5">
        <v>44522</v>
      </c>
      <c r="AB255" s="1" t="s">
        <v>32</v>
      </c>
      <c r="AC255" s="1" t="s">
        <v>32</v>
      </c>
      <c r="AD255" s="1" t="s">
        <v>84</v>
      </c>
      <c r="AE255" s="11">
        <v>35302949.078749999</v>
      </c>
      <c r="AF255" s="11">
        <f t="shared" si="60"/>
        <v>63.929023124346955</v>
      </c>
      <c r="AG255" s="3" t="s">
        <v>584</v>
      </c>
      <c r="AH255" s="3" t="s">
        <v>32</v>
      </c>
      <c r="AI255" s="12">
        <v>0.42193787999999999</v>
      </c>
      <c r="AJ255" s="12">
        <v>0.356936217</v>
      </c>
      <c r="AK255" s="12">
        <v>0.34142696700000003</v>
      </c>
      <c r="AL255" s="12">
        <v>0.25868644299999999</v>
      </c>
      <c r="AM255" s="12">
        <f t="shared" si="67"/>
        <v>8.0168197199999996E-4</v>
      </c>
      <c r="AN255" s="12">
        <f t="shared" si="68"/>
        <v>6.7817881230000003E-4</v>
      </c>
      <c r="AO255" s="12">
        <f t="shared" si="69"/>
        <v>6.4871123730000002E-4</v>
      </c>
      <c r="AP255" s="12">
        <f t="shared" si="70"/>
        <v>4.915042417E-4</v>
      </c>
      <c r="AQ255" s="13">
        <v>7.8622899787361804E-3</v>
      </c>
      <c r="AR255" s="13">
        <v>4.3891794072806901E-3</v>
      </c>
      <c r="AS255" s="13">
        <v>4.7571484909604399E-3</v>
      </c>
      <c r="AT255" s="13">
        <v>5.26647687615349E-3</v>
      </c>
      <c r="AU255" s="13">
        <v>3.9868998238025699E-3</v>
      </c>
      <c r="AV255" s="13">
        <v>7.1938949956106401E-3</v>
      </c>
      <c r="AW255" s="13">
        <v>5.0180819493111199E-3</v>
      </c>
      <c r="AX255" s="13">
        <v>5.4962816459793104E-3</v>
      </c>
    </row>
    <row r="256" spans="1:50" x14ac:dyDescent="0.35">
      <c r="A256" t="s">
        <v>354</v>
      </c>
      <c r="B256" t="s">
        <v>354</v>
      </c>
      <c r="C256" t="s">
        <v>354</v>
      </c>
      <c r="D256">
        <v>9700000</v>
      </c>
      <c r="E256">
        <v>1</v>
      </c>
      <c r="F256" s="6">
        <v>5.7</v>
      </c>
      <c r="G256">
        <v>552221</v>
      </c>
      <c r="H256" s="9">
        <v>5724935</v>
      </c>
      <c r="I256" t="s">
        <v>327</v>
      </c>
      <c r="J256" t="s">
        <v>328</v>
      </c>
      <c r="K256" t="s">
        <v>31</v>
      </c>
      <c r="L256" s="8">
        <v>0.04</v>
      </c>
      <c r="M256" s="8">
        <v>61</v>
      </c>
      <c r="N256" s="7">
        <v>2289.9740000000002</v>
      </c>
      <c r="O256" s="7">
        <v>1396.8841399999999</v>
      </c>
      <c r="P256" s="10">
        <v>1.4400900000000001E-4</v>
      </c>
      <c r="Q256" s="7">
        <v>2.5295740000000001E-3</v>
      </c>
      <c r="R256" s="1" t="s">
        <v>58</v>
      </c>
      <c r="S256" s="11">
        <v>5</v>
      </c>
      <c r="T256" s="11" t="s">
        <v>32</v>
      </c>
      <c r="U256" s="1" t="s">
        <v>104</v>
      </c>
      <c r="V256" s="11">
        <v>5</v>
      </c>
      <c r="W256" s="11">
        <v>5.62</v>
      </c>
      <c r="X256" s="1">
        <v>100</v>
      </c>
      <c r="Y256" s="11">
        <f t="shared" si="61"/>
        <v>2289.9740000000002</v>
      </c>
      <c r="Z256" s="11">
        <f t="shared" si="59"/>
        <v>12869.653880000002</v>
      </c>
      <c r="AA256" s="5">
        <v>44522</v>
      </c>
      <c r="AB256" s="1" t="s">
        <v>638</v>
      </c>
      <c r="AC256" s="1" t="s">
        <v>34</v>
      </c>
      <c r="AD256" s="1" t="s">
        <v>84</v>
      </c>
      <c r="AE256" s="11">
        <v>35302949.078749999</v>
      </c>
      <c r="AF256" s="11">
        <f t="shared" si="60"/>
        <v>63.929023124346955</v>
      </c>
      <c r="AG256" s="3" t="s">
        <v>584</v>
      </c>
      <c r="AH256" s="3" t="s">
        <v>32</v>
      </c>
      <c r="AI256" s="12">
        <v>0.65913730400000003</v>
      </c>
      <c r="AJ256" s="12">
        <v>0.64952485599999998</v>
      </c>
      <c r="AK256" s="12">
        <v>0.58191676199999998</v>
      </c>
      <c r="AL256" s="12">
        <v>0.56086021200000002</v>
      </c>
      <c r="AM256" s="12">
        <f t="shared" si="67"/>
        <v>2.6365492160000003E-4</v>
      </c>
      <c r="AN256" s="12">
        <f t="shared" si="68"/>
        <v>2.598099424E-4</v>
      </c>
      <c r="AO256" s="12">
        <f t="shared" si="69"/>
        <v>2.3276670479999999E-4</v>
      </c>
      <c r="AP256" s="12">
        <f t="shared" si="70"/>
        <v>2.2434408480000002E-4</v>
      </c>
      <c r="AQ256" s="13">
        <v>2.69248890528569E-3</v>
      </c>
      <c r="AR256" s="13">
        <v>1.45396437195417E-3</v>
      </c>
      <c r="AS256" s="13">
        <v>1.5386080097735801E-3</v>
      </c>
      <c r="AT256" s="13">
        <v>1.54775077781868E-3</v>
      </c>
      <c r="AU256" s="13">
        <v>6.5016096855739704E-4</v>
      </c>
      <c r="AV256" s="13">
        <v>2.9255166732854599E-3</v>
      </c>
      <c r="AW256" s="13">
        <v>2.5407525136564601E-3</v>
      </c>
      <c r="AX256" s="13">
        <v>1.9070346029044899E-3</v>
      </c>
    </row>
    <row r="257" spans="1:50" x14ac:dyDescent="0.35">
      <c r="A257" t="s">
        <v>368</v>
      </c>
      <c r="B257" t="s">
        <v>368</v>
      </c>
      <c r="C257" t="s">
        <v>368</v>
      </c>
      <c r="D257">
        <v>350734</v>
      </c>
      <c r="E257">
        <v>1</v>
      </c>
      <c r="F257" s="6">
        <v>19.899999999999999</v>
      </c>
      <c r="G257">
        <v>69796.070000000007</v>
      </c>
      <c r="H257" s="9">
        <v>188866</v>
      </c>
      <c r="I257" t="s">
        <v>218</v>
      </c>
      <c r="J257" t="s">
        <v>219</v>
      </c>
      <c r="K257" t="s">
        <v>61</v>
      </c>
      <c r="L257" s="8">
        <v>77.55</v>
      </c>
      <c r="M257" s="8">
        <v>51</v>
      </c>
      <c r="N257" s="7">
        <v>146465.58300000001</v>
      </c>
      <c r="O257" s="7">
        <v>74697.447329999995</v>
      </c>
      <c r="P257" s="10">
        <v>0.21297463999999999</v>
      </c>
      <c r="Q257" s="7">
        <v>1.070224259</v>
      </c>
      <c r="R257" s="1" t="s">
        <v>58</v>
      </c>
      <c r="S257" s="11">
        <v>15</v>
      </c>
      <c r="T257" s="11">
        <v>24.5</v>
      </c>
      <c r="U257" s="1" t="s">
        <v>104</v>
      </c>
      <c r="V257" s="11">
        <v>19.75</v>
      </c>
      <c r="W257" s="11">
        <v>22.27</v>
      </c>
      <c r="X257" s="1">
        <v>51</v>
      </c>
      <c r="Y257" s="11">
        <f t="shared" si="61"/>
        <v>74697.44733000001</v>
      </c>
      <c r="Z257" s="11">
        <f t="shared" si="59"/>
        <v>1663512.1520391002</v>
      </c>
      <c r="AA257" s="5">
        <v>44536</v>
      </c>
      <c r="AB257" s="1" t="s">
        <v>32</v>
      </c>
      <c r="AC257" s="1" t="s">
        <v>32</v>
      </c>
      <c r="AD257" s="1" t="s">
        <v>82</v>
      </c>
      <c r="AE257" s="11">
        <v>2087853.2023233003</v>
      </c>
      <c r="AF257" s="11">
        <f t="shared" si="60"/>
        <v>29.913621244337971</v>
      </c>
      <c r="AG257" s="3" t="s">
        <v>584</v>
      </c>
      <c r="AH257" s="3" t="s">
        <v>32</v>
      </c>
      <c r="AI257" s="12">
        <v>0.55146527000000001</v>
      </c>
      <c r="AJ257" s="12">
        <v>0.55173843499999997</v>
      </c>
      <c r="AK257" s="12">
        <v>0.49934957899999999</v>
      </c>
      <c r="AL257" s="12">
        <v>0.503820563</v>
      </c>
      <c r="AM257" s="12">
        <f t="shared" si="67"/>
        <v>0.42766131688499998</v>
      </c>
      <c r="AN257" s="12">
        <f t="shared" si="68"/>
        <v>0.42787315634249995</v>
      </c>
      <c r="AO257" s="12">
        <f t="shared" si="69"/>
        <v>0.38724559851449997</v>
      </c>
      <c r="AP257" s="12">
        <f t="shared" si="70"/>
        <v>0.39071284660649996</v>
      </c>
      <c r="AQ257" s="13">
        <v>2.5579115060426798E-2</v>
      </c>
      <c r="AR257" s="13">
        <v>0.52809957246346895</v>
      </c>
      <c r="AS257" s="13">
        <v>3.4902594960365803E-2</v>
      </c>
      <c r="AT257" s="13">
        <v>7.1488869240501005E-2</v>
      </c>
      <c r="AU257" s="13">
        <v>3.2309262769945203E-2</v>
      </c>
      <c r="AV257" s="13">
        <v>0.19828188345064501</v>
      </c>
      <c r="AW257" s="13">
        <v>4.5586387849781099E-2</v>
      </c>
      <c r="AX257" s="13">
        <v>0.13374966939930499</v>
      </c>
    </row>
    <row r="258" spans="1:50" x14ac:dyDescent="0.35">
      <c r="A258" t="s">
        <v>368</v>
      </c>
      <c r="B258" t="s">
        <v>368</v>
      </c>
      <c r="C258" t="s">
        <v>368</v>
      </c>
      <c r="D258">
        <v>350734</v>
      </c>
      <c r="E258">
        <v>1</v>
      </c>
      <c r="F258" s="6">
        <v>19.899999999999999</v>
      </c>
      <c r="G258">
        <v>69796.070000000007</v>
      </c>
      <c r="H258" s="9">
        <v>188866</v>
      </c>
      <c r="I258" t="s">
        <v>120</v>
      </c>
      <c r="J258" t="s">
        <v>108</v>
      </c>
      <c r="K258" t="s">
        <v>61</v>
      </c>
      <c r="L258" s="8">
        <v>15.9</v>
      </c>
      <c r="M258" s="8">
        <v>51</v>
      </c>
      <c r="N258" s="7">
        <v>30029.694</v>
      </c>
      <c r="O258" s="7">
        <v>15315.14394</v>
      </c>
      <c r="P258" s="10">
        <v>4.366598E-2</v>
      </c>
      <c r="Q258" s="7">
        <v>0.219427024</v>
      </c>
      <c r="R258" s="1" t="s">
        <v>58</v>
      </c>
      <c r="S258" s="11">
        <v>15</v>
      </c>
      <c r="T258" s="11">
        <v>20</v>
      </c>
      <c r="U258" s="1" t="s">
        <v>104</v>
      </c>
      <c r="V258" s="11">
        <v>17.5</v>
      </c>
      <c r="W258" s="11">
        <v>19.73</v>
      </c>
      <c r="X258" s="1">
        <v>51</v>
      </c>
      <c r="Y258" s="11">
        <f t="shared" si="61"/>
        <v>15315.143940000002</v>
      </c>
      <c r="Z258" s="11">
        <f t="shared" si="59"/>
        <v>302167.78993620002</v>
      </c>
      <c r="AA258" s="5">
        <v>44536</v>
      </c>
      <c r="AB258" s="1" t="s">
        <v>32</v>
      </c>
      <c r="AC258" s="1" t="s">
        <v>32</v>
      </c>
      <c r="AD258" s="1" t="s">
        <v>82</v>
      </c>
      <c r="AE258" s="11">
        <v>2087853.2023233003</v>
      </c>
      <c r="AF258" s="11">
        <f t="shared" si="60"/>
        <v>29.913621244337971</v>
      </c>
      <c r="AG258" s="3" t="s">
        <v>584</v>
      </c>
      <c r="AH258" s="3" t="s">
        <v>32</v>
      </c>
      <c r="AI258" s="12">
        <v>0.66775368300000004</v>
      </c>
      <c r="AJ258" s="12">
        <v>0.65365010300000004</v>
      </c>
      <c r="AK258" s="12">
        <v>0.59238610400000002</v>
      </c>
      <c r="AL258" s="12">
        <v>0.56531722299999998</v>
      </c>
      <c r="AM258" s="12">
        <f t="shared" si="67"/>
        <v>0.10617283559700001</v>
      </c>
      <c r="AN258" s="12">
        <f t="shared" si="68"/>
        <v>0.10393036637700001</v>
      </c>
      <c r="AO258" s="12">
        <f t="shared" si="69"/>
        <v>9.4189390536000006E-2</v>
      </c>
      <c r="AP258" s="12">
        <f t="shared" si="70"/>
        <v>8.9885438456999991E-2</v>
      </c>
      <c r="AQ258" s="13">
        <v>0.12390038465009599</v>
      </c>
      <c r="AR258" s="13">
        <v>0.10006087751506799</v>
      </c>
      <c r="AS258" s="13">
        <v>2.50461561412865E-2</v>
      </c>
      <c r="AT258" s="13">
        <v>1.45481809761804E-2</v>
      </c>
      <c r="AU258" s="13">
        <v>6.9123508917174102E-3</v>
      </c>
      <c r="AV258" s="13">
        <v>4.0653538950185503E-2</v>
      </c>
      <c r="AW258" s="13">
        <v>1.5831880951318201E-2</v>
      </c>
      <c r="AX258" s="13">
        <v>4.6707624296550301E-2</v>
      </c>
    </row>
    <row r="259" spans="1:50" x14ac:dyDescent="0.35">
      <c r="A259" t="s">
        <v>368</v>
      </c>
      <c r="B259" t="s">
        <v>368</v>
      </c>
      <c r="C259" t="s">
        <v>368</v>
      </c>
      <c r="D259">
        <v>350734</v>
      </c>
      <c r="E259">
        <v>1</v>
      </c>
      <c r="F259" s="6">
        <v>19.899999999999999</v>
      </c>
      <c r="G259">
        <v>69796.070000000007</v>
      </c>
      <c r="H259" s="9">
        <v>188866</v>
      </c>
      <c r="I259" t="s">
        <v>369</v>
      </c>
      <c r="J259" t="s">
        <v>370</v>
      </c>
      <c r="K259" t="s">
        <v>61</v>
      </c>
      <c r="L259" s="8">
        <v>6.55</v>
      </c>
      <c r="M259" s="8">
        <v>60</v>
      </c>
      <c r="N259" s="7">
        <v>12370.723</v>
      </c>
      <c r="O259" s="7">
        <v>7422.4337999999998</v>
      </c>
      <c r="P259" s="10">
        <v>2.1162573E-2</v>
      </c>
      <c r="Q259" s="7">
        <v>0.10634458099999999</v>
      </c>
      <c r="R259" s="1" t="s">
        <v>58</v>
      </c>
      <c r="S259" s="11">
        <v>8.1999999999999993</v>
      </c>
      <c r="T259" s="11">
        <v>21</v>
      </c>
      <c r="U259" s="1" t="s">
        <v>104</v>
      </c>
      <c r="V259" s="11">
        <v>14.6</v>
      </c>
      <c r="W259" s="11">
        <v>16.46</v>
      </c>
      <c r="X259" s="1">
        <v>60</v>
      </c>
      <c r="Y259" s="11">
        <f t="shared" si="61"/>
        <v>7422.4337999999998</v>
      </c>
      <c r="Z259" s="11">
        <f t="shared" si="59"/>
        <v>122173.260348</v>
      </c>
      <c r="AA259" s="5">
        <v>44536</v>
      </c>
      <c r="AB259" s="1" t="s">
        <v>32</v>
      </c>
      <c r="AC259" s="1" t="s">
        <v>32</v>
      </c>
      <c r="AD259" s="1" t="s">
        <v>82</v>
      </c>
      <c r="AE259" s="11">
        <v>2087853.2023233003</v>
      </c>
      <c r="AF259" s="11">
        <f t="shared" si="60"/>
        <v>29.913621244337971</v>
      </c>
      <c r="AG259" s="3" t="s">
        <v>584</v>
      </c>
      <c r="AH259" s="3" t="s">
        <v>32</v>
      </c>
      <c r="AI259" s="12">
        <v>0.601954506</v>
      </c>
      <c r="AJ259" s="12">
        <v>0.60260317799999996</v>
      </c>
      <c r="AK259" s="12">
        <v>0.59089552300000003</v>
      </c>
      <c r="AL259" s="12">
        <v>0.59961415500000004</v>
      </c>
      <c r="AM259" s="12">
        <f t="shared" si="67"/>
        <v>3.9428020143000002E-2</v>
      </c>
      <c r="AN259" s="12">
        <f t="shared" si="68"/>
        <v>3.9470508159000002E-2</v>
      </c>
      <c r="AO259" s="12">
        <f t="shared" si="69"/>
        <v>3.8703656756500004E-2</v>
      </c>
      <c r="AP259" s="12">
        <f t="shared" si="70"/>
        <v>3.9274727152500001E-2</v>
      </c>
      <c r="AQ259" s="13">
        <v>3.2830427738186302E-3</v>
      </c>
      <c r="AR259" s="13">
        <v>1.60148961301174E-2</v>
      </c>
      <c r="AS259" s="13">
        <v>7.3698258444679201E-3</v>
      </c>
      <c r="AT259" s="13">
        <v>7.5795323459834198E-3</v>
      </c>
      <c r="AU259" s="13">
        <v>0</v>
      </c>
      <c r="AV259" s="13">
        <v>3.5739605644240897E-2</v>
      </c>
      <c r="AW259" s="13">
        <v>5.5466520783050604E-3</v>
      </c>
      <c r="AX259" s="13">
        <v>1.07905078309905E-2</v>
      </c>
    </row>
    <row r="260" spans="1:50" x14ac:dyDescent="0.35">
      <c r="A260" t="s">
        <v>371</v>
      </c>
      <c r="B260" t="s">
        <v>371</v>
      </c>
      <c r="C260" t="s">
        <v>371</v>
      </c>
      <c r="D260">
        <v>1300000000</v>
      </c>
      <c r="E260">
        <v>3</v>
      </c>
      <c r="F260" s="6">
        <v>0</v>
      </c>
      <c r="G260">
        <v>13000</v>
      </c>
      <c r="H260" s="9">
        <v>65000</v>
      </c>
      <c r="I260" t="s">
        <v>372</v>
      </c>
      <c r="J260" t="s">
        <v>145</v>
      </c>
      <c r="K260" t="s">
        <v>31</v>
      </c>
      <c r="L260" s="8">
        <v>6.2</v>
      </c>
      <c r="M260" s="8">
        <v>65</v>
      </c>
      <c r="N260" s="7">
        <v>4030</v>
      </c>
      <c r="O260" s="7">
        <v>2619.5</v>
      </c>
      <c r="P260" s="10">
        <v>2.0150000000000002E-6</v>
      </c>
      <c r="Q260" s="7">
        <v>0.20150000000000001</v>
      </c>
      <c r="R260" s="1" t="s">
        <v>58</v>
      </c>
      <c r="S260" s="11">
        <v>100</v>
      </c>
      <c r="T260" s="11">
        <v>300</v>
      </c>
      <c r="U260" s="1" t="s">
        <v>373</v>
      </c>
      <c r="V260" s="11">
        <v>200</v>
      </c>
      <c r="W260" s="11">
        <v>2.69</v>
      </c>
      <c r="X260" s="1">
        <v>100</v>
      </c>
      <c r="Y260" s="11">
        <f t="shared" si="61"/>
        <v>4030</v>
      </c>
      <c r="Z260" s="11">
        <f t="shared" si="59"/>
        <v>10840.699999999999</v>
      </c>
      <c r="AA260" s="5">
        <v>44510</v>
      </c>
      <c r="AB260" s="1" t="s">
        <v>32</v>
      </c>
      <c r="AC260" s="1" t="s">
        <v>32</v>
      </c>
      <c r="AD260" s="1" t="s">
        <v>84</v>
      </c>
      <c r="AE260" s="11">
        <v>260069.28999999998</v>
      </c>
      <c r="AF260" s="11">
        <f t="shared" si="60"/>
        <v>20.005329999999997</v>
      </c>
      <c r="AG260" s="3" t="s">
        <v>593</v>
      </c>
      <c r="AH260" s="3" t="s">
        <v>32</v>
      </c>
      <c r="AI260" s="12" t="s">
        <v>32</v>
      </c>
      <c r="AJ260" s="12" t="s">
        <v>32</v>
      </c>
      <c r="AK260" s="12" t="s">
        <v>32</v>
      </c>
      <c r="AL260" s="12" t="s">
        <v>32</v>
      </c>
      <c r="AM260" s="12" t="s">
        <v>32</v>
      </c>
      <c r="AN260" s="12" t="s">
        <v>32</v>
      </c>
      <c r="AO260" s="12" t="s">
        <v>32</v>
      </c>
      <c r="AP260" s="12" t="s">
        <v>32</v>
      </c>
      <c r="AQ260" s="13">
        <v>0.16391801967462499</v>
      </c>
      <c r="AR260" s="13">
        <v>8.7198627015805594E-2</v>
      </c>
      <c r="AS260" s="13">
        <v>0.23361984819159501</v>
      </c>
      <c r="AT260" s="13">
        <v>0.16508014914487501</v>
      </c>
      <c r="AU260" s="13">
        <v>3.2529574593779899E-2</v>
      </c>
      <c r="AV260" s="13">
        <v>0.14304924994481799</v>
      </c>
      <c r="AW260" s="13">
        <v>0.27338983271011802</v>
      </c>
      <c r="AX260" s="13">
        <v>0.15696932875365999</v>
      </c>
    </row>
    <row r="261" spans="1:50" x14ac:dyDescent="0.35">
      <c r="A261" t="s">
        <v>371</v>
      </c>
      <c r="B261" t="s">
        <v>371</v>
      </c>
      <c r="C261" t="s">
        <v>371</v>
      </c>
      <c r="D261">
        <v>1300000000</v>
      </c>
      <c r="E261">
        <v>3</v>
      </c>
      <c r="F261" s="6">
        <v>0</v>
      </c>
      <c r="G261">
        <v>13000</v>
      </c>
      <c r="H261" s="9">
        <v>65000</v>
      </c>
      <c r="I261" t="s">
        <v>374</v>
      </c>
      <c r="J261" t="s">
        <v>375</v>
      </c>
      <c r="K261" t="s">
        <v>132</v>
      </c>
      <c r="L261" s="8">
        <v>2.74</v>
      </c>
      <c r="M261" s="8">
        <v>42</v>
      </c>
      <c r="N261" s="7">
        <v>1781</v>
      </c>
      <c r="O261" s="7">
        <v>748.02</v>
      </c>
      <c r="P261" s="10">
        <v>5.75E-7</v>
      </c>
      <c r="Q261" s="7">
        <v>5.7540000000000001E-2</v>
      </c>
      <c r="R261" s="1" t="s">
        <v>43</v>
      </c>
      <c r="S261" s="11">
        <v>350</v>
      </c>
      <c r="T261" s="11">
        <v>400</v>
      </c>
      <c r="U261" s="1" t="s">
        <v>373</v>
      </c>
      <c r="V261" s="11">
        <v>375</v>
      </c>
      <c r="W261" s="11">
        <v>5.04</v>
      </c>
      <c r="X261" s="1">
        <v>100</v>
      </c>
      <c r="Y261" s="11">
        <f t="shared" si="61"/>
        <v>1781</v>
      </c>
      <c r="Z261" s="11">
        <f t="shared" si="59"/>
        <v>8976.24</v>
      </c>
      <c r="AA261" s="5">
        <v>44510</v>
      </c>
      <c r="AB261" s="1" t="s">
        <v>32</v>
      </c>
      <c r="AC261" s="1" t="s">
        <v>32</v>
      </c>
      <c r="AD261" s="1" t="s">
        <v>84</v>
      </c>
      <c r="AE261" s="11">
        <v>260069.28999999998</v>
      </c>
      <c r="AF261" s="11">
        <f t="shared" si="60"/>
        <v>20.005329999999997</v>
      </c>
      <c r="AG261" s="3" t="s">
        <v>585</v>
      </c>
      <c r="AH261" s="3" t="s">
        <v>596</v>
      </c>
      <c r="AI261" s="12">
        <v>0.30656452899999997</v>
      </c>
      <c r="AJ261" s="12">
        <v>0.28425271400000002</v>
      </c>
      <c r="AK261" s="12">
        <v>0.387502018</v>
      </c>
      <c r="AL261" s="12">
        <v>0.36804324199999999</v>
      </c>
      <c r="AM261" s="12">
        <f t="shared" ref="AM261:AM267" si="71">AI261*($L261/100)</f>
        <v>8.3998680945999993E-3</v>
      </c>
      <c r="AN261" s="12">
        <f t="shared" ref="AN261:AN267" si="72">AJ261*($L261/100)</f>
        <v>7.7885243636000006E-3</v>
      </c>
      <c r="AO261" s="12">
        <f t="shared" ref="AO261:AO267" si="73">AK261*($L261/100)</f>
        <v>1.06175552932E-2</v>
      </c>
      <c r="AP261" s="12">
        <f t="shared" ref="AP261:AP267" si="74">AL261*($L261/100)</f>
        <v>1.00843848308E-2</v>
      </c>
      <c r="AQ261" s="13">
        <v>2.5372643742980001E-2</v>
      </c>
      <c r="AR261" s="13">
        <v>3.4320903571139601E-2</v>
      </c>
      <c r="AS261" s="13">
        <v>3.3182315426028501E-2</v>
      </c>
      <c r="AT261" s="13">
        <v>5.0544565036852902E-2</v>
      </c>
      <c r="AU261" s="13">
        <v>0.13727211416750501</v>
      </c>
      <c r="AV261" s="13">
        <v>3.4659674798269903E-2</v>
      </c>
      <c r="AW261" s="13">
        <v>3.7191545344030498E-2</v>
      </c>
      <c r="AX261" s="13">
        <v>5.0363394583829497E-2</v>
      </c>
    </row>
    <row r="262" spans="1:50" x14ac:dyDescent="0.35">
      <c r="A262" t="s">
        <v>371</v>
      </c>
      <c r="B262" t="s">
        <v>371</v>
      </c>
      <c r="C262" t="s">
        <v>371</v>
      </c>
      <c r="D262">
        <v>1300000000</v>
      </c>
      <c r="E262">
        <v>3</v>
      </c>
      <c r="F262" s="6">
        <v>0</v>
      </c>
      <c r="G262">
        <v>13000</v>
      </c>
      <c r="H262" s="9">
        <v>65000</v>
      </c>
      <c r="I262" t="s">
        <v>133</v>
      </c>
      <c r="J262" t="s">
        <v>134</v>
      </c>
      <c r="K262" t="s">
        <v>31</v>
      </c>
      <c r="L262" s="8">
        <v>6.85</v>
      </c>
      <c r="M262" s="8">
        <v>65</v>
      </c>
      <c r="N262" s="7">
        <v>4452.5</v>
      </c>
      <c r="O262" s="7">
        <v>2894.125</v>
      </c>
      <c r="P262" s="10">
        <v>2.2299999999999998E-6</v>
      </c>
      <c r="Q262" s="7">
        <v>0.22262499999999999</v>
      </c>
      <c r="R262" s="1" t="s">
        <v>43</v>
      </c>
      <c r="S262" s="11">
        <v>100</v>
      </c>
      <c r="T262" s="11">
        <v>300</v>
      </c>
      <c r="U262" s="1" t="s">
        <v>373</v>
      </c>
      <c r="V262" s="11">
        <v>200</v>
      </c>
      <c r="W262" s="11">
        <v>2.69</v>
      </c>
      <c r="X262" s="1">
        <v>100</v>
      </c>
      <c r="Y262" s="11">
        <f t="shared" si="61"/>
        <v>4452.5</v>
      </c>
      <c r="Z262" s="11">
        <f t="shared" si="59"/>
        <v>11977.225</v>
      </c>
      <c r="AA262" s="5">
        <v>44510</v>
      </c>
      <c r="AB262" s="1" t="s">
        <v>32</v>
      </c>
      <c r="AC262" s="1" t="s">
        <v>32</v>
      </c>
      <c r="AD262" s="1" t="s">
        <v>84</v>
      </c>
      <c r="AE262" s="11">
        <v>260069.28999999998</v>
      </c>
      <c r="AF262" s="11">
        <f t="shared" si="60"/>
        <v>20.005329999999997</v>
      </c>
      <c r="AG262" s="3" t="s">
        <v>585</v>
      </c>
      <c r="AH262" s="3" t="s">
        <v>597</v>
      </c>
      <c r="AI262" s="12">
        <v>0.257576639</v>
      </c>
      <c r="AJ262" s="12">
        <v>0.250817134</v>
      </c>
      <c r="AK262" s="12">
        <v>0.35341160500000002</v>
      </c>
      <c r="AL262" s="12">
        <v>0.33556118699999998</v>
      </c>
      <c r="AM262" s="12">
        <f t="shared" si="71"/>
        <v>1.7643999771499996E-2</v>
      </c>
      <c r="AN262" s="12">
        <f t="shared" si="72"/>
        <v>1.7180973678999997E-2</v>
      </c>
      <c r="AO262" s="12">
        <f t="shared" si="73"/>
        <v>2.4208694942499998E-2</v>
      </c>
      <c r="AP262" s="12">
        <f t="shared" si="74"/>
        <v>2.2985941309499994E-2</v>
      </c>
      <c r="AQ262" s="13">
        <v>0.18110297335019099</v>
      </c>
      <c r="AR262" s="13">
        <v>9.6340418557785204E-2</v>
      </c>
      <c r="AS262" s="13">
        <v>0.25811225163103702</v>
      </c>
      <c r="AT262" s="13">
        <v>0.18238693897458</v>
      </c>
      <c r="AU262" s="13">
        <v>3.5939933220547199E-2</v>
      </c>
      <c r="AV262" s="13">
        <v>0.158046348729356</v>
      </c>
      <c r="AW262" s="13">
        <v>0.30205167001037198</v>
      </c>
      <c r="AX262" s="13">
        <v>0.173425790639124</v>
      </c>
    </row>
    <row r="263" spans="1:50" x14ac:dyDescent="0.35">
      <c r="A263" t="s">
        <v>371</v>
      </c>
      <c r="B263" t="s">
        <v>371</v>
      </c>
      <c r="C263" t="s">
        <v>371</v>
      </c>
      <c r="D263">
        <v>1300000000</v>
      </c>
      <c r="E263">
        <v>3</v>
      </c>
      <c r="F263" s="6">
        <v>0</v>
      </c>
      <c r="G263">
        <v>13000</v>
      </c>
      <c r="H263" s="9">
        <v>65000</v>
      </c>
      <c r="I263" t="s">
        <v>376</v>
      </c>
      <c r="J263" t="s">
        <v>377</v>
      </c>
      <c r="K263" t="s">
        <v>378</v>
      </c>
      <c r="L263" s="8">
        <v>2.74</v>
      </c>
      <c r="M263" s="8">
        <v>42</v>
      </c>
      <c r="N263" s="7">
        <v>1781</v>
      </c>
      <c r="O263" s="7">
        <v>748.02</v>
      </c>
      <c r="P263" s="10">
        <v>5.75E-7</v>
      </c>
      <c r="Q263" s="7">
        <v>5.7540000000000001E-2</v>
      </c>
      <c r="R263" s="1" t="s">
        <v>43</v>
      </c>
      <c r="S263" s="11">
        <v>50</v>
      </c>
      <c r="T263" s="11">
        <v>60</v>
      </c>
      <c r="U263" s="1" t="s">
        <v>373</v>
      </c>
      <c r="V263" s="11">
        <v>55</v>
      </c>
      <c r="W263" s="11">
        <v>0.74</v>
      </c>
      <c r="X263" s="1">
        <v>100</v>
      </c>
      <c r="Y263" s="11">
        <f t="shared" si="61"/>
        <v>1781</v>
      </c>
      <c r="Z263" s="11">
        <f t="shared" si="59"/>
        <v>1317.94</v>
      </c>
      <c r="AA263" s="5">
        <v>44510</v>
      </c>
      <c r="AB263" s="1" t="s">
        <v>32</v>
      </c>
      <c r="AC263" s="1" t="s">
        <v>32</v>
      </c>
      <c r="AD263" s="1" t="s">
        <v>84</v>
      </c>
      <c r="AE263" s="11">
        <v>260069.28999999998</v>
      </c>
      <c r="AF263" s="11">
        <f t="shared" si="60"/>
        <v>20.005329999999997</v>
      </c>
      <c r="AG263" s="3" t="s">
        <v>584</v>
      </c>
      <c r="AH263" s="3" t="s">
        <v>32</v>
      </c>
      <c r="AI263" s="12">
        <v>0.46657810100000002</v>
      </c>
      <c r="AJ263" s="12">
        <v>0.46476927899999998</v>
      </c>
      <c r="AK263" s="12">
        <v>0.44621880800000002</v>
      </c>
      <c r="AL263" s="12">
        <v>0.47730205399999998</v>
      </c>
      <c r="AM263" s="12">
        <f t="shared" si="71"/>
        <v>1.2784239967400001E-2</v>
      </c>
      <c r="AN263" s="12">
        <f t="shared" si="72"/>
        <v>1.2734678244599999E-2</v>
      </c>
      <c r="AO263" s="12">
        <f t="shared" si="73"/>
        <v>1.2226395339200001E-2</v>
      </c>
      <c r="AP263" s="12">
        <f t="shared" si="74"/>
        <v>1.30780762796E-2</v>
      </c>
      <c r="AQ263" s="13">
        <v>2.01231312444324E-2</v>
      </c>
      <c r="AR263" s="13">
        <v>4.9800585592947401E-2</v>
      </c>
      <c r="AS263" s="13">
        <v>2.7796704021804002E-2</v>
      </c>
      <c r="AT263" s="13">
        <v>4.6878119904645903E-2</v>
      </c>
      <c r="AU263" s="13">
        <v>9.28909043238757E-3</v>
      </c>
      <c r="AV263" s="13">
        <v>8.6649186995674699E-2</v>
      </c>
      <c r="AW263" s="13">
        <v>7.1702618951554303E-2</v>
      </c>
      <c r="AX263" s="13">
        <v>4.4605633877635199E-2</v>
      </c>
    </row>
    <row r="264" spans="1:50" x14ac:dyDescent="0.35">
      <c r="A264" t="s">
        <v>371</v>
      </c>
      <c r="B264" t="s">
        <v>371</v>
      </c>
      <c r="C264" t="s">
        <v>371</v>
      </c>
      <c r="D264">
        <v>1300000000</v>
      </c>
      <c r="E264">
        <v>3</v>
      </c>
      <c r="F264" s="6">
        <v>0</v>
      </c>
      <c r="G264">
        <v>13000</v>
      </c>
      <c r="H264" s="9">
        <v>65000</v>
      </c>
      <c r="I264" t="s">
        <v>109</v>
      </c>
      <c r="J264" t="s">
        <v>110</v>
      </c>
      <c r="K264" t="s">
        <v>31</v>
      </c>
      <c r="L264" s="8">
        <v>4.79</v>
      </c>
      <c r="M264" s="8">
        <v>43</v>
      </c>
      <c r="N264" s="7">
        <v>3113.5</v>
      </c>
      <c r="O264" s="7">
        <v>1338.8050000000001</v>
      </c>
      <c r="P264" s="10">
        <v>1.0300000000000001E-6</v>
      </c>
      <c r="Q264" s="7">
        <v>0.10298499999999999</v>
      </c>
      <c r="R264" s="1" t="s">
        <v>43</v>
      </c>
      <c r="S264" s="11">
        <v>100</v>
      </c>
      <c r="T264" s="11">
        <v>130</v>
      </c>
      <c r="U264" s="1" t="s">
        <v>373</v>
      </c>
      <c r="V264" s="11">
        <v>115</v>
      </c>
      <c r="W264" s="11">
        <v>1.55</v>
      </c>
      <c r="X264" s="1">
        <v>100</v>
      </c>
      <c r="Y264" s="11">
        <f t="shared" si="61"/>
        <v>3113.5</v>
      </c>
      <c r="Z264" s="11">
        <f t="shared" si="59"/>
        <v>4825.9250000000002</v>
      </c>
      <c r="AA264" s="5">
        <v>44510</v>
      </c>
      <c r="AB264" s="1" t="s">
        <v>32</v>
      </c>
      <c r="AC264" s="1" t="s">
        <v>32</v>
      </c>
      <c r="AD264" s="1" t="s">
        <v>84</v>
      </c>
      <c r="AE264" s="11">
        <v>260069.28999999998</v>
      </c>
      <c r="AF264" s="11">
        <f t="shared" si="60"/>
        <v>20.005329999999997</v>
      </c>
      <c r="AG264" s="3" t="s">
        <v>584</v>
      </c>
      <c r="AH264" s="3" t="s">
        <v>32</v>
      </c>
      <c r="AI264" s="12">
        <v>0.34164161199999998</v>
      </c>
      <c r="AJ264" s="12">
        <v>0.28031908300000002</v>
      </c>
      <c r="AK264" s="12">
        <v>0.40896702000000001</v>
      </c>
      <c r="AL264" s="12">
        <v>0.36860889600000002</v>
      </c>
      <c r="AM264" s="12">
        <f t="shared" si="71"/>
        <v>1.6364633214799997E-2</v>
      </c>
      <c r="AN264" s="12">
        <f t="shared" si="72"/>
        <v>1.3427284075700001E-2</v>
      </c>
      <c r="AO264" s="12">
        <f t="shared" si="73"/>
        <v>1.9589520257999999E-2</v>
      </c>
      <c r="AP264" s="12">
        <f t="shared" si="74"/>
        <v>1.7656366118400001E-2</v>
      </c>
      <c r="AQ264" s="13">
        <v>8.8631534955165903E-2</v>
      </c>
      <c r="AR264" s="13">
        <v>7.8734157480695594E-2</v>
      </c>
      <c r="AS264" s="13">
        <v>9.9500992828831496E-3</v>
      </c>
      <c r="AT264" s="13">
        <v>7.9683828429733899E-2</v>
      </c>
      <c r="AU264" s="13">
        <v>0</v>
      </c>
      <c r="AV264" s="13">
        <v>6.7794114801165997E-2</v>
      </c>
      <c r="AW264" s="13">
        <v>0.17750764904437399</v>
      </c>
      <c r="AX264" s="13">
        <v>7.1757340570574105E-2</v>
      </c>
    </row>
    <row r="265" spans="1:50" x14ac:dyDescent="0.35">
      <c r="A265" t="s">
        <v>371</v>
      </c>
      <c r="B265" t="s">
        <v>371</v>
      </c>
      <c r="C265" t="s">
        <v>371</v>
      </c>
      <c r="D265">
        <v>1300000000</v>
      </c>
      <c r="E265">
        <v>3</v>
      </c>
      <c r="F265" s="6">
        <v>0</v>
      </c>
      <c r="G265">
        <v>13000</v>
      </c>
      <c r="H265" s="9">
        <v>65000</v>
      </c>
      <c r="I265" t="s">
        <v>33</v>
      </c>
      <c r="J265" t="s">
        <v>34</v>
      </c>
      <c r="K265" t="s">
        <v>31</v>
      </c>
      <c r="L265" s="8">
        <v>6.85</v>
      </c>
      <c r="M265" s="8">
        <v>35</v>
      </c>
      <c r="N265" s="7">
        <v>4452.5</v>
      </c>
      <c r="O265" s="7">
        <v>1558.375</v>
      </c>
      <c r="P265" s="10">
        <v>1.1999999999999999E-6</v>
      </c>
      <c r="Q265" s="7">
        <v>0.119875</v>
      </c>
      <c r="R265" s="1" t="s">
        <v>43</v>
      </c>
      <c r="S265" s="11">
        <v>150</v>
      </c>
      <c r="T265" s="11">
        <v>200</v>
      </c>
      <c r="U265" s="1" t="s">
        <v>373</v>
      </c>
      <c r="V265" s="11">
        <v>175</v>
      </c>
      <c r="W265" s="11">
        <v>2.35</v>
      </c>
      <c r="X265" s="1">
        <v>100</v>
      </c>
      <c r="Y265" s="11">
        <f t="shared" si="61"/>
        <v>4452.5</v>
      </c>
      <c r="Z265" s="11">
        <f t="shared" si="59"/>
        <v>10463.375</v>
      </c>
      <c r="AA265" s="5">
        <v>44510</v>
      </c>
      <c r="AB265" s="1" t="s">
        <v>32</v>
      </c>
      <c r="AC265" s="1" t="s">
        <v>32</v>
      </c>
      <c r="AD265" s="1" t="s">
        <v>84</v>
      </c>
      <c r="AE265" s="11">
        <v>260069.28999999998</v>
      </c>
      <c r="AF265" s="11">
        <f t="shared" si="60"/>
        <v>20.005329999999997</v>
      </c>
      <c r="AG265" s="3" t="s">
        <v>584</v>
      </c>
      <c r="AH265" s="3" t="s">
        <v>32</v>
      </c>
      <c r="AI265" s="12">
        <v>0.54166727999999997</v>
      </c>
      <c r="AJ265" s="12">
        <v>0.51513926399999999</v>
      </c>
      <c r="AK265" s="12">
        <v>0.47035209700000002</v>
      </c>
      <c r="AL265" s="12">
        <v>0.43625807300000002</v>
      </c>
      <c r="AM265" s="12">
        <f t="shared" si="71"/>
        <v>3.7104208679999993E-2</v>
      </c>
      <c r="AN265" s="12">
        <f t="shared" si="72"/>
        <v>3.5287039583999993E-2</v>
      </c>
      <c r="AO265" s="12">
        <f t="shared" si="73"/>
        <v>3.22191186445E-2</v>
      </c>
      <c r="AP265" s="12">
        <f t="shared" si="74"/>
        <v>2.9883678000499996E-2</v>
      </c>
      <c r="AQ265" s="13">
        <v>7.4732643208490004E-2</v>
      </c>
      <c r="AR265" s="13">
        <v>5.6371496192016902E-2</v>
      </c>
      <c r="AS265" s="13">
        <v>0.11581960009085</v>
      </c>
      <c r="AT265" s="13">
        <v>0.10104548191737001</v>
      </c>
      <c r="AU265" s="13">
        <v>1.9352271734140801E-2</v>
      </c>
      <c r="AV265" s="13">
        <v>7.8912652442489406E-2</v>
      </c>
      <c r="AW265" s="13">
        <v>0.17101968110524501</v>
      </c>
      <c r="AX265" s="13">
        <v>8.81791180986575E-2</v>
      </c>
    </row>
    <row r="266" spans="1:50" x14ac:dyDescent="0.35">
      <c r="A266" t="s">
        <v>371</v>
      </c>
      <c r="B266" t="s">
        <v>371</v>
      </c>
      <c r="C266" t="s">
        <v>371</v>
      </c>
      <c r="D266">
        <v>1300000000</v>
      </c>
      <c r="E266">
        <v>3</v>
      </c>
      <c r="F266" s="6">
        <v>0</v>
      </c>
      <c r="G266">
        <v>13000</v>
      </c>
      <c r="H266" s="9">
        <v>65000</v>
      </c>
      <c r="I266" t="s">
        <v>379</v>
      </c>
      <c r="J266" t="s">
        <v>380</v>
      </c>
      <c r="K266" t="s">
        <v>31</v>
      </c>
      <c r="L266" s="8">
        <v>6.85</v>
      </c>
      <c r="M266" s="8">
        <v>65</v>
      </c>
      <c r="N266" s="7">
        <v>4452.5</v>
      </c>
      <c r="O266" s="7">
        <v>2894.125</v>
      </c>
      <c r="P266" s="10">
        <v>2.2299999999999998E-6</v>
      </c>
      <c r="Q266" s="7">
        <v>0.22262499999999999</v>
      </c>
      <c r="R266" s="1" t="s">
        <v>43</v>
      </c>
      <c r="S266" s="11">
        <v>80</v>
      </c>
      <c r="T266" s="11">
        <v>100</v>
      </c>
      <c r="U266" s="1" t="s">
        <v>373</v>
      </c>
      <c r="V266" s="11">
        <v>90</v>
      </c>
      <c r="W266" s="11">
        <v>1.21</v>
      </c>
      <c r="X266" s="1">
        <v>100</v>
      </c>
      <c r="Y266" s="11">
        <f t="shared" si="61"/>
        <v>4452.5</v>
      </c>
      <c r="Z266" s="11">
        <f t="shared" si="59"/>
        <v>5387.5249999999996</v>
      </c>
      <c r="AA266" s="5">
        <v>44510</v>
      </c>
      <c r="AB266" s="1" t="s">
        <v>32</v>
      </c>
      <c r="AC266" s="1" t="s">
        <v>32</v>
      </c>
      <c r="AD266" s="1" t="s">
        <v>84</v>
      </c>
      <c r="AE266" s="11">
        <v>260069.28999999998</v>
      </c>
      <c r="AF266" s="11">
        <f t="shared" si="60"/>
        <v>20.005329999999997</v>
      </c>
      <c r="AG266" s="3" t="s">
        <v>585</v>
      </c>
      <c r="AH266" s="3" t="s">
        <v>597</v>
      </c>
      <c r="AI266" s="12">
        <v>0.257576639</v>
      </c>
      <c r="AJ266" s="12">
        <v>0.250817134</v>
      </c>
      <c r="AK266" s="12">
        <v>0.35341160500000002</v>
      </c>
      <c r="AL266" s="12">
        <v>0.33556118699999998</v>
      </c>
      <c r="AM266" s="12">
        <f t="shared" si="71"/>
        <v>1.7643999771499996E-2</v>
      </c>
      <c r="AN266" s="12">
        <f t="shared" si="72"/>
        <v>1.7180973678999997E-2</v>
      </c>
      <c r="AO266" s="12">
        <f t="shared" si="73"/>
        <v>2.4208694942499998E-2</v>
      </c>
      <c r="AP266" s="12">
        <f t="shared" si="74"/>
        <v>2.2985941309499994E-2</v>
      </c>
      <c r="AQ266" s="13">
        <v>2.7723987882954502</v>
      </c>
      <c r="AR266" s="13">
        <v>9.6340418557785204E-2</v>
      </c>
      <c r="AS266" s="13">
        <v>1.29056125815518</v>
      </c>
      <c r="AT266" s="13">
        <v>0.17225433125376999</v>
      </c>
      <c r="AU266" s="13">
        <v>3.5939933220547199E-2</v>
      </c>
      <c r="AV266" s="13">
        <v>0.158046348729356</v>
      </c>
      <c r="AW266" s="13">
        <v>0.98523291505529098</v>
      </c>
      <c r="AX266" s="13">
        <v>0.78725342760962602</v>
      </c>
    </row>
    <row r="267" spans="1:50" x14ac:dyDescent="0.35">
      <c r="A267" t="s">
        <v>371</v>
      </c>
      <c r="B267" t="s">
        <v>371</v>
      </c>
      <c r="C267" t="s">
        <v>371</v>
      </c>
      <c r="D267">
        <v>1300000000</v>
      </c>
      <c r="E267">
        <v>3</v>
      </c>
      <c r="F267" s="6">
        <v>0</v>
      </c>
      <c r="G267">
        <v>13000</v>
      </c>
      <c r="H267" s="9">
        <v>65000</v>
      </c>
      <c r="I267" t="s">
        <v>381</v>
      </c>
      <c r="J267" t="s">
        <v>382</v>
      </c>
      <c r="K267" t="s">
        <v>229</v>
      </c>
      <c r="L267" s="8">
        <v>6.85</v>
      </c>
      <c r="M267" s="8">
        <v>42</v>
      </c>
      <c r="N267" s="7">
        <v>4452.5</v>
      </c>
      <c r="O267" s="7">
        <v>1870.05</v>
      </c>
      <c r="P267" s="10">
        <v>1.44E-6</v>
      </c>
      <c r="Q267" s="7">
        <v>0.14385000000000001</v>
      </c>
      <c r="R267" s="1" t="s">
        <v>48</v>
      </c>
      <c r="S267" s="11">
        <v>250</v>
      </c>
      <c r="T267" s="11">
        <v>500</v>
      </c>
      <c r="U267" s="1" t="s">
        <v>373</v>
      </c>
      <c r="V267" s="11">
        <v>375</v>
      </c>
      <c r="W267" s="11">
        <v>5.04</v>
      </c>
      <c r="X267" s="1">
        <v>100</v>
      </c>
      <c r="Y267" s="11">
        <f t="shared" si="61"/>
        <v>4452.5</v>
      </c>
      <c r="Z267" s="11">
        <f t="shared" si="59"/>
        <v>22440.6</v>
      </c>
      <c r="AA267" s="5">
        <v>44510</v>
      </c>
      <c r="AB267" s="1" t="s">
        <v>32</v>
      </c>
      <c r="AC267" s="1" t="s">
        <v>32</v>
      </c>
      <c r="AD267" s="1" t="s">
        <v>84</v>
      </c>
      <c r="AE267" s="11">
        <v>260069.28999999998</v>
      </c>
      <c r="AF267" s="11">
        <f t="shared" si="60"/>
        <v>20.005329999999997</v>
      </c>
      <c r="AG267" s="3" t="s">
        <v>585</v>
      </c>
      <c r="AH267" s="3" t="s">
        <v>608</v>
      </c>
      <c r="AI267" s="12">
        <v>0.230346358</v>
      </c>
      <c r="AJ267" s="12">
        <v>0.22714546599999999</v>
      </c>
      <c r="AK267" s="12">
        <v>0.322146078</v>
      </c>
      <c r="AL267" s="12">
        <v>0.30595295500000003</v>
      </c>
      <c r="AM267" s="12">
        <f t="shared" si="71"/>
        <v>1.5778725522999998E-2</v>
      </c>
      <c r="AN267" s="12">
        <f t="shared" si="72"/>
        <v>1.5559464420999997E-2</v>
      </c>
      <c r="AO267" s="12">
        <f t="shared" si="73"/>
        <v>2.2067006342999997E-2</v>
      </c>
      <c r="AP267" s="12">
        <f t="shared" si="74"/>
        <v>2.09577774175E-2</v>
      </c>
      <c r="AQ267" s="13">
        <v>0.13342510933808499</v>
      </c>
      <c r="AR267" s="13">
        <v>1.4525170797943E-2</v>
      </c>
      <c r="AS267" s="13">
        <v>0.15288187211992199</v>
      </c>
      <c r="AT267" s="13">
        <v>0.111957521001319</v>
      </c>
      <c r="AU267" s="13">
        <v>1.9352271734140801E-2</v>
      </c>
      <c r="AV267" s="13">
        <v>0.19496067074026799</v>
      </c>
      <c r="AW267" s="13">
        <v>0.13067299715470199</v>
      </c>
      <c r="AX267" s="13">
        <v>0.108253658983768</v>
      </c>
    </row>
    <row r="268" spans="1:50" x14ac:dyDescent="0.35">
      <c r="A268" t="s">
        <v>371</v>
      </c>
      <c r="B268" t="s">
        <v>371</v>
      </c>
      <c r="C268" t="s">
        <v>371</v>
      </c>
      <c r="D268">
        <v>1300000000</v>
      </c>
      <c r="E268">
        <v>3</v>
      </c>
      <c r="F268" s="6">
        <v>0</v>
      </c>
      <c r="G268">
        <v>13000</v>
      </c>
      <c r="H268" s="9">
        <v>65000</v>
      </c>
      <c r="I268" t="s">
        <v>383</v>
      </c>
      <c r="J268" t="s">
        <v>384</v>
      </c>
      <c r="K268" t="s">
        <v>31</v>
      </c>
      <c r="L268" s="8">
        <v>3.42</v>
      </c>
      <c r="M268" s="8">
        <v>35</v>
      </c>
      <c r="N268" s="7">
        <v>2223</v>
      </c>
      <c r="O268" s="7">
        <v>778.05</v>
      </c>
      <c r="P268" s="10">
        <v>5.99E-7</v>
      </c>
      <c r="Q268" s="7">
        <v>5.985E-2</v>
      </c>
      <c r="R268" s="1" t="s">
        <v>48</v>
      </c>
      <c r="S268" s="11">
        <v>100</v>
      </c>
      <c r="T268" s="11">
        <v>130</v>
      </c>
      <c r="U268" s="1" t="s">
        <v>373</v>
      </c>
      <c r="V268" s="11">
        <v>115</v>
      </c>
      <c r="W268" s="11">
        <v>1.55</v>
      </c>
      <c r="X268" s="1">
        <v>100</v>
      </c>
      <c r="Y268" s="11">
        <f t="shared" si="61"/>
        <v>2223</v>
      </c>
      <c r="Z268" s="11">
        <f t="shared" si="59"/>
        <v>3445.65</v>
      </c>
      <c r="AA268" s="5">
        <v>44510</v>
      </c>
      <c r="AB268" s="1" t="s">
        <v>32</v>
      </c>
      <c r="AC268" s="1" t="s">
        <v>32</v>
      </c>
      <c r="AD268" s="1" t="s">
        <v>84</v>
      </c>
      <c r="AE268" s="11">
        <v>260069.28999999998</v>
      </c>
      <c r="AF268" s="11">
        <f t="shared" si="60"/>
        <v>20.005329999999997</v>
      </c>
      <c r="AG268" s="3" t="s">
        <v>593</v>
      </c>
      <c r="AH268" s="3" t="s">
        <v>32</v>
      </c>
      <c r="AI268" s="12" t="s">
        <v>32</v>
      </c>
      <c r="AJ268" s="12" t="s">
        <v>32</v>
      </c>
      <c r="AK268" s="12" t="s">
        <v>32</v>
      </c>
      <c r="AL268" s="12" t="s">
        <v>32</v>
      </c>
      <c r="AM268" s="12" t="s">
        <v>32</v>
      </c>
      <c r="AN268" s="12" t="s">
        <v>32</v>
      </c>
      <c r="AO268" s="12" t="s">
        <v>32</v>
      </c>
      <c r="AP268" s="12" t="s">
        <v>32</v>
      </c>
      <c r="AQ268" s="13">
        <v>4.8687312543555003E-2</v>
      </c>
      <c r="AR268" s="13">
        <v>2.5899939587573001E-2</v>
      </c>
      <c r="AS268" s="13">
        <v>6.9390312229612797E-2</v>
      </c>
      <c r="AT268" s="13">
        <v>4.90324909494829E-2</v>
      </c>
      <c r="AU268" s="13">
        <v>9.6620101212790393E-3</v>
      </c>
      <c r="AV268" s="13">
        <v>4.24888218818728E-2</v>
      </c>
      <c r="AW268" s="13">
        <v>8.1202885795039995E-2</v>
      </c>
      <c r="AX268" s="13">
        <v>4.6623396158345098E-2</v>
      </c>
    </row>
    <row r="269" spans="1:50" x14ac:dyDescent="0.35">
      <c r="A269" t="s">
        <v>371</v>
      </c>
      <c r="B269" t="s">
        <v>371</v>
      </c>
      <c r="C269" t="s">
        <v>371</v>
      </c>
      <c r="D269">
        <v>1300000000</v>
      </c>
      <c r="E269">
        <v>3</v>
      </c>
      <c r="F269" s="6">
        <v>0</v>
      </c>
      <c r="G269">
        <v>13000</v>
      </c>
      <c r="H269" s="9">
        <v>65000</v>
      </c>
      <c r="I269" t="s">
        <v>142</v>
      </c>
      <c r="J269" t="s">
        <v>385</v>
      </c>
      <c r="K269" t="s">
        <v>31</v>
      </c>
      <c r="L269" s="8">
        <v>6.85</v>
      </c>
      <c r="M269" s="8">
        <v>65</v>
      </c>
      <c r="N269" s="7">
        <v>4452.5</v>
      </c>
      <c r="O269" s="7">
        <v>2894.125</v>
      </c>
      <c r="P269" s="10">
        <v>2.2299999999999998E-6</v>
      </c>
      <c r="Q269" s="7">
        <v>0.22262499999999999</v>
      </c>
      <c r="R269" s="1" t="s">
        <v>43</v>
      </c>
      <c r="S269" s="11">
        <v>150</v>
      </c>
      <c r="T269" s="11">
        <v>300</v>
      </c>
      <c r="U269" s="1" t="s">
        <v>373</v>
      </c>
      <c r="V269" s="11">
        <v>225</v>
      </c>
      <c r="W269" s="11">
        <v>3.02</v>
      </c>
      <c r="X269" s="1">
        <v>100</v>
      </c>
      <c r="Y269" s="11">
        <f t="shared" si="61"/>
        <v>4452.5</v>
      </c>
      <c r="Z269" s="11">
        <f t="shared" ref="Z269:Z294" si="75">(Y269*W269)</f>
        <v>13446.55</v>
      </c>
      <c r="AA269" s="5">
        <v>44510</v>
      </c>
      <c r="AB269" s="1" t="s">
        <v>32</v>
      </c>
      <c r="AC269" s="1" t="s">
        <v>32</v>
      </c>
      <c r="AD269" s="1" t="s">
        <v>84</v>
      </c>
      <c r="AE269" s="11">
        <v>260069.28999999998</v>
      </c>
      <c r="AF269" s="11">
        <f t="shared" ref="AF269:AF294" si="76">AE269/G269</f>
        <v>20.005329999999997</v>
      </c>
      <c r="AG269" s="3" t="s">
        <v>585</v>
      </c>
      <c r="AH269" s="3" t="s">
        <v>597</v>
      </c>
      <c r="AI269" s="12">
        <v>0.257576639</v>
      </c>
      <c r="AJ269" s="12">
        <v>0.250817134</v>
      </c>
      <c r="AK269" s="12">
        <v>0.35341160500000002</v>
      </c>
      <c r="AL269" s="12">
        <v>0.33556118699999998</v>
      </c>
      <c r="AM269" s="12">
        <f t="shared" ref="AM269:AM289" si="77">AI269*($L269/100)</f>
        <v>1.7643999771499996E-2</v>
      </c>
      <c r="AN269" s="12">
        <f t="shared" ref="AN269:AN289" si="78">AJ269*($L269/100)</f>
        <v>1.7180973678999997E-2</v>
      </c>
      <c r="AO269" s="12">
        <f t="shared" ref="AO269:AO289" si="79">AK269*($L269/100)</f>
        <v>2.4208694942499998E-2</v>
      </c>
      <c r="AP269" s="12">
        <f t="shared" ref="AP269:AP289" si="80">AL269*($L269/100)</f>
        <v>2.2985941309499994E-2</v>
      </c>
      <c r="AQ269" s="13">
        <v>4.4006329972943597E-2</v>
      </c>
      <c r="AR269" s="13">
        <v>3.8536167423114101E-5</v>
      </c>
      <c r="AS269" s="13">
        <v>0.23660289732845</v>
      </c>
      <c r="AT269" s="13">
        <v>0.17225433125376999</v>
      </c>
      <c r="AU269" s="13">
        <v>9.9833147834853201E-3</v>
      </c>
      <c r="AV269" s="13">
        <v>0.153257065434527</v>
      </c>
      <c r="AW269" s="13">
        <v>9.33378551105013E-2</v>
      </c>
      <c r="AX269" s="13">
        <v>0.10135433286444299</v>
      </c>
    </row>
    <row r="270" spans="1:50" x14ac:dyDescent="0.35">
      <c r="A270" t="s">
        <v>371</v>
      </c>
      <c r="B270" t="s">
        <v>371</v>
      </c>
      <c r="C270" t="s">
        <v>371</v>
      </c>
      <c r="D270">
        <v>1300000000</v>
      </c>
      <c r="E270">
        <v>3</v>
      </c>
      <c r="F270" s="6">
        <v>0</v>
      </c>
      <c r="G270">
        <v>13000</v>
      </c>
      <c r="H270" s="9">
        <v>65000</v>
      </c>
      <c r="I270" t="s">
        <v>148</v>
      </c>
      <c r="J270" t="s">
        <v>386</v>
      </c>
      <c r="K270" t="s">
        <v>31</v>
      </c>
      <c r="L270" s="8">
        <v>0.68</v>
      </c>
      <c r="M270" s="8">
        <v>65</v>
      </c>
      <c r="N270" s="7">
        <v>442</v>
      </c>
      <c r="O270" s="7">
        <v>287.3</v>
      </c>
      <c r="P270" s="10">
        <v>2.2100000000000001E-7</v>
      </c>
      <c r="Q270" s="7">
        <v>2.2100000000000002E-2</v>
      </c>
      <c r="R270" s="1" t="s">
        <v>58</v>
      </c>
      <c r="S270" s="11">
        <v>100</v>
      </c>
      <c r="T270" s="11">
        <v>350</v>
      </c>
      <c r="U270" s="1" t="s">
        <v>373</v>
      </c>
      <c r="V270" s="11">
        <v>225</v>
      </c>
      <c r="W270" s="11">
        <v>3.02</v>
      </c>
      <c r="X270" s="1">
        <v>100</v>
      </c>
      <c r="Y270" s="11">
        <f t="shared" si="61"/>
        <v>442</v>
      </c>
      <c r="Z270" s="11">
        <f t="shared" si="75"/>
        <v>1334.84</v>
      </c>
      <c r="AA270" s="5">
        <v>44510</v>
      </c>
      <c r="AB270" s="1" t="s">
        <v>32</v>
      </c>
      <c r="AC270" s="1" t="s">
        <v>32</v>
      </c>
      <c r="AD270" s="1" t="s">
        <v>84</v>
      </c>
      <c r="AE270" s="11">
        <v>260069.28999999998</v>
      </c>
      <c r="AF270" s="11">
        <f t="shared" si="76"/>
        <v>20.005329999999997</v>
      </c>
      <c r="AG270" s="3" t="s">
        <v>585</v>
      </c>
      <c r="AH270" s="3" t="s">
        <v>597</v>
      </c>
      <c r="AI270" s="12">
        <v>0.257576639</v>
      </c>
      <c r="AJ270" s="12">
        <v>0.250817134</v>
      </c>
      <c r="AK270" s="12">
        <v>0.35341160500000002</v>
      </c>
      <c r="AL270" s="12">
        <v>0.33556118699999998</v>
      </c>
      <c r="AM270" s="12">
        <f t="shared" si="77"/>
        <v>1.7515211452000001E-3</v>
      </c>
      <c r="AN270" s="12">
        <f t="shared" si="78"/>
        <v>1.7055565112000001E-3</v>
      </c>
      <c r="AO270" s="12">
        <f t="shared" si="79"/>
        <v>2.4031989140000003E-3</v>
      </c>
      <c r="AP270" s="12">
        <f t="shared" si="80"/>
        <v>2.2818160716000001E-3</v>
      </c>
      <c r="AQ270" s="13">
        <v>1.0081180588972999E-2</v>
      </c>
      <c r="AR270" s="13">
        <v>3.8254881529514698E-6</v>
      </c>
      <c r="AS270" s="13">
        <v>8.5409406865744504E-3</v>
      </c>
      <c r="AT270" s="13">
        <v>2.0720812985855E-2</v>
      </c>
      <c r="AU270" s="13">
        <v>1.58567101962511E-3</v>
      </c>
      <c r="AV270" s="13">
        <v>1.5213840072332599E-2</v>
      </c>
      <c r="AW270" s="13">
        <v>2.90838636929883E-2</v>
      </c>
      <c r="AX270" s="13">
        <v>1.21757335049288E-2</v>
      </c>
    </row>
    <row r="271" spans="1:50" x14ac:dyDescent="0.35">
      <c r="A271" t="s">
        <v>371</v>
      </c>
      <c r="B271" t="s">
        <v>371</v>
      </c>
      <c r="C271" t="s">
        <v>371</v>
      </c>
      <c r="D271">
        <v>1300000000</v>
      </c>
      <c r="E271">
        <v>3</v>
      </c>
      <c r="F271" s="6">
        <v>0</v>
      </c>
      <c r="G271">
        <v>13000</v>
      </c>
      <c r="H271" s="9">
        <v>65000</v>
      </c>
      <c r="I271" t="s">
        <v>85</v>
      </c>
      <c r="J271" t="s">
        <v>86</v>
      </c>
      <c r="K271" t="s">
        <v>87</v>
      </c>
      <c r="L271" s="8">
        <v>6.85</v>
      </c>
      <c r="M271" s="8">
        <v>48</v>
      </c>
      <c r="N271" s="7">
        <v>4452.5</v>
      </c>
      <c r="O271" s="7">
        <v>2137.1999999999998</v>
      </c>
      <c r="P271" s="10">
        <v>1.6440000000000001E-6</v>
      </c>
      <c r="Q271" s="7">
        <v>0.16439999999999999</v>
      </c>
      <c r="R271" s="1" t="s">
        <v>58</v>
      </c>
      <c r="S271" s="11">
        <v>600</v>
      </c>
      <c r="T271" s="11">
        <v>800</v>
      </c>
      <c r="U271" s="1" t="s">
        <v>373</v>
      </c>
      <c r="V271" s="11">
        <v>700</v>
      </c>
      <c r="W271" s="11">
        <v>9.41</v>
      </c>
      <c r="X271" s="1">
        <v>100</v>
      </c>
      <c r="Y271" s="11">
        <f t="shared" si="61"/>
        <v>4452.5</v>
      </c>
      <c r="Z271" s="11">
        <f t="shared" si="75"/>
        <v>41898.025000000001</v>
      </c>
      <c r="AA271" s="5">
        <v>44510</v>
      </c>
      <c r="AB271" s="1" t="s">
        <v>32</v>
      </c>
      <c r="AC271" s="1" t="s">
        <v>32</v>
      </c>
      <c r="AD271" s="1" t="s">
        <v>84</v>
      </c>
      <c r="AE271" s="11">
        <v>260069.28999999998</v>
      </c>
      <c r="AF271" s="11">
        <f t="shared" si="76"/>
        <v>20.005329999999997</v>
      </c>
      <c r="AG271" s="3" t="s">
        <v>584</v>
      </c>
      <c r="AH271" s="3" t="s">
        <v>32</v>
      </c>
      <c r="AI271" s="12">
        <v>0.22851765199999999</v>
      </c>
      <c r="AJ271" s="12">
        <v>0.222780855</v>
      </c>
      <c r="AK271" s="12">
        <v>0.22505001899999999</v>
      </c>
      <c r="AL271" s="12">
        <v>0.233107383</v>
      </c>
      <c r="AM271" s="12">
        <f t="shared" si="77"/>
        <v>1.5653459161999998E-2</v>
      </c>
      <c r="AN271" s="12">
        <f t="shared" si="78"/>
        <v>1.5260488567499998E-2</v>
      </c>
      <c r="AO271" s="12">
        <f t="shared" si="79"/>
        <v>1.5415926301499997E-2</v>
      </c>
      <c r="AP271" s="12">
        <f t="shared" si="80"/>
        <v>1.5967855735499997E-2</v>
      </c>
      <c r="AQ271" s="13">
        <v>5.8369579448136297E-2</v>
      </c>
      <c r="AR271" s="13">
        <v>0.110531213995318</v>
      </c>
      <c r="AS271" s="13">
        <v>0.104833283739375</v>
      </c>
      <c r="AT271" s="13">
        <v>0.145385773303635</v>
      </c>
      <c r="AU271" s="13">
        <v>3.9810387567375302E-2</v>
      </c>
      <c r="AV271" s="13">
        <v>0.134394657381046</v>
      </c>
      <c r="AW271" s="13">
        <v>8.1850119096901097E-2</v>
      </c>
      <c r="AX271" s="13">
        <v>9.6453573504540993E-2</v>
      </c>
    </row>
    <row r="272" spans="1:50" x14ac:dyDescent="0.35">
      <c r="A272" t="s">
        <v>371</v>
      </c>
      <c r="B272" t="s">
        <v>371</v>
      </c>
      <c r="C272" t="s">
        <v>371</v>
      </c>
      <c r="D272">
        <v>1300000000</v>
      </c>
      <c r="E272">
        <v>3</v>
      </c>
      <c r="F272" s="6">
        <v>0</v>
      </c>
      <c r="G272">
        <v>13000</v>
      </c>
      <c r="H272" s="9">
        <v>65000</v>
      </c>
      <c r="I272" t="s">
        <v>387</v>
      </c>
      <c r="J272" t="s">
        <v>388</v>
      </c>
      <c r="K272" t="s">
        <v>31</v>
      </c>
      <c r="L272" s="8">
        <v>0.68</v>
      </c>
      <c r="M272" s="8">
        <v>65</v>
      </c>
      <c r="N272" s="7">
        <v>442</v>
      </c>
      <c r="O272" s="7">
        <v>287.3</v>
      </c>
      <c r="P272" s="10">
        <v>2.2100000000000001E-7</v>
      </c>
      <c r="Q272" s="7">
        <v>2.2100000000000002E-2</v>
      </c>
      <c r="R272" s="1" t="s">
        <v>43</v>
      </c>
      <c r="S272" s="11">
        <v>150</v>
      </c>
      <c r="T272" s="11">
        <v>300</v>
      </c>
      <c r="U272" s="1" t="s">
        <v>373</v>
      </c>
      <c r="V272" s="11">
        <v>225</v>
      </c>
      <c r="W272" s="11">
        <v>3.02</v>
      </c>
      <c r="X272" s="1">
        <v>100</v>
      </c>
      <c r="Y272" s="11">
        <f t="shared" si="61"/>
        <v>442</v>
      </c>
      <c r="Z272" s="11">
        <f t="shared" si="75"/>
        <v>1334.84</v>
      </c>
      <c r="AA272" s="5">
        <v>44510</v>
      </c>
      <c r="AB272" s="1" t="s">
        <v>32</v>
      </c>
      <c r="AC272" s="1" t="s">
        <v>32</v>
      </c>
      <c r="AD272" s="1" t="s">
        <v>84</v>
      </c>
      <c r="AE272" s="11">
        <v>260069.28999999998</v>
      </c>
      <c r="AF272" s="11">
        <f t="shared" si="76"/>
        <v>20.005329999999997</v>
      </c>
      <c r="AG272" s="3" t="s">
        <v>585</v>
      </c>
      <c r="AH272" s="3" t="s">
        <v>609</v>
      </c>
      <c r="AI272" s="12">
        <v>0.41626944399999999</v>
      </c>
      <c r="AJ272" s="12">
        <v>0.42598507099999999</v>
      </c>
      <c r="AK272" s="12">
        <v>0.50444313299999999</v>
      </c>
      <c r="AL272" s="12">
        <v>0.49458833299999999</v>
      </c>
      <c r="AM272" s="12">
        <f t="shared" si="77"/>
        <v>2.8306322192000002E-3</v>
      </c>
      <c r="AN272" s="12">
        <f t="shared" si="78"/>
        <v>2.8966984828000001E-3</v>
      </c>
      <c r="AO272" s="12">
        <f t="shared" si="79"/>
        <v>3.4302133044000001E-3</v>
      </c>
      <c r="AP272" s="12">
        <f t="shared" si="80"/>
        <v>3.3632006644000001E-3</v>
      </c>
      <c r="AQ272" s="13">
        <v>0.394846239734778</v>
      </c>
      <c r="AR272" s="13">
        <v>9.5637203823786803E-3</v>
      </c>
      <c r="AS272" s="13">
        <v>4.0569468261228599E-2</v>
      </c>
      <c r="AT272" s="13">
        <v>1.8105564744921799E-2</v>
      </c>
      <c r="AU272" s="13">
        <v>3.5677597941565099E-3</v>
      </c>
      <c r="AV272" s="13">
        <v>1.5689272574592999E-2</v>
      </c>
      <c r="AW272" s="13">
        <v>4.11806919546737E-2</v>
      </c>
      <c r="AX272" s="13">
        <v>7.4788959635247093E-2</v>
      </c>
    </row>
    <row r="273" spans="1:50" x14ac:dyDescent="0.35">
      <c r="A273" t="s">
        <v>371</v>
      </c>
      <c r="B273" t="s">
        <v>371</v>
      </c>
      <c r="C273" t="s">
        <v>371</v>
      </c>
      <c r="D273">
        <v>1300000000</v>
      </c>
      <c r="E273">
        <v>3</v>
      </c>
      <c r="F273" s="6">
        <v>0</v>
      </c>
      <c r="G273">
        <v>13000</v>
      </c>
      <c r="H273" s="9">
        <v>65000</v>
      </c>
      <c r="I273" t="s">
        <v>59</v>
      </c>
      <c r="J273" t="s">
        <v>60</v>
      </c>
      <c r="K273" t="s">
        <v>61</v>
      </c>
      <c r="L273" s="8">
        <v>6.16</v>
      </c>
      <c r="M273" s="8">
        <v>51</v>
      </c>
      <c r="N273" s="7">
        <v>4004</v>
      </c>
      <c r="O273" s="7">
        <v>2042.04</v>
      </c>
      <c r="P273" s="10">
        <v>1.57E-6</v>
      </c>
      <c r="Q273" s="7">
        <v>0.15708</v>
      </c>
      <c r="R273" s="1" t="s">
        <v>43</v>
      </c>
      <c r="S273" s="11">
        <v>400</v>
      </c>
      <c r="T273" s="11">
        <v>1000</v>
      </c>
      <c r="U273" s="1" t="s">
        <v>373</v>
      </c>
      <c r="V273" s="11">
        <v>700</v>
      </c>
      <c r="W273" s="11">
        <v>9.41</v>
      </c>
      <c r="X273" s="1">
        <v>100</v>
      </c>
      <c r="Y273" s="11">
        <f t="shared" si="61"/>
        <v>4004</v>
      </c>
      <c r="Z273" s="11">
        <f t="shared" si="75"/>
        <v>37677.64</v>
      </c>
      <c r="AA273" s="5">
        <v>44510</v>
      </c>
      <c r="AB273" s="1" t="s">
        <v>32</v>
      </c>
      <c r="AC273" s="1" t="s">
        <v>32</v>
      </c>
      <c r="AD273" s="1" t="s">
        <v>84</v>
      </c>
      <c r="AE273" s="11">
        <v>260069.28999999998</v>
      </c>
      <c r="AF273" s="11">
        <f t="shared" si="76"/>
        <v>20.005329999999997</v>
      </c>
      <c r="AG273" s="3" t="s">
        <v>584</v>
      </c>
      <c r="AH273" s="3" t="s">
        <v>32</v>
      </c>
      <c r="AI273" s="12">
        <v>0.492890094</v>
      </c>
      <c r="AJ273" s="12">
        <v>0.48020787700000001</v>
      </c>
      <c r="AK273" s="12">
        <v>0.46666170400000001</v>
      </c>
      <c r="AL273" s="12">
        <v>0.446951143</v>
      </c>
      <c r="AM273" s="12">
        <f t="shared" si="77"/>
        <v>3.0362029790400001E-2</v>
      </c>
      <c r="AN273" s="12">
        <f t="shared" si="78"/>
        <v>2.9580805223200002E-2</v>
      </c>
      <c r="AO273" s="12">
        <f t="shared" si="79"/>
        <v>2.87463609664E-2</v>
      </c>
      <c r="AP273" s="12">
        <f t="shared" si="80"/>
        <v>2.7532190408800002E-2</v>
      </c>
      <c r="AQ273" s="13">
        <v>5.9711608103917298E-2</v>
      </c>
      <c r="AR273" s="13">
        <v>0.274169793238837</v>
      </c>
      <c r="AS273" s="13">
        <v>6.0706378418421497E-2</v>
      </c>
      <c r="AT273" s="13">
        <v>0.145847287699093</v>
      </c>
      <c r="AU273" s="13">
        <v>5.3534693116420201E-2</v>
      </c>
      <c r="AV273" s="13">
        <v>0.29737205864459298</v>
      </c>
      <c r="AW273" s="13">
        <v>0.10061551755464</v>
      </c>
      <c r="AX273" s="13">
        <v>0.14170819096798901</v>
      </c>
    </row>
    <row r="274" spans="1:50" x14ac:dyDescent="0.35">
      <c r="A274" t="s">
        <v>371</v>
      </c>
      <c r="B274" t="s">
        <v>371</v>
      </c>
      <c r="C274" t="s">
        <v>371</v>
      </c>
      <c r="D274">
        <v>1300000000</v>
      </c>
      <c r="E274">
        <v>3</v>
      </c>
      <c r="F274" s="6">
        <v>0</v>
      </c>
      <c r="G274">
        <v>13000</v>
      </c>
      <c r="H274" s="9">
        <v>65000</v>
      </c>
      <c r="I274" t="s">
        <v>274</v>
      </c>
      <c r="J274" t="s">
        <v>151</v>
      </c>
      <c r="K274" t="s">
        <v>152</v>
      </c>
      <c r="L274" s="8">
        <v>2.74</v>
      </c>
      <c r="M274" s="8">
        <v>38</v>
      </c>
      <c r="N274" s="7">
        <v>1781</v>
      </c>
      <c r="O274" s="7">
        <v>676.78</v>
      </c>
      <c r="P274" s="10">
        <v>5.2099999999999997E-7</v>
      </c>
      <c r="Q274" s="7">
        <v>5.2060000000000002E-2</v>
      </c>
      <c r="R274" s="1" t="s">
        <v>43</v>
      </c>
      <c r="S274" s="11">
        <v>100</v>
      </c>
      <c r="T274" s="11">
        <v>120</v>
      </c>
      <c r="U274" s="1" t="s">
        <v>373</v>
      </c>
      <c r="V274" s="11">
        <v>110</v>
      </c>
      <c r="W274" s="11">
        <v>1.48</v>
      </c>
      <c r="X274" s="1">
        <v>100</v>
      </c>
      <c r="Y274" s="11">
        <f t="shared" si="61"/>
        <v>1781</v>
      </c>
      <c r="Z274" s="11">
        <f t="shared" si="75"/>
        <v>2635.88</v>
      </c>
      <c r="AA274" s="5">
        <v>44510</v>
      </c>
      <c r="AB274" s="1" t="s">
        <v>32</v>
      </c>
      <c r="AC274" s="1" t="s">
        <v>32</v>
      </c>
      <c r="AD274" s="1" t="s">
        <v>84</v>
      </c>
      <c r="AE274" s="11">
        <v>260069.28999999998</v>
      </c>
      <c r="AF274" s="11">
        <f t="shared" si="76"/>
        <v>20.005329999999997</v>
      </c>
      <c r="AG274" s="3" t="s">
        <v>584</v>
      </c>
      <c r="AH274" s="3" t="s">
        <v>32</v>
      </c>
      <c r="AI274" s="12">
        <v>0.58125248900000004</v>
      </c>
      <c r="AJ274" s="12">
        <v>0.57893118700000001</v>
      </c>
      <c r="AK274" s="12">
        <v>0.53893967700000001</v>
      </c>
      <c r="AL274" s="12">
        <v>0.57740160699999998</v>
      </c>
      <c r="AM274" s="12">
        <f t="shared" si="77"/>
        <v>1.5926318198600003E-2</v>
      </c>
      <c r="AN274" s="12">
        <f t="shared" si="78"/>
        <v>1.58627145238E-2</v>
      </c>
      <c r="AO274" s="12">
        <f t="shared" si="79"/>
        <v>1.4766947149800001E-2</v>
      </c>
      <c r="AP274" s="12">
        <f t="shared" si="80"/>
        <v>1.5820804031800001E-2</v>
      </c>
      <c r="AQ274" s="13">
        <v>1.4248676781772E-2</v>
      </c>
      <c r="AR274" s="13">
        <v>9.7305798957077003E-3</v>
      </c>
      <c r="AS274" s="13">
        <v>4.0239038202992398E-2</v>
      </c>
      <c r="AT274" s="13">
        <v>4.6915532610076603E-2</v>
      </c>
      <c r="AU274" s="13">
        <v>9.3382390590139596E-4</v>
      </c>
      <c r="AV274" s="13">
        <v>2.9118842432560101E-2</v>
      </c>
      <c r="AW274" s="13">
        <v>3.12243046925215E-2</v>
      </c>
      <c r="AX274" s="13">
        <v>2.4630114074504501E-2</v>
      </c>
    </row>
    <row r="275" spans="1:50" x14ac:dyDescent="0.35">
      <c r="A275" t="s">
        <v>371</v>
      </c>
      <c r="B275" t="s">
        <v>371</v>
      </c>
      <c r="C275" t="s">
        <v>371</v>
      </c>
      <c r="D275">
        <v>1300000000</v>
      </c>
      <c r="E275">
        <v>3</v>
      </c>
      <c r="F275" s="6">
        <v>0</v>
      </c>
      <c r="G275">
        <v>13000</v>
      </c>
      <c r="H275" s="9">
        <v>65000</v>
      </c>
      <c r="I275" t="s">
        <v>389</v>
      </c>
      <c r="J275" t="s">
        <v>154</v>
      </c>
      <c r="K275" t="s">
        <v>155</v>
      </c>
      <c r="L275" s="8">
        <v>6.85</v>
      </c>
      <c r="M275" s="8">
        <v>42</v>
      </c>
      <c r="N275" s="7">
        <v>4452.5</v>
      </c>
      <c r="O275" s="7">
        <v>1870.05</v>
      </c>
      <c r="P275" s="10">
        <v>1.44E-6</v>
      </c>
      <c r="Q275" s="7">
        <v>0.14385000000000001</v>
      </c>
      <c r="R275" s="1" t="s">
        <v>58</v>
      </c>
      <c r="S275" s="11">
        <v>100</v>
      </c>
      <c r="T275" s="11">
        <v>300</v>
      </c>
      <c r="U275" s="1" t="s">
        <v>373</v>
      </c>
      <c r="V275" s="11">
        <v>200</v>
      </c>
      <c r="W275" s="11">
        <v>2.69</v>
      </c>
      <c r="X275" s="1">
        <v>100</v>
      </c>
      <c r="Y275" s="11">
        <f t="shared" si="61"/>
        <v>4452.5</v>
      </c>
      <c r="Z275" s="11">
        <f t="shared" si="75"/>
        <v>11977.225</v>
      </c>
      <c r="AA275" s="5">
        <v>44510</v>
      </c>
      <c r="AB275" s="1" t="s">
        <v>32</v>
      </c>
      <c r="AC275" s="1" t="s">
        <v>32</v>
      </c>
      <c r="AD275" s="1" t="s">
        <v>84</v>
      </c>
      <c r="AE275" s="11">
        <v>260069.28999999998</v>
      </c>
      <c r="AF275" s="11">
        <f t="shared" si="76"/>
        <v>20.005329999999997</v>
      </c>
      <c r="AG275" s="3" t="s">
        <v>585</v>
      </c>
      <c r="AH275" s="3" t="s">
        <v>598</v>
      </c>
      <c r="AI275" s="12">
        <v>0.48625888900000003</v>
      </c>
      <c r="AJ275" s="12">
        <v>0.48346693299999999</v>
      </c>
      <c r="AK275" s="12">
        <v>0.57707748999999997</v>
      </c>
      <c r="AL275" s="12">
        <v>0.55486844099999999</v>
      </c>
      <c r="AM275" s="12">
        <f t="shared" si="77"/>
        <v>3.3308733896499999E-2</v>
      </c>
      <c r="AN275" s="12">
        <f t="shared" si="78"/>
        <v>3.3117484910499997E-2</v>
      </c>
      <c r="AO275" s="12">
        <f t="shared" si="79"/>
        <v>3.9529808064999991E-2</v>
      </c>
      <c r="AP275" s="12">
        <f t="shared" si="80"/>
        <v>3.8008488208499995E-2</v>
      </c>
      <c r="AQ275" s="13">
        <v>3.2809453115922503E-2</v>
      </c>
      <c r="AR275" s="13">
        <v>1.03751219985307E-2</v>
      </c>
      <c r="AS275" s="13">
        <v>1.3898352010902001E-2</v>
      </c>
      <c r="AT275" s="13">
        <v>0.100172518790654</v>
      </c>
      <c r="AU275" s="13">
        <v>1.29015144894272E-2</v>
      </c>
      <c r="AV275" s="13">
        <v>3.5897520326779501E-2</v>
      </c>
      <c r="AW275" s="13">
        <v>4.6908255388867302E-2</v>
      </c>
      <c r="AX275" s="13">
        <v>3.61375337315833E-2</v>
      </c>
    </row>
    <row r="276" spans="1:50" x14ac:dyDescent="0.35">
      <c r="A276" t="s">
        <v>371</v>
      </c>
      <c r="B276" t="s">
        <v>371</v>
      </c>
      <c r="C276" t="s">
        <v>371</v>
      </c>
      <c r="D276">
        <v>1300000000</v>
      </c>
      <c r="E276">
        <v>3</v>
      </c>
      <c r="F276" s="6">
        <v>0</v>
      </c>
      <c r="G276">
        <v>13000</v>
      </c>
      <c r="H276" s="9">
        <v>65000</v>
      </c>
      <c r="I276" t="s">
        <v>120</v>
      </c>
      <c r="J276" t="s">
        <v>108</v>
      </c>
      <c r="K276" t="s">
        <v>61</v>
      </c>
      <c r="L276" s="8">
        <v>6.16</v>
      </c>
      <c r="M276" s="8">
        <v>51</v>
      </c>
      <c r="N276" s="7">
        <v>4004</v>
      </c>
      <c r="O276" s="7">
        <v>2042.04</v>
      </c>
      <c r="P276" s="10">
        <v>1.57E-6</v>
      </c>
      <c r="Q276" s="7">
        <v>0.15708</v>
      </c>
      <c r="R276" s="1" t="s">
        <v>58</v>
      </c>
      <c r="S276" s="11">
        <v>400</v>
      </c>
      <c r="T276" s="11">
        <v>1000</v>
      </c>
      <c r="U276" s="1" t="s">
        <v>373</v>
      </c>
      <c r="V276" s="11">
        <v>700</v>
      </c>
      <c r="W276" s="11">
        <v>9.41</v>
      </c>
      <c r="X276" s="1">
        <v>100</v>
      </c>
      <c r="Y276" s="11">
        <f t="shared" si="61"/>
        <v>4004</v>
      </c>
      <c r="Z276" s="11">
        <f t="shared" si="75"/>
        <v>37677.64</v>
      </c>
      <c r="AA276" s="5">
        <v>44510</v>
      </c>
      <c r="AB276" s="1" t="s">
        <v>32</v>
      </c>
      <c r="AC276" s="1" t="s">
        <v>32</v>
      </c>
      <c r="AD276" s="1" t="s">
        <v>84</v>
      </c>
      <c r="AE276" s="11">
        <v>260069.28999999998</v>
      </c>
      <c r="AF276" s="11">
        <f t="shared" si="76"/>
        <v>20.005329999999997</v>
      </c>
      <c r="AG276" s="3" t="s">
        <v>584</v>
      </c>
      <c r="AH276" s="3" t="s">
        <v>32</v>
      </c>
      <c r="AI276" s="12">
        <v>0.66775368300000004</v>
      </c>
      <c r="AJ276" s="12">
        <v>0.65365010300000004</v>
      </c>
      <c r="AK276" s="12">
        <v>0.59238610400000002</v>
      </c>
      <c r="AL276" s="12">
        <v>0.56531722299999998</v>
      </c>
      <c r="AM276" s="12">
        <f t="shared" si="77"/>
        <v>4.1133626872800005E-2</v>
      </c>
      <c r="AN276" s="12">
        <f t="shared" si="78"/>
        <v>4.0264846344800001E-2</v>
      </c>
      <c r="AO276" s="12">
        <f t="shared" si="79"/>
        <v>3.6490984006400003E-2</v>
      </c>
      <c r="AP276" s="12">
        <f t="shared" si="80"/>
        <v>3.4823540936799999E-2</v>
      </c>
      <c r="AQ276" s="13">
        <v>0.67712963589842201</v>
      </c>
      <c r="AR276" s="13">
        <v>0.41167160921326401</v>
      </c>
      <c r="AS276" s="13">
        <v>0.212472324464475</v>
      </c>
      <c r="AT276" s="13">
        <v>0.142987536959895</v>
      </c>
      <c r="AU276" s="13">
        <v>3.3811385126160103E-2</v>
      </c>
      <c r="AV276" s="13">
        <v>0.29061360276630599</v>
      </c>
      <c r="AW276" s="13">
        <v>0.151837962855184</v>
      </c>
      <c r="AX276" s="13">
        <v>0.27436057961195798</v>
      </c>
    </row>
    <row r="277" spans="1:50" x14ac:dyDescent="0.35">
      <c r="A277" t="s">
        <v>371</v>
      </c>
      <c r="B277" t="s">
        <v>371</v>
      </c>
      <c r="C277" t="s">
        <v>371</v>
      </c>
      <c r="D277">
        <v>1300000000</v>
      </c>
      <c r="E277">
        <v>3</v>
      </c>
      <c r="F277" s="6">
        <v>0</v>
      </c>
      <c r="G277">
        <v>13000</v>
      </c>
      <c r="H277" s="9">
        <v>65000</v>
      </c>
      <c r="I277" t="s">
        <v>390</v>
      </c>
      <c r="J277" t="s">
        <v>391</v>
      </c>
      <c r="K277" t="s">
        <v>392</v>
      </c>
      <c r="L277" s="8">
        <v>3.42</v>
      </c>
      <c r="M277" s="8">
        <v>65</v>
      </c>
      <c r="N277" s="7">
        <v>2223</v>
      </c>
      <c r="O277" s="7">
        <v>1444.95</v>
      </c>
      <c r="P277" s="10">
        <v>1.11E-6</v>
      </c>
      <c r="Q277" s="7">
        <v>0.11115</v>
      </c>
      <c r="R277" s="1" t="s">
        <v>48</v>
      </c>
      <c r="S277" s="11">
        <v>150</v>
      </c>
      <c r="T277" s="11">
        <v>300</v>
      </c>
      <c r="U277" s="1" t="s">
        <v>373</v>
      </c>
      <c r="V277" s="11">
        <v>225</v>
      </c>
      <c r="W277" s="11">
        <v>3.02</v>
      </c>
      <c r="X277" s="1">
        <v>100</v>
      </c>
      <c r="Y277" s="11">
        <f t="shared" si="61"/>
        <v>2223</v>
      </c>
      <c r="Z277" s="11">
        <f t="shared" si="75"/>
        <v>6713.46</v>
      </c>
      <c r="AA277" s="5">
        <v>44510</v>
      </c>
      <c r="AB277" s="1" t="s">
        <v>32</v>
      </c>
      <c r="AC277" s="1" t="s">
        <v>32</v>
      </c>
      <c r="AD277" s="1" t="s">
        <v>84</v>
      </c>
      <c r="AE277" s="11">
        <v>260069.28999999998</v>
      </c>
      <c r="AF277" s="11">
        <f t="shared" si="76"/>
        <v>20.005329999999997</v>
      </c>
      <c r="AG277" s="3" t="s">
        <v>583</v>
      </c>
      <c r="AH277" s="3" t="s">
        <v>602</v>
      </c>
      <c r="AI277" s="12">
        <v>0.45017689900000002</v>
      </c>
      <c r="AJ277" s="12">
        <v>0.45925487599999998</v>
      </c>
      <c r="AK277" s="12">
        <v>0.53225780199999995</v>
      </c>
      <c r="AL277" s="12">
        <v>0.52172796099999996</v>
      </c>
      <c r="AM277" s="12">
        <f t="shared" si="77"/>
        <v>1.5396049945800001E-2</v>
      </c>
      <c r="AN277" s="12">
        <f t="shared" si="78"/>
        <v>1.5706516759199998E-2</v>
      </c>
      <c r="AO277" s="12">
        <f t="shared" si="79"/>
        <v>1.8203216828399999E-2</v>
      </c>
      <c r="AP277" s="12">
        <f t="shared" si="80"/>
        <v>1.7843096266199999E-2</v>
      </c>
      <c r="AQ277" s="13">
        <v>3.3801605504203698E-2</v>
      </c>
      <c r="AR277" s="13">
        <v>1.1223307154615E-2</v>
      </c>
      <c r="AS277" s="13">
        <v>7.5172838248747195E-2</v>
      </c>
      <c r="AT277" s="13">
        <v>8.7063803175617502E-2</v>
      </c>
      <c r="AU277" s="13">
        <v>1.7943733082375402E-2</v>
      </c>
      <c r="AV277" s="13">
        <v>0.11477499936921499</v>
      </c>
      <c r="AW277" s="13">
        <v>9.4496062071726505E-2</v>
      </c>
      <c r="AX277" s="13">
        <v>6.2068049800928601E-2</v>
      </c>
    </row>
    <row r="278" spans="1:50" x14ac:dyDescent="0.35">
      <c r="A278" t="s">
        <v>371</v>
      </c>
      <c r="B278" t="s">
        <v>371</v>
      </c>
      <c r="C278" t="s">
        <v>371</v>
      </c>
      <c r="D278">
        <v>1300000000</v>
      </c>
      <c r="E278">
        <v>3</v>
      </c>
      <c r="F278" s="6">
        <v>0</v>
      </c>
      <c r="G278">
        <v>13000</v>
      </c>
      <c r="H278" s="9">
        <v>65000</v>
      </c>
      <c r="I278" t="s">
        <v>393</v>
      </c>
      <c r="J278" t="s">
        <v>394</v>
      </c>
      <c r="K278" t="s">
        <v>31</v>
      </c>
      <c r="L278" s="8">
        <v>4.79</v>
      </c>
      <c r="M278" s="8">
        <v>65</v>
      </c>
      <c r="N278" s="7">
        <v>3113.5</v>
      </c>
      <c r="O278" s="7">
        <v>2023.7750000000001</v>
      </c>
      <c r="P278" s="10">
        <v>1.5600000000000001E-6</v>
      </c>
      <c r="Q278" s="7">
        <v>0.15567500000000001</v>
      </c>
      <c r="R278" s="1" t="s">
        <v>43</v>
      </c>
      <c r="S278" s="11">
        <v>150</v>
      </c>
      <c r="T278" s="11">
        <v>300</v>
      </c>
      <c r="U278" s="1" t="s">
        <v>373</v>
      </c>
      <c r="V278" s="11">
        <v>225</v>
      </c>
      <c r="W278" s="11">
        <v>3.02</v>
      </c>
      <c r="X278" s="1">
        <v>100</v>
      </c>
      <c r="Y278" s="11">
        <f t="shared" si="61"/>
        <v>3113.5</v>
      </c>
      <c r="Z278" s="11">
        <f t="shared" si="75"/>
        <v>9402.77</v>
      </c>
      <c r="AA278" s="5">
        <v>44510</v>
      </c>
      <c r="AB278" s="1" t="s">
        <v>32</v>
      </c>
      <c r="AC278" s="1" t="s">
        <v>32</v>
      </c>
      <c r="AD278" s="1" t="s">
        <v>84</v>
      </c>
      <c r="AE278" s="11">
        <v>260069.28999999998</v>
      </c>
      <c r="AF278" s="11">
        <f t="shared" si="76"/>
        <v>20.005329999999997</v>
      </c>
      <c r="AG278" s="3" t="s">
        <v>593</v>
      </c>
      <c r="AH278" s="3" t="s">
        <v>32</v>
      </c>
      <c r="AI278" s="12">
        <v>0.46889077600000001</v>
      </c>
      <c r="AJ278" s="12">
        <v>0.50797210299999995</v>
      </c>
      <c r="AK278" s="12">
        <v>0.580804612</v>
      </c>
      <c r="AL278" s="12">
        <v>0.55710000800000004</v>
      </c>
      <c r="AM278" s="12">
        <f t="shared" si="77"/>
        <v>2.2459868170400001E-2</v>
      </c>
      <c r="AN278" s="12">
        <f t="shared" si="78"/>
        <v>2.4331863733699995E-2</v>
      </c>
      <c r="AO278" s="12">
        <f t="shared" si="79"/>
        <v>2.7820540914799997E-2</v>
      </c>
      <c r="AP278" s="12">
        <f t="shared" si="80"/>
        <v>2.6685090383200001E-2</v>
      </c>
      <c r="AQ278" s="13">
        <v>1.2048542747931901</v>
      </c>
      <c r="AR278" s="13">
        <v>6.7367971517049804E-2</v>
      </c>
      <c r="AS278" s="13">
        <v>0.46626628034905898</v>
      </c>
      <c r="AT278" s="13">
        <v>0.113366869448595</v>
      </c>
      <c r="AU278" s="13">
        <v>2.51317197264848E-2</v>
      </c>
      <c r="AV278" s="13">
        <v>0.110517081812206</v>
      </c>
      <c r="AW278" s="13">
        <v>0.161357911647031</v>
      </c>
      <c r="AX278" s="13">
        <v>0.30698030132765902</v>
      </c>
    </row>
    <row r="279" spans="1:50" x14ac:dyDescent="0.35">
      <c r="A279" t="s">
        <v>371</v>
      </c>
      <c r="B279" t="s">
        <v>371</v>
      </c>
      <c r="C279" t="s">
        <v>371</v>
      </c>
      <c r="D279">
        <v>1300000000</v>
      </c>
      <c r="E279">
        <v>3</v>
      </c>
      <c r="F279" s="6">
        <v>0</v>
      </c>
      <c r="G279">
        <v>13000</v>
      </c>
      <c r="H279" s="9">
        <v>65000</v>
      </c>
      <c r="I279" t="s">
        <v>395</v>
      </c>
      <c r="J279" t="s">
        <v>396</v>
      </c>
      <c r="K279" t="s">
        <v>31</v>
      </c>
      <c r="L279" s="8">
        <v>0.68</v>
      </c>
      <c r="M279" s="8">
        <v>65</v>
      </c>
      <c r="N279" s="7">
        <v>442</v>
      </c>
      <c r="O279" s="7">
        <v>287.3</v>
      </c>
      <c r="P279" s="10">
        <v>2.2100000000000001E-7</v>
      </c>
      <c r="Q279" s="7">
        <v>2.2100000000000002E-2</v>
      </c>
      <c r="R279" s="1" t="s">
        <v>43</v>
      </c>
      <c r="S279" s="11">
        <v>150</v>
      </c>
      <c r="T279" s="11">
        <v>300</v>
      </c>
      <c r="U279" s="1" t="s">
        <v>373</v>
      </c>
      <c r="V279" s="11">
        <v>225</v>
      </c>
      <c r="W279" s="11">
        <v>3.02</v>
      </c>
      <c r="X279" s="1">
        <v>100</v>
      </c>
      <c r="Y279" s="11">
        <f t="shared" si="61"/>
        <v>442</v>
      </c>
      <c r="Z279" s="11">
        <f t="shared" si="75"/>
        <v>1334.84</v>
      </c>
      <c r="AA279" s="5">
        <v>44510</v>
      </c>
      <c r="AB279" s="1" t="s">
        <v>32</v>
      </c>
      <c r="AC279" s="1" t="s">
        <v>32</v>
      </c>
      <c r="AD279" s="1" t="s">
        <v>84</v>
      </c>
      <c r="AE279" s="11">
        <v>260069.28999999998</v>
      </c>
      <c r="AF279" s="11">
        <f t="shared" si="76"/>
        <v>20.005329999999997</v>
      </c>
      <c r="AG279" s="3" t="s">
        <v>584</v>
      </c>
      <c r="AH279" s="3" t="s">
        <v>32</v>
      </c>
      <c r="AI279" s="12">
        <v>0.50523001700000003</v>
      </c>
      <c r="AJ279" s="12">
        <v>0.52128617200000005</v>
      </c>
      <c r="AK279" s="12">
        <v>0.57548628800000001</v>
      </c>
      <c r="AL279" s="12">
        <v>0.57090476599999995</v>
      </c>
      <c r="AM279" s="12">
        <f t="shared" si="77"/>
        <v>3.4355641156000004E-3</v>
      </c>
      <c r="AN279" s="12">
        <f t="shared" si="78"/>
        <v>3.5447459696000007E-3</v>
      </c>
      <c r="AO279" s="12">
        <f t="shared" si="79"/>
        <v>3.9133067584E-3</v>
      </c>
      <c r="AP279" s="12">
        <f t="shared" si="80"/>
        <v>3.8821524087999998E-3</v>
      </c>
      <c r="AQ279" s="13">
        <v>0.17104403065957599</v>
      </c>
      <c r="AR279" s="13">
        <v>9.5637203823786803E-3</v>
      </c>
      <c r="AS279" s="13">
        <v>6.6192290320952002E-2</v>
      </c>
      <c r="AT279" s="13">
        <v>1.60938353288194E-2</v>
      </c>
      <c r="AU279" s="13">
        <v>3.5677597941565099E-3</v>
      </c>
      <c r="AV279" s="13">
        <v>1.5689272574592999E-2</v>
      </c>
      <c r="AW279" s="13">
        <v>2.2906759899787299E-2</v>
      </c>
      <c r="AX279" s="13">
        <v>4.35796669943233E-2</v>
      </c>
    </row>
    <row r="280" spans="1:50" x14ac:dyDescent="0.35">
      <c r="A280" t="s">
        <v>371</v>
      </c>
      <c r="B280" t="s">
        <v>371</v>
      </c>
      <c r="C280" t="s">
        <v>371</v>
      </c>
      <c r="D280">
        <v>1300000000</v>
      </c>
      <c r="E280">
        <v>3</v>
      </c>
      <c r="F280" s="6">
        <v>0</v>
      </c>
      <c r="G280">
        <v>13000</v>
      </c>
      <c r="H280" s="9">
        <v>65000</v>
      </c>
      <c r="I280" t="s">
        <v>158</v>
      </c>
      <c r="J280" t="s">
        <v>63</v>
      </c>
      <c r="K280" t="s">
        <v>160</v>
      </c>
      <c r="L280" s="8">
        <v>6.85</v>
      </c>
      <c r="M280" s="8">
        <v>42</v>
      </c>
      <c r="N280" s="7">
        <v>4452.5</v>
      </c>
      <c r="O280" s="7">
        <v>1870.05</v>
      </c>
      <c r="P280" s="10">
        <v>1.44E-6</v>
      </c>
      <c r="Q280" s="7">
        <v>0.14385000000000001</v>
      </c>
      <c r="R280" s="1" t="s">
        <v>43</v>
      </c>
      <c r="S280" s="11">
        <v>200</v>
      </c>
      <c r="T280" s="11">
        <v>300</v>
      </c>
      <c r="U280" s="1" t="s">
        <v>373</v>
      </c>
      <c r="V280" s="11">
        <v>250</v>
      </c>
      <c r="W280" s="11">
        <v>3.36</v>
      </c>
      <c r="X280" s="1">
        <v>100</v>
      </c>
      <c r="Y280" s="11">
        <f t="shared" si="61"/>
        <v>4452.5</v>
      </c>
      <c r="Z280" s="11">
        <f t="shared" si="75"/>
        <v>14960.4</v>
      </c>
      <c r="AA280" s="5">
        <v>44510</v>
      </c>
      <c r="AB280" s="1" t="s">
        <v>32</v>
      </c>
      <c r="AC280" s="1" t="s">
        <v>32</v>
      </c>
      <c r="AD280" s="1" t="s">
        <v>84</v>
      </c>
      <c r="AE280" s="11">
        <v>260069.28999999998</v>
      </c>
      <c r="AF280" s="11">
        <f t="shared" si="76"/>
        <v>20.005329999999997</v>
      </c>
      <c r="AG280" s="3" t="s">
        <v>585</v>
      </c>
      <c r="AH280" s="3" t="s">
        <v>599</v>
      </c>
      <c r="AI280" s="12">
        <v>0.45709910399999998</v>
      </c>
      <c r="AJ280" s="12">
        <v>0.40906083900000001</v>
      </c>
      <c r="AK280" s="12">
        <v>0.38646349600000002</v>
      </c>
      <c r="AL280" s="12">
        <v>0.34501749399999998</v>
      </c>
      <c r="AM280" s="12">
        <f t="shared" si="77"/>
        <v>3.1311288623999997E-2</v>
      </c>
      <c r="AN280" s="12">
        <f t="shared" si="78"/>
        <v>2.8020667471499998E-2</v>
      </c>
      <c r="AO280" s="12">
        <f t="shared" si="79"/>
        <v>2.6472749475999997E-2</v>
      </c>
      <c r="AP280" s="12">
        <f t="shared" si="80"/>
        <v>2.3633698338999996E-2</v>
      </c>
      <c r="AQ280" s="13">
        <v>0.18154564057477099</v>
      </c>
      <c r="AR280" s="13">
        <v>0.13487658598089899</v>
      </c>
      <c r="AS280" s="13">
        <v>0.11118681608721601</v>
      </c>
      <c r="AT280" s="13">
        <v>0.100827241135691</v>
      </c>
      <c r="AU280" s="13">
        <v>2.5803028978854401E-3</v>
      </c>
      <c r="AV280" s="13">
        <v>0.14235223577860801</v>
      </c>
      <c r="AW280" s="13">
        <v>4.5232960553550597E-2</v>
      </c>
      <c r="AX280" s="13">
        <v>0.10265739757266</v>
      </c>
    </row>
    <row r="281" spans="1:50" x14ac:dyDescent="0.35">
      <c r="A281" t="s">
        <v>397</v>
      </c>
      <c r="B281" t="s">
        <v>397</v>
      </c>
      <c r="C281" t="s">
        <v>397</v>
      </c>
      <c r="D281">
        <v>5100000</v>
      </c>
      <c r="E281">
        <v>2</v>
      </c>
      <c r="F281" s="6">
        <v>7.9</v>
      </c>
      <c r="G281">
        <v>402900</v>
      </c>
      <c r="H281" s="9">
        <v>30000</v>
      </c>
      <c r="I281" t="s">
        <v>114</v>
      </c>
      <c r="J281" t="s">
        <v>115</v>
      </c>
      <c r="K281" t="s">
        <v>116</v>
      </c>
      <c r="L281" s="8">
        <v>3.3524614920000002</v>
      </c>
      <c r="M281" s="8">
        <v>48</v>
      </c>
      <c r="N281" s="7">
        <v>1005.7384479999999</v>
      </c>
      <c r="O281" s="7">
        <v>482.75445480000002</v>
      </c>
      <c r="P281" s="10">
        <v>9.4699999999999998E-5</v>
      </c>
      <c r="Q281" s="7">
        <v>1.1981990000000001E-3</v>
      </c>
      <c r="R281" s="1" t="s">
        <v>58</v>
      </c>
      <c r="S281" s="11">
        <v>15.6</v>
      </c>
      <c r="T281" s="11" t="s">
        <v>32</v>
      </c>
      <c r="U281" s="1" t="s">
        <v>104</v>
      </c>
      <c r="V281" s="11">
        <v>15.6</v>
      </c>
      <c r="W281" s="11">
        <v>17.61</v>
      </c>
      <c r="X281" s="1">
        <v>81</v>
      </c>
      <c r="Y281" s="11">
        <f t="shared" si="61"/>
        <v>814.64814287999991</v>
      </c>
      <c r="Z281" s="11">
        <f t="shared" si="75"/>
        <v>14345.953796116797</v>
      </c>
      <c r="AA281" s="5">
        <v>44536</v>
      </c>
      <c r="AB281" s="1" t="s">
        <v>638</v>
      </c>
      <c r="AC281" s="1" t="s">
        <v>120</v>
      </c>
      <c r="AD281" s="1" t="s">
        <v>44</v>
      </c>
      <c r="AE281" s="11">
        <v>329174.38568122091</v>
      </c>
      <c r="AF281" s="11">
        <f t="shared" si="76"/>
        <v>0.81701262268856023</v>
      </c>
      <c r="AG281" s="3" t="s">
        <v>584</v>
      </c>
      <c r="AH281" s="3" t="s">
        <v>32</v>
      </c>
      <c r="AI281" s="12">
        <v>0.53640324399999995</v>
      </c>
      <c r="AJ281" s="12">
        <v>0.52594607699999996</v>
      </c>
      <c r="AK281" s="12">
        <v>0.480582538</v>
      </c>
      <c r="AL281" s="12">
        <v>0.46544774500000002</v>
      </c>
      <c r="AM281" s="12">
        <f t="shared" si="77"/>
        <v>1.79827121969388E-2</v>
      </c>
      <c r="AN281" s="12">
        <f t="shared" si="78"/>
        <v>1.7632139700109666E-2</v>
      </c>
      <c r="AO281" s="12">
        <f t="shared" si="79"/>
        <v>1.6111344523726267E-2</v>
      </c>
      <c r="AP281" s="12">
        <f t="shared" si="80"/>
        <v>1.5603956416507357E-2</v>
      </c>
      <c r="AQ281" s="13">
        <v>5.3646428097571801E-4</v>
      </c>
      <c r="AR281" s="13">
        <v>2.0413238254439399E-4</v>
      </c>
      <c r="AS281" s="13">
        <v>2.5722423366929498E-4</v>
      </c>
      <c r="AT281" s="13">
        <v>7.1962763083966298E-4</v>
      </c>
      <c r="AU281" s="13">
        <v>4.2345294336168602E-4</v>
      </c>
      <c r="AV281" s="13">
        <v>3.6223929037803898E-3</v>
      </c>
      <c r="AW281" s="13">
        <v>7.6585981555408902E-4</v>
      </c>
      <c r="AX281" s="13">
        <v>9.3273631296074801E-4</v>
      </c>
    </row>
    <row r="282" spans="1:50" x14ac:dyDescent="0.35">
      <c r="A282" t="s">
        <v>397</v>
      </c>
      <c r="B282" t="s">
        <v>397</v>
      </c>
      <c r="C282" t="s">
        <v>397</v>
      </c>
      <c r="D282">
        <v>5100000</v>
      </c>
      <c r="E282">
        <v>2</v>
      </c>
      <c r="F282" s="6">
        <v>7.9</v>
      </c>
      <c r="G282">
        <v>402900</v>
      </c>
      <c r="H282" s="9">
        <v>30000</v>
      </c>
      <c r="I282" t="s">
        <v>218</v>
      </c>
      <c r="J282" t="s">
        <v>219</v>
      </c>
      <c r="K282" t="s">
        <v>61</v>
      </c>
      <c r="L282" s="8">
        <v>94.966274040000002</v>
      </c>
      <c r="M282" s="8">
        <v>51</v>
      </c>
      <c r="N282" s="7">
        <v>28489.88221</v>
      </c>
      <c r="O282" s="7">
        <v>14529.83993</v>
      </c>
      <c r="P282" s="10">
        <v>2.8489880000000002E-3</v>
      </c>
      <c r="Q282" s="7">
        <v>3.6063141999999999E-2</v>
      </c>
      <c r="R282" s="1" t="s">
        <v>58</v>
      </c>
      <c r="S282" s="11">
        <v>10.333</v>
      </c>
      <c r="T282" s="11">
        <v>11.625</v>
      </c>
      <c r="U282" s="1" t="s">
        <v>104</v>
      </c>
      <c r="V282" s="11">
        <v>10.978999999999999</v>
      </c>
      <c r="W282" s="11">
        <v>12.39</v>
      </c>
      <c r="X282" s="1">
        <v>87</v>
      </c>
      <c r="Y282" s="11">
        <f t="shared" si="61"/>
        <v>24786.1975227</v>
      </c>
      <c r="Z282" s="11">
        <f t="shared" si="75"/>
        <v>307100.987306253</v>
      </c>
      <c r="AA282" s="5">
        <v>44536</v>
      </c>
      <c r="AB282" s="1" t="s">
        <v>32</v>
      </c>
      <c r="AC282" s="1" t="s">
        <v>32</v>
      </c>
      <c r="AD282" s="1" t="s">
        <v>44</v>
      </c>
      <c r="AE282" s="11">
        <v>329174.38568122091</v>
      </c>
      <c r="AF282" s="11">
        <f t="shared" si="76"/>
        <v>0.81701262268856023</v>
      </c>
      <c r="AG282" s="3" t="s">
        <v>584</v>
      </c>
      <c r="AH282" s="3" t="s">
        <v>32</v>
      </c>
      <c r="AI282" s="12">
        <v>0.55146527000000001</v>
      </c>
      <c r="AJ282" s="12">
        <v>0.55173843499999997</v>
      </c>
      <c r="AK282" s="12">
        <v>0.49934957899999999</v>
      </c>
      <c r="AL282" s="12">
        <v>0.503820563</v>
      </c>
      <c r="AM282" s="12">
        <f t="shared" si="77"/>
        <v>0.52370601954362594</v>
      </c>
      <c r="AN282" s="12">
        <f t="shared" si="78"/>
        <v>0.52396543416610719</v>
      </c>
      <c r="AO282" s="12">
        <f t="shared" si="79"/>
        <v>0.4742136896107263</v>
      </c>
      <c r="AP282" s="12">
        <f t="shared" si="80"/>
        <v>0.47845961652845082</v>
      </c>
      <c r="AQ282" s="13">
        <v>7.3115725245016701E-3</v>
      </c>
      <c r="AR282" s="13">
        <v>0.112887602452106</v>
      </c>
      <c r="AS282" s="13">
        <v>1.03225079914738E-2</v>
      </c>
      <c r="AT282" s="13">
        <v>2.34012283040517E-2</v>
      </c>
      <c r="AU282" s="13">
        <v>8.88287725908736E-3</v>
      </c>
      <c r="AV282" s="13">
        <v>6.2927770670305E-2</v>
      </c>
      <c r="AW282" s="13">
        <v>1.6135481582186799E-2</v>
      </c>
      <c r="AX282" s="13">
        <v>3.4552720111958903E-2</v>
      </c>
    </row>
    <row r="283" spans="1:50" x14ac:dyDescent="0.35">
      <c r="A283" t="s">
        <v>397</v>
      </c>
      <c r="B283" t="s">
        <v>397</v>
      </c>
      <c r="C283" t="s">
        <v>397</v>
      </c>
      <c r="D283">
        <v>5100000</v>
      </c>
      <c r="E283">
        <v>2</v>
      </c>
      <c r="F283" s="6">
        <v>7.9</v>
      </c>
      <c r="G283">
        <v>402900</v>
      </c>
      <c r="H283" s="9">
        <v>30000</v>
      </c>
      <c r="I283" t="s">
        <v>120</v>
      </c>
      <c r="J283" t="s">
        <v>108</v>
      </c>
      <c r="K283" t="s">
        <v>61</v>
      </c>
      <c r="L283" s="8">
        <v>1.6812644720000001</v>
      </c>
      <c r="M283" s="8">
        <v>51</v>
      </c>
      <c r="N283" s="7">
        <v>504.37934159999998</v>
      </c>
      <c r="O283" s="7">
        <v>257.23346420000001</v>
      </c>
      <c r="P283" s="10">
        <v>5.0399999999999999E-5</v>
      </c>
      <c r="Q283" s="7">
        <v>6.3845500000000001E-4</v>
      </c>
      <c r="R283" s="1" t="s">
        <v>58</v>
      </c>
      <c r="S283" s="11">
        <v>15.6</v>
      </c>
      <c r="T283" s="11" t="s">
        <v>32</v>
      </c>
      <c r="U283" s="1" t="s">
        <v>104</v>
      </c>
      <c r="V283" s="11">
        <v>15.6</v>
      </c>
      <c r="W283" s="11">
        <v>17.61</v>
      </c>
      <c r="X283" s="1">
        <v>87</v>
      </c>
      <c r="Y283" s="11">
        <f t="shared" si="61"/>
        <v>438.81002719200001</v>
      </c>
      <c r="Z283" s="11">
        <f t="shared" si="75"/>
        <v>7727.4445788511202</v>
      </c>
      <c r="AA283" s="5">
        <v>44536</v>
      </c>
      <c r="AB283" s="1" t="s">
        <v>32</v>
      </c>
      <c r="AC283" s="1" t="s">
        <v>32</v>
      </c>
      <c r="AD283" s="1" t="s">
        <v>44</v>
      </c>
      <c r="AE283" s="11">
        <v>329174.38568122091</v>
      </c>
      <c r="AF283" s="11">
        <f t="shared" si="76"/>
        <v>0.81701262268856023</v>
      </c>
      <c r="AG283" s="3" t="s">
        <v>584</v>
      </c>
      <c r="AH283" s="3" t="s">
        <v>32</v>
      </c>
      <c r="AI283" s="12">
        <v>0.66775368300000004</v>
      </c>
      <c r="AJ283" s="12">
        <v>0.65365010300000004</v>
      </c>
      <c r="AK283" s="12">
        <v>0.59238610400000002</v>
      </c>
      <c r="AL283" s="12">
        <v>0.56531722299999998</v>
      </c>
      <c r="AM283" s="12">
        <f t="shared" si="77"/>
        <v>1.1226705432750506E-2</v>
      </c>
      <c r="AN283" s="12">
        <f t="shared" si="78"/>
        <v>1.0989586952930409E-2</v>
      </c>
      <c r="AO283" s="12">
        <f t="shared" si="79"/>
        <v>9.9595771036169733E-3</v>
      </c>
      <c r="AP283" s="12">
        <f t="shared" si="80"/>
        <v>9.5044776243960131E-3</v>
      </c>
      <c r="AQ283" s="13">
        <v>3.05808350264068E-3</v>
      </c>
      <c r="AR283" s="13">
        <v>1.8469117714379399E-3</v>
      </c>
      <c r="AS283" s="13">
        <v>6.3961700671942296E-4</v>
      </c>
      <c r="AT283" s="13">
        <v>4.1120683930105602E-4</v>
      </c>
      <c r="AU283" s="13">
        <v>1.6409819249419601E-4</v>
      </c>
      <c r="AV283" s="13">
        <v>1.1140612712921599E-3</v>
      </c>
      <c r="AW283" s="13">
        <v>4.8387220401840698E-4</v>
      </c>
      <c r="AX283" s="13">
        <v>1.10255011255769E-3</v>
      </c>
    </row>
    <row r="284" spans="1:50" x14ac:dyDescent="0.35">
      <c r="A284" t="s">
        <v>398</v>
      </c>
      <c r="B284" t="s">
        <v>398</v>
      </c>
      <c r="C284" t="s">
        <v>398</v>
      </c>
      <c r="D284">
        <v>62400000</v>
      </c>
      <c r="E284">
        <v>4</v>
      </c>
      <c r="F284" s="6">
        <v>1.7</v>
      </c>
      <c r="G284">
        <v>1060800</v>
      </c>
      <c r="H284" s="9">
        <v>10608</v>
      </c>
      <c r="I284" t="s">
        <v>33</v>
      </c>
      <c r="J284" t="s">
        <v>34</v>
      </c>
      <c r="K284" t="s">
        <v>31</v>
      </c>
      <c r="L284" s="8">
        <v>20</v>
      </c>
      <c r="M284" s="8">
        <v>35</v>
      </c>
      <c r="N284" s="7">
        <v>2121.6</v>
      </c>
      <c r="O284" s="7">
        <v>742.56</v>
      </c>
      <c r="P284" s="10">
        <v>1.19E-5</v>
      </c>
      <c r="Q284" s="7">
        <v>6.9999999999999999E-4</v>
      </c>
      <c r="R284" s="1" t="s">
        <v>58</v>
      </c>
      <c r="S284" s="11">
        <v>3.3</v>
      </c>
      <c r="T284" s="11">
        <v>9.24</v>
      </c>
      <c r="U284" s="1" t="s">
        <v>104</v>
      </c>
      <c r="V284" s="11">
        <v>6.27</v>
      </c>
      <c r="W284" s="11">
        <v>7.13</v>
      </c>
      <c r="X284" s="1">
        <v>89</v>
      </c>
      <c r="Y284" s="11">
        <f t="shared" si="61"/>
        <v>1888.2239999999999</v>
      </c>
      <c r="Z284" s="11">
        <f t="shared" si="75"/>
        <v>13463.037119999999</v>
      </c>
      <c r="AA284" s="5">
        <v>44515</v>
      </c>
      <c r="AB284" s="1" t="s">
        <v>32</v>
      </c>
      <c r="AC284" s="1" t="s">
        <v>32</v>
      </c>
      <c r="AD284" s="1" t="s">
        <v>44</v>
      </c>
      <c r="AE284" s="11">
        <v>77993.622719999999</v>
      </c>
      <c r="AF284" s="11">
        <f t="shared" si="76"/>
        <v>7.3523400000000003E-2</v>
      </c>
      <c r="AG284" s="3" t="s">
        <v>584</v>
      </c>
      <c r="AH284" s="3" t="s">
        <v>32</v>
      </c>
      <c r="AI284" s="12">
        <v>0.54166727999999997</v>
      </c>
      <c r="AJ284" s="12">
        <v>0.51513926399999999</v>
      </c>
      <c r="AK284" s="12">
        <v>0.47035209700000002</v>
      </c>
      <c r="AL284" s="12">
        <v>0.43625807300000002</v>
      </c>
      <c r="AM284" s="12">
        <f t="shared" si="77"/>
        <v>0.10833345599999999</v>
      </c>
      <c r="AN284" s="12">
        <f t="shared" si="78"/>
        <v>0.1030278528</v>
      </c>
      <c r="AO284" s="12">
        <f t="shared" si="79"/>
        <v>9.4070419400000008E-2</v>
      </c>
      <c r="AP284" s="12">
        <f t="shared" si="80"/>
        <v>8.7251614600000013E-2</v>
      </c>
      <c r="AQ284" s="13">
        <v>4.8489519542602502E-4</v>
      </c>
      <c r="AR284" s="13">
        <v>3.6334134046984903E-4</v>
      </c>
      <c r="AS284" s="13">
        <v>5.00910014581625E-4</v>
      </c>
      <c r="AT284" s="13">
        <v>4.1748325760616601E-4</v>
      </c>
      <c r="AU284" s="13">
        <v>1.3493754620051999E-4</v>
      </c>
      <c r="AV284" s="13">
        <v>4.3461008490296198E-4</v>
      </c>
      <c r="AW284" s="13">
        <v>7.8299036641973397E-4</v>
      </c>
      <c r="AX284" s="13">
        <v>4.4559540080098302E-4</v>
      </c>
    </row>
    <row r="285" spans="1:50" x14ac:dyDescent="0.35">
      <c r="A285" t="s">
        <v>398</v>
      </c>
      <c r="B285" t="s">
        <v>398</v>
      </c>
      <c r="C285" t="s">
        <v>398</v>
      </c>
      <c r="D285">
        <v>62400000</v>
      </c>
      <c r="E285">
        <v>4</v>
      </c>
      <c r="F285" s="6">
        <v>1.7</v>
      </c>
      <c r="G285">
        <v>1060800</v>
      </c>
      <c r="H285" s="9">
        <v>10608</v>
      </c>
      <c r="I285" t="s">
        <v>120</v>
      </c>
      <c r="J285" t="s">
        <v>108</v>
      </c>
      <c r="K285" t="s">
        <v>61</v>
      </c>
      <c r="L285" s="8">
        <v>40</v>
      </c>
      <c r="M285" s="8">
        <v>51</v>
      </c>
      <c r="N285" s="7">
        <v>4243.2</v>
      </c>
      <c r="O285" s="7">
        <v>2164.0320000000002</v>
      </c>
      <c r="P285" s="10">
        <v>3.468E-5</v>
      </c>
      <c r="Q285" s="7">
        <v>2.0400000000000001E-3</v>
      </c>
      <c r="R285" s="1" t="s">
        <v>58</v>
      </c>
      <c r="S285" s="11">
        <v>5.6760000000000002</v>
      </c>
      <c r="T285" s="11">
        <v>13.86</v>
      </c>
      <c r="U285" s="1" t="s">
        <v>104</v>
      </c>
      <c r="V285" s="11">
        <v>9.7680000000000007</v>
      </c>
      <c r="W285" s="11">
        <v>11.1</v>
      </c>
      <c r="X285" s="1">
        <v>87</v>
      </c>
      <c r="Y285" s="11">
        <f t="shared" si="61"/>
        <v>3691.5839999999998</v>
      </c>
      <c r="Z285" s="11">
        <f t="shared" si="75"/>
        <v>40976.582399999999</v>
      </c>
      <c r="AA285" s="5">
        <v>44515</v>
      </c>
      <c r="AB285" s="1" t="s">
        <v>32</v>
      </c>
      <c r="AC285" s="1" t="s">
        <v>32</v>
      </c>
      <c r="AD285" s="1" t="s">
        <v>44</v>
      </c>
      <c r="AE285" s="11">
        <v>77993.622719999999</v>
      </c>
      <c r="AF285" s="11">
        <f t="shared" si="76"/>
        <v>7.3523400000000003E-2</v>
      </c>
      <c r="AG285" s="3" t="s">
        <v>584</v>
      </c>
      <c r="AH285" s="3" t="s">
        <v>32</v>
      </c>
      <c r="AI285" s="12">
        <v>0.66775368300000004</v>
      </c>
      <c r="AJ285" s="12">
        <v>0.65365010300000004</v>
      </c>
      <c r="AK285" s="12">
        <v>0.59238610400000002</v>
      </c>
      <c r="AL285" s="12">
        <v>0.56531722299999998</v>
      </c>
      <c r="AM285" s="12">
        <f t="shared" si="77"/>
        <v>0.26710147320000005</v>
      </c>
      <c r="AN285" s="12">
        <f t="shared" si="78"/>
        <v>0.26146004120000005</v>
      </c>
      <c r="AO285" s="12">
        <f t="shared" si="79"/>
        <v>0.23695444160000001</v>
      </c>
      <c r="AP285" s="12">
        <f t="shared" si="80"/>
        <v>0.22612688920000001</v>
      </c>
      <c r="AQ285" s="13">
        <v>9.7712295234385904E-3</v>
      </c>
      <c r="AR285" s="13">
        <v>5.9012773237478097E-3</v>
      </c>
      <c r="AS285" s="13">
        <v>2.0437128594930302E-3</v>
      </c>
      <c r="AT285" s="13">
        <v>1.31389362159299E-3</v>
      </c>
      <c r="AU285" s="13">
        <v>5.2432875095059003E-4</v>
      </c>
      <c r="AV285" s="13">
        <v>3.5596635525385499E-3</v>
      </c>
      <c r="AW285" s="13">
        <v>1.54607497192058E-3</v>
      </c>
      <c r="AX285" s="13">
        <v>3.52288294338316E-3</v>
      </c>
    </row>
    <row r="286" spans="1:50" x14ac:dyDescent="0.35">
      <c r="A286" t="s">
        <v>398</v>
      </c>
      <c r="B286" t="s">
        <v>398</v>
      </c>
      <c r="C286" t="s">
        <v>398</v>
      </c>
      <c r="D286">
        <v>62400000</v>
      </c>
      <c r="E286">
        <v>4</v>
      </c>
      <c r="F286" s="6">
        <v>1.7</v>
      </c>
      <c r="G286">
        <v>1060800</v>
      </c>
      <c r="H286" s="9">
        <v>10608</v>
      </c>
      <c r="I286" t="s">
        <v>172</v>
      </c>
      <c r="J286" t="s">
        <v>205</v>
      </c>
      <c r="K286" t="s">
        <v>160</v>
      </c>
      <c r="L286" s="8">
        <v>40</v>
      </c>
      <c r="M286" s="8">
        <v>42</v>
      </c>
      <c r="N286" s="7">
        <v>4243.2</v>
      </c>
      <c r="O286" s="7">
        <v>1782.144</v>
      </c>
      <c r="P286" s="10">
        <v>2.8560000000000001E-5</v>
      </c>
      <c r="Q286" s="7">
        <v>1.6800000000000001E-3</v>
      </c>
      <c r="R286" s="1" t="s">
        <v>58</v>
      </c>
      <c r="S286" s="11">
        <v>2.64</v>
      </c>
      <c r="T286" s="11">
        <v>8.0850000000000009</v>
      </c>
      <c r="U286" s="1" t="s">
        <v>104</v>
      </c>
      <c r="V286" s="11">
        <v>5.3624999999999998</v>
      </c>
      <c r="W286" s="11">
        <v>6.1</v>
      </c>
      <c r="X286" s="1">
        <v>91</v>
      </c>
      <c r="Y286" s="11">
        <f t="shared" si="61"/>
        <v>3861.3119999999999</v>
      </c>
      <c r="Z286" s="11">
        <f t="shared" si="75"/>
        <v>23554.003199999999</v>
      </c>
      <c r="AA286" s="5">
        <v>44515</v>
      </c>
      <c r="AB286" s="1" t="s">
        <v>32</v>
      </c>
      <c r="AC286" s="1" t="s">
        <v>32</v>
      </c>
      <c r="AD286" s="1" t="s">
        <v>44</v>
      </c>
      <c r="AE286" s="11">
        <v>77993.622719999999</v>
      </c>
      <c r="AF286" s="11">
        <f t="shared" si="76"/>
        <v>7.3523400000000003E-2</v>
      </c>
      <c r="AG286" s="3" t="s">
        <v>584</v>
      </c>
      <c r="AH286" s="3" t="s">
        <v>32</v>
      </c>
      <c r="AI286" s="12">
        <v>0.45709910399999998</v>
      </c>
      <c r="AJ286" s="12">
        <v>0.40906083900000001</v>
      </c>
      <c r="AK286" s="12">
        <v>0.38646349600000002</v>
      </c>
      <c r="AL286" s="12">
        <v>0.34501749399999998</v>
      </c>
      <c r="AM286" s="12">
        <f t="shared" si="77"/>
        <v>0.18283964159999999</v>
      </c>
      <c r="AN286" s="12">
        <f t="shared" si="78"/>
        <v>0.1636243356</v>
      </c>
      <c r="AO286" s="12">
        <f t="shared" si="79"/>
        <v>0.15458539840000002</v>
      </c>
      <c r="AP286" s="12">
        <f t="shared" si="80"/>
        <v>0.13800699759999999</v>
      </c>
      <c r="AQ286" s="13">
        <v>7.2379477951396904E-4</v>
      </c>
      <c r="AR286" s="13">
        <v>1.73868862310725E-3</v>
      </c>
      <c r="AS286" s="13">
        <v>7.2131042099753996E-4</v>
      </c>
      <c r="AT286" s="13">
        <v>9.73827037180689E-4</v>
      </c>
      <c r="AU286" s="13">
        <v>2.2669507761687301E-4</v>
      </c>
      <c r="AV286" s="13">
        <v>1.56800501219892E-3</v>
      </c>
      <c r="AW286" s="13">
        <v>6.1360877694934305E-4</v>
      </c>
      <c r="AX286" s="13">
        <v>9.3798996108065502E-4</v>
      </c>
    </row>
    <row r="287" spans="1:50" x14ac:dyDescent="0.35">
      <c r="A287" t="s">
        <v>399</v>
      </c>
      <c r="B287" t="s">
        <v>399</v>
      </c>
      <c r="C287" t="s">
        <v>399</v>
      </c>
      <c r="D287">
        <v>125500000</v>
      </c>
      <c r="E287">
        <v>1</v>
      </c>
      <c r="F287" s="6">
        <v>3.3</v>
      </c>
      <c r="G287">
        <v>4141500</v>
      </c>
      <c r="H287" s="9">
        <v>17337000</v>
      </c>
      <c r="I287" t="s">
        <v>400</v>
      </c>
      <c r="J287" t="s">
        <v>401</v>
      </c>
      <c r="K287" t="s">
        <v>79</v>
      </c>
      <c r="L287" s="8">
        <v>1</v>
      </c>
      <c r="M287" s="8">
        <v>85</v>
      </c>
      <c r="N287" s="7">
        <v>173370</v>
      </c>
      <c r="O287" s="7">
        <v>147364.5</v>
      </c>
      <c r="P287" s="10">
        <v>1.174219E-3</v>
      </c>
      <c r="Q287" s="7">
        <v>3.5582398000000001E-2</v>
      </c>
      <c r="R287" s="1" t="s">
        <v>43</v>
      </c>
      <c r="S287" s="1" t="s">
        <v>32</v>
      </c>
      <c r="T287" s="11">
        <v>4162</v>
      </c>
      <c r="U287" s="1" t="s">
        <v>626</v>
      </c>
      <c r="V287" s="11">
        <v>4162</v>
      </c>
      <c r="W287" s="11">
        <v>36.51</v>
      </c>
      <c r="X287" s="1">
        <v>100</v>
      </c>
      <c r="Y287" s="11">
        <f t="shared" si="61"/>
        <v>173370</v>
      </c>
      <c r="Z287" s="11">
        <f t="shared" si="75"/>
        <v>6329738.6999999993</v>
      </c>
      <c r="AA287" s="5">
        <v>44501</v>
      </c>
      <c r="AB287" s="1" t="s">
        <v>32</v>
      </c>
      <c r="AC287" s="1" t="s">
        <v>32</v>
      </c>
      <c r="AD287" s="1" t="s">
        <v>84</v>
      </c>
      <c r="AE287" s="11">
        <v>197163298.80000001</v>
      </c>
      <c r="AF287" s="11">
        <f t="shared" si="76"/>
        <v>47.60673639985513</v>
      </c>
      <c r="AG287" s="3" t="s">
        <v>584</v>
      </c>
      <c r="AH287" s="3" t="s">
        <v>32</v>
      </c>
      <c r="AI287" s="12">
        <v>0.44046977199999998</v>
      </c>
      <c r="AJ287" s="12">
        <v>0.43925460700000002</v>
      </c>
      <c r="AK287" s="12">
        <v>0.50805041799999995</v>
      </c>
      <c r="AL287" s="12">
        <v>0.47827499899999998</v>
      </c>
      <c r="AM287" s="12">
        <f t="shared" si="77"/>
        <v>4.4046977199999997E-3</v>
      </c>
      <c r="AN287" s="12">
        <f t="shared" si="78"/>
        <v>4.3925460700000004E-3</v>
      </c>
      <c r="AO287" s="12">
        <f t="shared" si="79"/>
        <v>5.0805041799999997E-3</v>
      </c>
      <c r="AP287" s="12">
        <f t="shared" si="80"/>
        <v>4.7827499899999997E-3</v>
      </c>
      <c r="AQ287" s="13">
        <v>1.10498204183612E-2</v>
      </c>
      <c r="AR287" s="13">
        <v>4.7162710258877E-2</v>
      </c>
      <c r="AS287" s="13">
        <v>2.0813401539772599E-3</v>
      </c>
      <c r="AT287" s="13">
        <v>5.4584756734217896E-3</v>
      </c>
      <c r="AU287" s="13">
        <v>0.15563960185689901</v>
      </c>
      <c r="AV287" s="13">
        <v>4.1869284860048903E-3</v>
      </c>
      <c r="AW287" s="13">
        <v>1.2560536685991001E-2</v>
      </c>
      <c r="AX287" s="13">
        <v>3.4019916219075998E-2</v>
      </c>
    </row>
    <row r="288" spans="1:50" x14ac:dyDescent="0.35">
      <c r="A288" t="s">
        <v>399</v>
      </c>
      <c r="B288" t="s">
        <v>399</v>
      </c>
      <c r="C288" t="s">
        <v>399</v>
      </c>
      <c r="D288">
        <v>125500000</v>
      </c>
      <c r="E288">
        <v>1</v>
      </c>
      <c r="F288" s="6">
        <v>3.3</v>
      </c>
      <c r="G288">
        <v>4141500</v>
      </c>
      <c r="H288" s="9">
        <v>17337000</v>
      </c>
      <c r="I288" t="s">
        <v>402</v>
      </c>
      <c r="J288" t="s">
        <v>165</v>
      </c>
      <c r="K288" t="s">
        <v>31</v>
      </c>
      <c r="L288" s="8">
        <v>4</v>
      </c>
      <c r="M288" s="8">
        <v>43</v>
      </c>
      <c r="N288" s="7">
        <v>693480</v>
      </c>
      <c r="O288" s="7">
        <v>298196.40000000002</v>
      </c>
      <c r="P288" s="10">
        <v>2.3760669999999999E-3</v>
      </c>
      <c r="Q288" s="7">
        <v>7.2002027999999996E-2</v>
      </c>
      <c r="R288" s="1" t="s">
        <v>43</v>
      </c>
      <c r="S288" s="1" t="s">
        <v>32</v>
      </c>
      <c r="T288" s="11">
        <v>1169</v>
      </c>
      <c r="U288" s="1" t="s">
        <v>626</v>
      </c>
      <c r="V288" s="11">
        <v>1169</v>
      </c>
      <c r="W288" s="11">
        <v>10.25</v>
      </c>
      <c r="X288" s="1">
        <v>100</v>
      </c>
      <c r="Y288" s="11">
        <f t="shared" si="61"/>
        <v>693480</v>
      </c>
      <c r="Z288" s="11">
        <f t="shared" si="75"/>
        <v>7108170</v>
      </c>
      <c r="AA288" s="5">
        <v>44501</v>
      </c>
      <c r="AB288" s="1" t="s">
        <v>638</v>
      </c>
      <c r="AC288" s="1" t="s">
        <v>34</v>
      </c>
      <c r="AD288" s="1" t="s">
        <v>84</v>
      </c>
      <c r="AE288" s="11">
        <v>197163298.80000001</v>
      </c>
      <c r="AF288" s="11">
        <f t="shared" si="76"/>
        <v>47.60673639985513</v>
      </c>
      <c r="AG288" s="3" t="s">
        <v>583</v>
      </c>
      <c r="AH288" s="3" t="s">
        <v>33</v>
      </c>
      <c r="AI288" s="12">
        <v>0.54166727999999997</v>
      </c>
      <c r="AJ288" s="12">
        <v>0.51513926399999999</v>
      </c>
      <c r="AK288" s="12">
        <v>0.47035209700000002</v>
      </c>
      <c r="AL288" s="12">
        <v>0.43625807300000002</v>
      </c>
      <c r="AM288" s="12">
        <f t="shared" si="77"/>
        <v>2.1666691200000001E-2</v>
      </c>
      <c r="AN288" s="12">
        <f t="shared" si="78"/>
        <v>2.0605570560000001E-2</v>
      </c>
      <c r="AO288" s="12">
        <f t="shared" si="79"/>
        <v>1.8814083880000002E-2</v>
      </c>
      <c r="AP288" s="12">
        <f t="shared" si="80"/>
        <v>1.7450322920000001E-2</v>
      </c>
      <c r="AQ288" s="13">
        <v>1.9645460824907E-2</v>
      </c>
      <c r="AR288" s="13">
        <v>7.7694814243364401E-3</v>
      </c>
      <c r="AS288" s="13">
        <v>9.1890610148940392E-3</v>
      </c>
      <c r="AT288" s="13">
        <v>9.6983876470917805E-3</v>
      </c>
      <c r="AU288" s="13">
        <v>5.0772859957259903E-3</v>
      </c>
      <c r="AV288" s="13">
        <v>7.1689308571496599E-3</v>
      </c>
      <c r="AW288" s="13">
        <v>7.6249845288090101E-3</v>
      </c>
      <c r="AX288" s="13">
        <v>9.45337032755913E-3</v>
      </c>
    </row>
    <row r="289" spans="1:50" x14ac:dyDescent="0.35">
      <c r="A289" t="s">
        <v>399</v>
      </c>
      <c r="B289" t="s">
        <v>399</v>
      </c>
      <c r="C289" t="s">
        <v>399</v>
      </c>
      <c r="D289">
        <v>125500000</v>
      </c>
      <c r="E289">
        <v>1</v>
      </c>
      <c r="F289" s="6">
        <v>3.3</v>
      </c>
      <c r="G289">
        <v>4141500</v>
      </c>
      <c r="H289" s="9">
        <v>17337000</v>
      </c>
      <c r="I289" t="s">
        <v>33</v>
      </c>
      <c r="J289" t="s">
        <v>34</v>
      </c>
      <c r="K289" t="s">
        <v>31</v>
      </c>
      <c r="L289" s="8">
        <v>2</v>
      </c>
      <c r="M289" s="8">
        <v>36.5</v>
      </c>
      <c r="N289" s="7">
        <v>346740</v>
      </c>
      <c r="O289" s="7">
        <v>126560.1</v>
      </c>
      <c r="P289" s="10">
        <v>1.008447E-3</v>
      </c>
      <c r="Q289" s="7">
        <v>3.0558999999999999E-2</v>
      </c>
      <c r="R289" s="1" t="s">
        <v>43</v>
      </c>
      <c r="S289" s="1" t="s">
        <v>32</v>
      </c>
      <c r="T289" s="11">
        <v>1169</v>
      </c>
      <c r="U289" s="1" t="s">
        <v>626</v>
      </c>
      <c r="V289" s="11">
        <v>1169</v>
      </c>
      <c r="W289" s="11">
        <v>10.25</v>
      </c>
      <c r="X289" s="1">
        <v>100</v>
      </c>
      <c r="Y289" s="11">
        <f t="shared" si="61"/>
        <v>346740</v>
      </c>
      <c r="Z289" s="11">
        <f t="shared" si="75"/>
        <v>3554085</v>
      </c>
      <c r="AA289" s="5">
        <v>44501</v>
      </c>
      <c r="AB289" s="1" t="s">
        <v>32</v>
      </c>
      <c r="AC289" s="1" t="s">
        <v>32</v>
      </c>
      <c r="AD289" s="1" t="s">
        <v>84</v>
      </c>
      <c r="AE289" s="11">
        <v>197163298.80000001</v>
      </c>
      <c r="AF289" s="11">
        <f t="shared" si="76"/>
        <v>47.60673639985513</v>
      </c>
      <c r="AG289" s="3" t="s">
        <v>584</v>
      </c>
      <c r="AH289" s="3" t="s">
        <v>32</v>
      </c>
      <c r="AI289" s="12">
        <v>0.54166727999999997</v>
      </c>
      <c r="AJ289" s="12">
        <v>0.51513926399999999</v>
      </c>
      <c r="AK289" s="12">
        <v>0.47035209700000002</v>
      </c>
      <c r="AL289" s="12">
        <v>0.43625807300000002</v>
      </c>
      <c r="AM289" s="12">
        <f t="shared" si="77"/>
        <v>1.0833345600000001E-2</v>
      </c>
      <c r="AN289" s="12">
        <f t="shared" si="78"/>
        <v>1.0302785280000001E-2</v>
      </c>
      <c r="AO289" s="12">
        <f t="shared" si="79"/>
        <v>9.4070419400000011E-3</v>
      </c>
      <c r="AP289" s="12">
        <f t="shared" si="80"/>
        <v>8.7251614600000003E-3</v>
      </c>
      <c r="AQ289" s="13">
        <v>4.4980770927733E-3</v>
      </c>
      <c r="AR289" s="13">
        <v>3.5832968486152902E-3</v>
      </c>
      <c r="AS289" s="13">
        <v>3.2500070177901401E-3</v>
      </c>
      <c r="AT289" s="13">
        <v>4.2350878726101797E-3</v>
      </c>
      <c r="AU289" s="13">
        <v>1.0580497314314099E-3</v>
      </c>
      <c r="AV289" s="13">
        <v>1.69280735884204E-3</v>
      </c>
      <c r="AW289" s="13">
        <v>6.6072115870228496E-3</v>
      </c>
      <c r="AX289" s="13">
        <v>3.5606482155836E-3</v>
      </c>
    </row>
    <row r="290" spans="1:50" x14ac:dyDescent="0.35">
      <c r="A290" t="s">
        <v>399</v>
      </c>
      <c r="B290" t="s">
        <v>399</v>
      </c>
      <c r="C290" t="s">
        <v>399</v>
      </c>
      <c r="D290">
        <v>125500000</v>
      </c>
      <c r="E290">
        <v>1</v>
      </c>
      <c r="F290" s="6">
        <v>3.3</v>
      </c>
      <c r="G290">
        <v>4141500</v>
      </c>
      <c r="H290" s="9">
        <v>17337000</v>
      </c>
      <c r="I290" t="s">
        <v>403</v>
      </c>
      <c r="J290" t="s">
        <v>404</v>
      </c>
      <c r="K290" t="s">
        <v>336</v>
      </c>
      <c r="L290" s="8">
        <v>9</v>
      </c>
      <c r="M290" s="8">
        <v>80</v>
      </c>
      <c r="N290" s="7">
        <v>1560330</v>
      </c>
      <c r="O290" s="7">
        <v>1248264</v>
      </c>
      <c r="P290" s="10">
        <v>9.9463269999999996E-3</v>
      </c>
      <c r="Q290" s="7">
        <v>0.30140383900000001</v>
      </c>
      <c r="R290" s="1" t="s">
        <v>43</v>
      </c>
      <c r="S290" s="1" t="s">
        <v>32</v>
      </c>
      <c r="T290" s="11">
        <v>953</v>
      </c>
      <c r="U290" s="1" t="s">
        <v>626</v>
      </c>
      <c r="V290" s="11">
        <v>953</v>
      </c>
      <c r="W290" s="11">
        <v>8.36</v>
      </c>
      <c r="X290" s="1">
        <v>100</v>
      </c>
      <c r="Y290" s="11">
        <f t="shared" si="61"/>
        <v>1560330</v>
      </c>
      <c r="Z290" s="11">
        <f t="shared" si="75"/>
        <v>13044358.799999999</v>
      </c>
      <c r="AA290" s="5">
        <v>44501</v>
      </c>
      <c r="AB290" s="1" t="s">
        <v>32</v>
      </c>
      <c r="AC290" s="1" t="s">
        <v>32</v>
      </c>
      <c r="AD290" s="1" t="s">
        <v>84</v>
      </c>
      <c r="AE290" s="11">
        <v>197163298.80000001</v>
      </c>
      <c r="AF290" s="11">
        <f t="shared" si="76"/>
        <v>47.60673639985513</v>
      </c>
      <c r="AG290" s="3" t="s">
        <v>593</v>
      </c>
      <c r="AH290" s="3" t="s">
        <v>32</v>
      </c>
      <c r="AI290" s="12" t="s">
        <v>32</v>
      </c>
      <c r="AJ290" s="12" t="s">
        <v>32</v>
      </c>
      <c r="AK290" s="12" t="s">
        <v>32</v>
      </c>
      <c r="AL290" s="12" t="s">
        <v>32</v>
      </c>
      <c r="AM290" s="12" t="s">
        <v>32</v>
      </c>
      <c r="AN290" s="12" t="s">
        <v>32</v>
      </c>
      <c r="AO290" s="12" t="s">
        <v>32</v>
      </c>
      <c r="AP290" s="12" t="s">
        <v>32</v>
      </c>
      <c r="AQ290" s="13">
        <v>0.48692849796828402</v>
      </c>
      <c r="AR290" s="13">
        <v>4.0112206537832998E-2</v>
      </c>
      <c r="AS290" s="13">
        <v>2.8849377687260799E-2</v>
      </c>
      <c r="AT290" s="13">
        <v>3.2478321515539997E-2</v>
      </c>
      <c r="AU290" s="13">
        <v>0.114791150232985</v>
      </c>
      <c r="AV290" s="13">
        <v>8.6209046156193306E-2</v>
      </c>
      <c r="AW290" s="13">
        <v>0.106395133263869</v>
      </c>
      <c r="AX290" s="13">
        <v>0.12796624762313799</v>
      </c>
    </row>
    <row r="291" spans="1:50" x14ac:dyDescent="0.35">
      <c r="A291" t="s">
        <v>399</v>
      </c>
      <c r="B291" t="s">
        <v>399</v>
      </c>
      <c r="C291" t="s">
        <v>399</v>
      </c>
      <c r="D291">
        <v>125500000</v>
      </c>
      <c r="E291">
        <v>1</v>
      </c>
      <c r="F291" s="6">
        <v>3.3</v>
      </c>
      <c r="G291">
        <v>4141500</v>
      </c>
      <c r="H291" s="9">
        <v>17337000</v>
      </c>
      <c r="I291" t="s">
        <v>405</v>
      </c>
      <c r="J291" t="s">
        <v>406</v>
      </c>
      <c r="K291" t="s">
        <v>407</v>
      </c>
      <c r="L291" s="8">
        <v>15</v>
      </c>
      <c r="M291" s="8">
        <v>80</v>
      </c>
      <c r="N291" s="7">
        <v>2600550</v>
      </c>
      <c r="O291" s="7">
        <v>2080440</v>
      </c>
      <c r="P291" s="10">
        <v>1.6577211000000001E-2</v>
      </c>
      <c r="Q291" s="7">
        <v>0.50233973200000004</v>
      </c>
      <c r="R291" s="1" t="s">
        <v>43</v>
      </c>
      <c r="S291" s="1" t="s">
        <v>32</v>
      </c>
      <c r="T291" s="11">
        <v>1186</v>
      </c>
      <c r="U291" s="1" t="s">
        <v>626</v>
      </c>
      <c r="V291" s="11">
        <v>1186</v>
      </c>
      <c r="W291" s="11">
        <v>10.4</v>
      </c>
      <c r="X291" s="1">
        <v>100</v>
      </c>
      <c r="Y291" s="11">
        <f t="shared" si="61"/>
        <v>2600550</v>
      </c>
      <c r="Z291" s="11">
        <f t="shared" si="75"/>
        <v>27045720</v>
      </c>
      <c r="AA291" s="5">
        <v>44501</v>
      </c>
      <c r="AB291" s="1" t="s">
        <v>32</v>
      </c>
      <c r="AC291" s="1" t="s">
        <v>32</v>
      </c>
      <c r="AD291" s="1" t="s">
        <v>84</v>
      </c>
      <c r="AE291" s="11">
        <v>197163298.80000001</v>
      </c>
      <c r="AF291" s="11">
        <f t="shared" si="76"/>
        <v>47.60673639985513</v>
      </c>
      <c r="AG291" s="3" t="s">
        <v>593</v>
      </c>
      <c r="AH291" s="3" t="s">
        <v>32</v>
      </c>
      <c r="AI291" s="12" t="s">
        <v>32</v>
      </c>
      <c r="AJ291" s="12" t="s">
        <v>32</v>
      </c>
      <c r="AK291" s="12" t="s">
        <v>32</v>
      </c>
      <c r="AL291" s="12" t="s">
        <v>32</v>
      </c>
      <c r="AM291" s="12" t="s">
        <v>32</v>
      </c>
      <c r="AN291" s="12" t="s">
        <v>32</v>
      </c>
      <c r="AO291" s="12" t="s">
        <v>32</v>
      </c>
      <c r="AP291" s="12" t="s">
        <v>32</v>
      </c>
      <c r="AQ291" s="13">
        <v>0.48692849829139101</v>
      </c>
      <c r="AR291" s="13">
        <v>6.9292933412011495E-2</v>
      </c>
      <c r="AS291" s="13">
        <v>0.106849547060756</v>
      </c>
      <c r="AT291" s="13">
        <v>6.8790889366755995E-2</v>
      </c>
      <c r="AU291" s="13">
        <v>0.231901313755871</v>
      </c>
      <c r="AV291" s="13">
        <v>0.11730977807519399</v>
      </c>
      <c r="AW291" s="13">
        <v>7.53632194452485E-2</v>
      </c>
      <c r="AX291" s="13">
        <v>0.16520516848674699</v>
      </c>
    </row>
    <row r="292" spans="1:50" x14ac:dyDescent="0.35">
      <c r="A292" t="s">
        <v>399</v>
      </c>
      <c r="B292" t="s">
        <v>399</v>
      </c>
      <c r="C292" t="s">
        <v>399</v>
      </c>
      <c r="D292">
        <v>125500000</v>
      </c>
      <c r="E292">
        <v>1</v>
      </c>
      <c r="F292" s="6">
        <v>3.3</v>
      </c>
      <c r="G292">
        <v>4141500</v>
      </c>
      <c r="H292" s="9">
        <v>17337000</v>
      </c>
      <c r="I292" t="s">
        <v>99</v>
      </c>
      <c r="J292" t="s">
        <v>121</v>
      </c>
      <c r="K292" t="s">
        <v>61</v>
      </c>
      <c r="L292" s="8">
        <v>69</v>
      </c>
      <c r="M292" s="8">
        <v>51</v>
      </c>
      <c r="N292" s="7">
        <v>11962530</v>
      </c>
      <c r="O292" s="7">
        <v>6100890.2999999998</v>
      </c>
      <c r="P292" s="10">
        <v>4.8612672000000003E-2</v>
      </c>
      <c r="Q292" s="7">
        <v>1.4731112639999999</v>
      </c>
      <c r="R292" s="1" t="s">
        <v>43</v>
      </c>
      <c r="S292" s="11">
        <v>1212</v>
      </c>
      <c r="T292" s="11">
        <v>1458</v>
      </c>
      <c r="U292" s="1" t="s">
        <v>626</v>
      </c>
      <c r="V292" s="11">
        <v>1335</v>
      </c>
      <c r="W292" s="11">
        <v>11.71</v>
      </c>
      <c r="X292" s="1">
        <v>100</v>
      </c>
      <c r="Y292" s="11">
        <f t="shared" si="61"/>
        <v>11962530</v>
      </c>
      <c r="Z292" s="11">
        <f t="shared" si="75"/>
        <v>140081226.30000001</v>
      </c>
      <c r="AA292" s="5">
        <v>44501</v>
      </c>
      <c r="AB292" s="1" t="s">
        <v>32</v>
      </c>
      <c r="AC292" s="1" t="s">
        <v>32</v>
      </c>
      <c r="AD292" s="1" t="s">
        <v>84</v>
      </c>
      <c r="AE292" s="11">
        <v>197163298.80000001</v>
      </c>
      <c r="AF292" s="11">
        <f t="shared" si="76"/>
        <v>47.60673639985513</v>
      </c>
      <c r="AG292" s="3" t="s">
        <v>585</v>
      </c>
      <c r="AH292" s="3" t="s">
        <v>594</v>
      </c>
      <c r="AI292" s="12">
        <v>0.59789148999999997</v>
      </c>
      <c r="AJ292" s="12">
        <v>0.590237923</v>
      </c>
      <c r="AK292" s="12">
        <v>0.58268113499999996</v>
      </c>
      <c r="AL292" s="12">
        <v>0.57810621900000003</v>
      </c>
      <c r="AM292" s="12">
        <f t="shared" ref="AM292:AM308" si="81">AI292*($L292/100)</f>
        <v>0.41254512809999994</v>
      </c>
      <c r="AN292" s="12">
        <f t="shared" ref="AN292:AN308" si="82">AJ292*($L292/100)</f>
        <v>0.40726416686999994</v>
      </c>
      <c r="AO292" s="12">
        <f t="shared" ref="AO292:AO308" si="83">AK292*($L292/100)</f>
        <v>0.40204998314999996</v>
      </c>
      <c r="AP292" s="12">
        <f t="shared" ref="AP292:AP308" si="84">AL292*($L292/100)</f>
        <v>0.39889329110999999</v>
      </c>
      <c r="AQ292" s="13">
        <v>8.4617352364578596E-2</v>
      </c>
      <c r="AR292" s="13">
        <v>0.57489871455505903</v>
      </c>
      <c r="AS292" s="13">
        <v>6.9090653430403395E-2</v>
      </c>
      <c r="AT292" s="13">
        <v>0.22509901420749401</v>
      </c>
      <c r="AU292" s="13">
        <v>0.10767467873669501</v>
      </c>
      <c r="AV292" s="13">
        <v>0.21867361072192301</v>
      </c>
      <c r="AW292" s="13">
        <v>0.130001553535111</v>
      </c>
      <c r="AX292" s="13">
        <v>0.20143651107875199</v>
      </c>
    </row>
    <row r="293" spans="1:50" x14ac:dyDescent="0.35">
      <c r="A293" t="s">
        <v>408</v>
      </c>
      <c r="B293" t="s">
        <v>408</v>
      </c>
      <c r="C293" t="s">
        <v>408</v>
      </c>
      <c r="D293">
        <v>48400000</v>
      </c>
      <c r="E293">
        <v>4</v>
      </c>
      <c r="F293" s="6">
        <v>0.01</v>
      </c>
      <c r="G293">
        <v>4840</v>
      </c>
      <c r="H293" s="9">
        <v>9680</v>
      </c>
      <c r="I293" t="s">
        <v>409</v>
      </c>
      <c r="J293" t="s">
        <v>410</v>
      </c>
      <c r="K293" t="s">
        <v>87</v>
      </c>
      <c r="L293" s="8">
        <v>50</v>
      </c>
      <c r="M293" s="8">
        <v>57</v>
      </c>
      <c r="N293" s="7">
        <v>4840</v>
      </c>
      <c r="O293" s="7">
        <v>2758.8</v>
      </c>
      <c r="P293" s="10">
        <v>5.7000000000000003E-5</v>
      </c>
      <c r="Q293" s="7">
        <v>0.56999999999999995</v>
      </c>
      <c r="R293" s="1" t="s">
        <v>58</v>
      </c>
      <c r="S293" s="11">
        <v>900</v>
      </c>
      <c r="T293" s="11" t="s">
        <v>32</v>
      </c>
      <c r="U293" s="1" t="s">
        <v>635</v>
      </c>
      <c r="V293" s="11">
        <v>900</v>
      </c>
      <c r="W293" s="11">
        <v>7.9</v>
      </c>
      <c r="X293" s="1">
        <v>57</v>
      </c>
      <c r="Y293" s="11">
        <f t="shared" si="61"/>
        <v>2758.8</v>
      </c>
      <c r="Z293" s="11">
        <f t="shared" si="75"/>
        <v>21794.520000000004</v>
      </c>
      <c r="AA293" s="5">
        <v>44524</v>
      </c>
      <c r="AB293" s="1" t="s">
        <v>32</v>
      </c>
      <c r="AC293" s="1" t="s">
        <v>32</v>
      </c>
      <c r="AD293" s="1" t="s">
        <v>82</v>
      </c>
      <c r="AE293" s="11">
        <v>51512.12</v>
      </c>
      <c r="AF293" s="11">
        <f t="shared" si="76"/>
        <v>10.643000000000001</v>
      </c>
      <c r="AG293" s="3" t="s">
        <v>584</v>
      </c>
      <c r="AH293" s="3" t="s">
        <v>32</v>
      </c>
      <c r="AI293" s="12">
        <v>0.52570893799999996</v>
      </c>
      <c r="AJ293" s="12">
        <v>0.51429879599999995</v>
      </c>
      <c r="AK293" s="12">
        <v>0.486591308</v>
      </c>
      <c r="AL293" s="12">
        <v>0.51976023400000004</v>
      </c>
      <c r="AM293" s="12">
        <f t="shared" si="81"/>
        <v>0.26285446899999998</v>
      </c>
      <c r="AN293" s="12">
        <f t="shared" si="82"/>
        <v>0.25714939799999997</v>
      </c>
      <c r="AO293" s="12">
        <f t="shared" si="83"/>
        <v>0.243295654</v>
      </c>
      <c r="AP293" s="12">
        <f t="shared" si="84"/>
        <v>0.25988011700000002</v>
      </c>
      <c r="AQ293" s="13">
        <v>1.6156000618099899</v>
      </c>
      <c r="AR293" s="13">
        <v>0.58482756984389195</v>
      </c>
      <c r="AS293" s="13">
        <v>0.70114131593977502</v>
      </c>
      <c r="AT293" s="13">
        <v>2.4688855969814298</v>
      </c>
      <c r="AU293" s="13">
        <v>0.25919445167834598</v>
      </c>
      <c r="AV293" s="13">
        <v>0.53553256053165099</v>
      </c>
      <c r="AW293" s="13">
        <v>0.697060617088192</v>
      </c>
      <c r="AX293" s="13">
        <v>0.98032031055332403</v>
      </c>
    </row>
    <row r="294" spans="1:50" x14ac:dyDescent="0.35">
      <c r="A294" t="s">
        <v>408</v>
      </c>
      <c r="B294" t="s">
        <v>408</v>
      </c>
      <c r="C294" t="s">
        <v>408</v>
      </c>
      <c r="D294">
        <v>48400000</v>
      </c>
      <c r="E294">
        <v>4</v>
      </c>
      <c r="F294" s="6">
        <v>0.01</v>
      </c>
      <c r="G294">
        <v>4840</v>
      </c>
      <c r="H294" s="9">
        <v>9680</v>
      </c>
      <c r="I294" t="s">
        <v>274</v>
      </c>
      <c r="J294" t="s">
        <v>411</v>
      </c>
      <c r="K294" t="s">
        <v>152</v>
      </c>
      <c r="L294" s="8">
        <v>50</v>
      </c>
      <c r="M294" s="8">
        <v>38</v>
      </c>
      <c r="N294" s="7">
        <v>4840</v>
      </c>
      <c r="O294" s="7">
        <v>1839.2</v>
      </c>
      <c r="P294" s="10">
        <v>3.8000000000000002E-5</v>
      </c>
      <c r="Q294" s="7">
        <v>0.38</v>
      </c>
      <c r="R294" s="1" t="s">
        <v>58</v>
      </c>
      <c r="S294" s="11">
        <v>700</v>
      </c>
      <c r="T294" s="11" t="s">
        <v>32</v>
      </c>
      <c r="U294" s="1" t="s">
        <v>635</v>
      </c>
      <c r="V294" s="11">
        <v>700</v>
      </c>
      <c r="W294" s="11">
        <v>6.14</v>
      </c>
      <c r="X294" s="1">
        <v>100</v>
      </c>
      <c r="Y294" s="11">
        <f t="shared" si="61"/>
        <v>4840</v>
      </c>
      <c r="Z294" s="11">
        <f t="shared" si="75"/>
        <v>29717.599999999999</v>
      </c>
      <c r="AA294" s="5">
        <v>44524</v>
      </c>
      <c r="AB294" s="1" t="s">
        <v>32</v>
      </c>
      <c r="AC294" s="1" t="s">
        <v>32</v>
      </c>
      <c r="AD294" s="1" t="s">
        <v>84</v>
      </c>
      <c r="AE294" s="11">
        <v>51512.12</v>
      </c>
      <c r="AF294" s="11">
        <f t="shared" si="76"/>
        <v>10.643000000000001</v>
      </c>
      <c r="AG294" s="3" t="s">
        <v>584</v>
      </c>
      <c r="AH294" s="3" t="s">
        <v>32</v>
      </c>
      <c r="AI294" s="12">
        <v>0.58125248900000004</v>
      </c>
      <c r="AJ294" s="12">
        <v>0.57893118700000001</v>
      </c>
      <c r="AK294" s="12">
        <v>0.53893967700000001</v>
      </c>
      <c r="AL294" s="12">
        <v>0.57740160699999998</v>
      </c>
      <c r="AM294" s="12">
        <f t="shared" si="81"/>
        <v>0.29062624450000002</v>
      </c>
      <c r="AN294" s="12">
        <f t="shared" si="82"/>
        <v>0.28946559350000001</v>
      </c>
      <c r="AO294" s="12">
        <f t="shared" si="83"/>
        <v>0.2694698385</v>
      </c>
      <c r="AP294" s="12">
        <f t="shared" si="84"/>
        <v>0.28870080349999999</v>
      </c>
      <c r="AQ294" s="13">
        <v>0.17465946614162001</v>
      </c>
      <c r="AR294" s="13">
        <v>0.108389699217637</v>
      </c>
      <c r="AS294" s="13">
        <v>0.43993180607985899</v>
      </c>
      <c r="AT294" s="13">
        <v>0.59453233385304805</v>
      </c>
      <c r="AU294" s="13">
        <v>1.1519753407926501E-2</v>
      </c>
      <c r="AV294" s="13">
        <v>0.35702170702110098</v>
      </c>
      <c r="AW294" s="13">
        <v>0.42736454500049798</v>
      </c>
      <c r="AX294" s="13">
        <v>0.30191704438881301</v>
      </c>
    </row>
    <row r="295" spans="1:50" x14ac:dyDescent="0.35">
      <c r="A295" t="s">
        <v>412</v>
      </c>
      <c r="B295" t="s">
        <v>412</v>
      </c>
      <c r="C295" t="s">
        <v>412</v>
      </c>
      <c r="D295">
        <v>1900000</v>
      </c>
      <c r="E295">
        <v>1</v>
      </c>
      <c r="F295" s="6">
        <v>0.14000000000000001</v>
      </c>
      <c r="G295">
        <v>2744</v>
      </c>
      <c r="H295" s="9">
        <v>9394</v>
      </c>
      <c r="I295" t="s">
        <v>29</v>
      </c>
      <c r="J295" t="s">
        <v>30</v>
      </c>
      <c r="K295" t="s">
        <v>31</v>
      </c>
      <c r="L295" s="8">
        <v>17.88</v>
      </c>
      <c r="M295" s="8">
        <v>65</v>
      </c>
      <c r="N295" s="7">
        <v>1679.6472000000001</v>
      </c>
      <c r="O295" s="7">
        <v>1091.7706800000001</v>
      </c>
      <c r="P295" s="10">
        <v>5.7461600000000002E-4</v>
      </c>
      <c r="Q295" s="7">
        <v>0.39787561199999999</v>
      </c>
      <c r="R295" s="1" t="s">
        <v>32</v>
      </c>
      <c r="S295" s="1" t="s">
        <v>32</v>
      </c>
      <c r="T295" s="11" t="s">
        <v>32</v>
      </c>
      <c r="U295" s="1" t="s">
        <v>32</v>
      </c>
      <c r="V295" s="11" t="s">
        <v>32</v>
      </c>
      <c r="W295" s="11" t="s">
        <v>32</v>
      </c>
      <c r="X295" s="1" t="s">
        <v>32</v>
      </c>
      <c r="Y295" s="11" t="s">
        <v>32</v>
      </c>
      <c r="Z295" s="11" t="s">
        <v>32</v>
      </c>
      <c r="AA295" s="5" t="s">
        <v>32</v>
      </c>
      <c r="AB295" s="1" t="s">
        <v>32</v>
      </c>
      <c r="AC295" s="1" t="s">
        <v>32</v>
      </c>
      <c r="AD295" s="1" t="s">
        <v>32</v>
      </c>
      <c r="AE295" s="11">
        <v>0</v>
      </c>
      <c r="AF295" s="11" t="s">
        <v>32</v>
      </c>
      <c r="AG295" s="3" t="s">
        <v>583</v>
      </c>
      <c r="AH295" s="3" t="s">
        <v>123</v>
      </c>
      <c r="AI295" s="12">
        <v>0.42747476899999998</v>
      </c>
      <c r="AJ295" s="12">
        <v>0.38356463200000002</v>
      </c>
      <c r="AK295" s="12">
        <v>0.35361046600000001</v>
      </c>
      <c r="AL295" s="12">
        <v>0.31582780599999999</v>
      </c>
      <c r="AM295" s="12">
        <f t="shared" si="81"/>
        <v>7.6432488697199985E-2</v>
      </c>
      <c r="AN295" s="12">
        <f t="shared" si="82"/>
        <v>6.8581356201599997E-2</v>
      </c>
      <c r="AO295" s="12">
        <f t="shared" si="83"/>
        <v>6.3225551320800003E-2</v>
      </c>
      <c r="AP295" s="12">
        <f t="shared" si="84"/>
        <v>5.6470011712799993E-2</v>
      </c>
      <c r="AQ295" s="13" t="s">
        <v>32</v>
      </c>
      <c r="AR295" s="13" t="s">
        <v>32</v>
      </c>
      <c r="AS295" s="13" t="s">
        <v>32</v>
      </c>
      <c r="AT295" s="13" t="s">
        <v>32</v>
      </c>
      <c r="AU295" s="13" t="s">
        <v>32</v>
      </c>
      <c r="AV295" s="13" t="s">
        <v>32</v>
      </c>
      <c r="AW295" s="13" t="s">
        <v>32</v>
      </c>
      <c r="AX295" s="13" t="s">
        <v>32</v>
      </c>
    </row>
    <row r="296" spans="1:50" x14ac:dyDescent="0.35">
      <c r="A296" t="s">
        <v>412</v>
      </c>
      <c r="B296" t="s">
        <v>412</v>
      </c>
      <c r="C296" t="s">
        <v>412</v>
      </c>
      <c r="D296">
        <v>1900000</v>
      </c>
      <c r="E296">
        <v>1</v>
      </c>
      <c r="F296" s="6">
        <v>0.14000000000000001</v>
      </c>
      <c r="G296">
        <v>2744</v>
      </c>
      <c r="H296" s="9">
        <v>9394</v>
      </c>
      <c r="I296" t="s">
        <v>413</v>
      </c>
      <c r="J296" t="s">
        <v>306</v>
      </c>
      <c r="K296" t="s">
        <v>31</v>
      </c>
      <c r="L296" s="8">
        <v>3.35</v>
      </c>
      <c r="M296" s="8">
        <v>42</v>
      </c>
      <c r="N296" s="7">
        <v>314.69900000000001</v>
      </c>
      <c r="O296" s="7">
        <v>132.17357999999999</v>
      </c>
      <c r="P296" s="10">
        <v>6.9599999999999998E-5</v>
      </c>
      <c r="Q296" s="7">
        <v>4.8168214000000001E-2</v>
      </c>
      <c r="R296" s="1" t="s">
        <v>32</v>
      </c>
      <c r="S296" s="1" t="s">
        <v>32</v>
      </c>
      <c r="T296" s="11" t="s">
        <v>32</v>
      </c>
      <c r="U296" s="1" t="s">
        <v>32</v>
      </c>
      <c r="V296" s="11" t="s">
        <v>32</v>
      </c>
      <c r="W296" s="11" t="s">
        <v>32</v>
      </c>
      <c r="X296" s="1" t="s">
        <v>32</v>
      </c>
      <c r="Y296" s="11" t="s">
        <v>32</v>
      </c>
      <c r="Z296" s="11" t="s">
        <v>32</v>
      </c>
      <c r="AA296" s="5" t="s">
        <v>32</v>
      </c>
      <c r="AB296" s="1" t="s">
        <v>32</v>
      </c>
      <c r="AC296" s="1" t="s">
        <v>32</v>
      </c>
      <c r="AD296" s="1" t="s">
        <v>32</v>
      </c>
      <c r="AE296" s="11" t="s">
        <v>32</v>
      </c>
      <c r="AF296" s="11" t="s">
        <v>32</v>
      </c>
      <c r="AG296" s="3" t="s">
        <v>585</v>
      </c>
      <c r="AH296" s="3" t="s">
        <v>610</v>
      </c>
      <c r="AI296" s="12">
        <v>0.54507349000000005</v>
      </c>
      <c r="AJ296" s="12">
        <v>0.52950663099999995</v>
      </c>
      <c r="AK296" s="12">
        <v>0.46139793299999998</v>
      </c>
      <c r="AL296" s="12">
        <v>0.41211163699999998</v>
      </c>
      <c r="AM296" s="12">
        <f t="shared" si="81"/>
        <v>1.8259961915000001E-2</v>
      </c>
      <c r="AN296" s="12">
        <f t="shared" si="82"/>
        <v>1.7738472138499998E-2</v>
      </c>
      <c r="AO296" s="12">
        <f t="shared" si="83"/>
        <v>1.5456830755500001E-2</v>
      </c>
      <c r="AP296" s="12">
        <f t="shared" si="84"/>
        <v>1.38057398395E-2</v>
      </c>
      <c r="AQ296" s="13" t="s">
        <v>32</v>
      </c>
      <c r="AR296" s="13" t="s">
        <v>32</v>
      </c>
      <c r="AS296" s="13" t="s">
        <v>32</v>
      </c>
      <c r="AT296" s="13" t="s">
        <v>32</v>
      </c>
      <c r="AU296" s="13" t="s">
        <v>32</v>
      </c>
      <c r="AV296" s="13" t="s">
        <v>32</v>
      </c>
      <c r="AW296" s="13" t="s">
        <v>32</v>
      </c>
      <c r="AX296" s="13" t="s">
        <v>32</v>
      </c>
    </row>
    <row r="297" spans="1:50" x14ac:dyDescent="0.35">
      <c r="A297" t="s">
        <v>412</v>
      </c>
      <c r="B297" t="s">
        <v>412</v>
      </c>
      <c r="C297" t="s">
        <v>412</v>
      </c>
      <c r="D297">
        <v>1900000</v>
      </c>
      <c r="E297">
        <v>1</v>
      </c>
      <c r="F297" s="6">
        <v>0.14000000000000001</v>
      </c>
      <c r="G297">
        <v>2744</v>
      </c>
      <c r="H297" s="9">
        <v>9394</v>
      </c>
      <c r="I297" t="s">
        <v>309</v>
      </c>
      <c r="J297" t="s">
        <v>310</v>
      </c>
      <c r="K297" t="s">
        <v>31</v>
      </c>
      <c r="L297" s="8">
        <v>10.8</v>
      </c>
      <c r="M297" s="8">
        <v>35</v>
      </c>
      <c r="N297" s="7">
        <v>1014.552</v>
      </c>
      <c r="O297" s="7">
        <v>355.09320000000002</v>
      </c>
      <c r="P297" s="10">
        <v>1.8689100000000001E-4</v>
      </c>
      <c r="Q297" s="7">
        <v>0.129407143</v>
      </c>
      <c r="R297" s="1" t="s">
        <v>32</v>
      </c>
      <c r="S297" s="1" t="s">
        <v>32</v>
      </c>
      <c r="T297" s="11" t="s">
        <v>32</v>
      </c>
      <c r="U297" s="1" t="s">
        <v>32</v>
      </c>
      <c r="V297" s="11" t="s">
        <v>32</v>
      </c>
      <c r="W297" s="11" t="s">
        <v>32</v>
      </c>
      <c r="X297" s="1" t="s">
        <v>32</v>
      </c>
      <c r="Y297" s="11" t="s">
        <v>32</v>
      </c>
      <c r="Z297" s="11" t="s">
        <v>32</v>
      </c>
      <c r="AA297" s="5" t="s">
        <v>32</v>
      </c>
      <c r="AB297" s="1" t="s">
        <v>32</v>
      </c>
      <c r="AC297" s="1" t="s">
        <v>32</v>
      </c>
      <c r="AD297" s="1" t="s">
        <v>32</v>
      </c>
      <c r="AE297" s="11" t="s">
        <v>32</v>
      </c>
      <c r="AF297" s="11" t="s">
        <v>32</v>
      </c>
      <c r="AG297" s="3" t="s">
        <v>585</v>
      </c>
      <c r="AH297" s="3" t="s">
        <v>605</v>
      </c>
      <c r="AI297" s="12">
        <v>0.35950373000000002</v>
      </c>
      <c r="AJ297" s="12">
        <v>0.37065974800000001</v>
      </c>
      <c r="AK297" s="12">
        <v>0.32210710100000001</v>
      </c>
      <c r="AL297" s="12">
        <v>0.32388472600000001</v>
      </c>
      <c r="AM297" s="12">
        <f t="shared" si="81"/>
        <v>3.882640284000001E-2</v>
      </c>
      <c r="AN297" s="12">
        <f t="shared" si="82"/>
        <v>4.0031252784000007E-2</v>
      </c>
      <c r="AO297" s="12">
        <f t="shared" si="83"/>
        <v>3.4787566908000007E-2</v>
      </c>
      <c r="AP297" s="12">
        <f t="shared" si="84"/>
        <v>3.4979550408000007E-2</v>
      </c>
      <c r="AQ297" s="13" t="s">
        <v>32</v>
      </c>
      <c r="AR297" s="13" t="s">
        <v>32</v>
      </c>
      <c r="AS297" s="13" t="s">
        <v>32</v>
      </c>
      <c r="AT297" s="13" t="s">
        <v>32</v>
      </c>
      <c r="AU297" s="13" t="s">
        <v>32</v>
      </c>
      <c r="AV297" s="13" t="s">
        <v>32</v>
      </c>
      <c r="AW297" s="13" t="s">
        <v>32</v>
      </c>
      <c r="AX297" s="13" t="s">
        <v>32</v>
      </c>
    </row>
    <row r="298" spans="1:50" x14ac:dyDescent="0.35">
      <c r="A298" t="s">
        <v>412</v>
      </c>
      <c r="B298" t="s">
        <v>412</v>
      </c>
      <c r="C298" t="s">
        <v>412</v>
      </c>
      <c r="D298">
        <v>1900000</v>
      </c>
      <c r="E298">
        <v>1</v>
      </c>
      <c r="F298" s="6">
        <v>0.14000000000000001</v>
      </c>
      <c r="G298">
        <v>2744</v>
      </c>
      <c r="H298" s="9">
        <v>9394</v>
      </c>
      <c r="I298" t="s">
        <v>33</v>
      </c>
      <c r="J298" t="s">
        <v>34</v>
      </c>
      <c r="K298" t="s">
        <v>31</v>
      </c>
      <c r="L298" s="8">
        <v>23.85</v>
      </c>
      <c r="M298" s="8">
        <v>35</v>
      </c>
      <c r="N298" s="7">
        <v>2240.4690000000001</v>
      </c>
      <c r="O298" s="7">
        <v>784.16414999999995</v>
      </c>
      <c r="P298" s="10">
        <v>4.1271800000000001E-4</v>
      </c>
      <c r="Q298" s="7">
        <v>0.285774107</v>
      </c>
      <c r="R298" s="1" t="s">
        <v>32</v>
      </c>
      <c r="S298" s="1" t="s">
        <v>32</v>
      </c>
      <c r="T298" s="11" t="s">
        <v>32</v>
      </c>
      <c r="U298" s="1" t="s">
        <v>32</v>
      </c>
      <c r="V298" s="11" t="s">
        <v>32</v>
      </c>
      <c r="W298" s="11" t="s">
        <v>32</v>
      </c>
      <c r="X298" s="1" t="s">
        <v>32</v>
      </c>
      <c r="Y298" s="11" t="s">
        <v>32</v>
      </c>
      <c r="Z298" s="11" t="s">
        <v>32</v>
      </c>
      <c r="AA298" s="5" t="s">
        <v>32</v>
      </c>
      <c r="AB298" s="1" t="s">
        <v>32</v>
      </c>
      <c r="AC298" s="1" t="s">
        <v>32</v>
      </c>
      <c r="AD298" s="1" t="s">
        <v>32</v>
      </c>
      <c r="AE298" s="11" t="s">
        <v>32</v>
      </c>
      <c r="AF298" s="11" t="s">
        <v>32</v>
      </c>
      <c r="AG298" s="3" t="s">
        <v>584</v>
      </c>
      <c r="AH298" s="3" t="s">
        <v>32</v>
      </c>
      <c r="AI298" s="12">
        <v>0.54166727999999997</v>
      </c>
      <c r="AJ298" s="12">
        <v>0.51513926399999999</v>
      </c>
      <c r="AK298" s="12">
        <v>0.47035209700000002</v>
      </c>
      <c r="AL298" s="12">
        <v>0.43625807300000002</v>
      </c>
      <c r="AM298" s="12">
        <f t="shared" si="81"/>
        <v>0.12918764628000001</v>
      </c>
      <c r="AN298" s="12">
        <f t="shared" si="82"/>
        <v>0.122860714464</v>
      </c>
      <c r="AO298" s="12">
        <f t="shared" si="83"/>
        <v>0.11217897513450001</v>
      </c>
      <c r="AP298" s="12">
        <f t="shared" si="84"/>
        <v>0.10404755041050001</v>
      </c>
      <c r="AQ298" s="13" t="s">
        <v>32</v>
      </c>
      <c r="AR298" s="13" t="s">
        <v>32</v>
      </c>
      <c r="AS298" s="13" t="s">
        <v>32</v>
      </c>
      <c r="AT298" s="13" t="s">
        <v>32</v>
      </c>
      <c r="AU298" s="13" t="s">
        <v>32</v>
      </c>
      <c r="AV298" s="13" t="s">
        <v>32</v>
      </c>
      <c r="AW298" s="13" t="s">
        <v>32</v>
      </c>
      <c r="AX298" s="13" t="s">
        <v>32</v>
      </c>
    </row>
    <row r="299" spans="1:50" x14ac:dyDescent="0.35">
      <c r="A299" t="s">
        <v>412</v>
      </c>
      <c r="B299" t="s">
        <v>412</v>
      </c>
      <c r="C299" t="s">
        <v>412</v>
      </c>
      <c r="D299">
        <v>1900000</v>
      </c>
      <c r="E299">
        <v>1</v>
      </c>
      <c r="F299" s="6">
        <v>0.14000000000000001</v>
      </c>
      <c r="G299">
        <v>2744</v>
      </c>
      <c r="H299" s="9">
        <v>9394</v>
      </c>
      <c r="I299" t="s">
        <v>114</v>
      </c>
      <c r="J299" t="s">
        <v>115</v>
      </c>
      <c r="K299" t="s">
        <v>116</v>
      </c>
      <c r="L299" s="8">
        <v>4.47</v>
      </c>
      <c r="M299" s="8">
        <v>48</v>
      </c>
      <c r="N299" s="7">
        <v>419.91180000000003</v>
      </c>
      <c r="O299" s="7">
        <v>201.55766399999999</v>
      </c>
      <c r="P299" s="10">
        <v>1.0608299999999999E-4</v>
      </c>
      <c r="Q299" s="7">
        <v>7.3453958999999999E-2</v>
      </c>
      <c r="R299" s="1" t="s">
        <v>32</v>
      </c>
      <c r="S299" s="1" t="s">
        <v>32</v>
      </c>
      <c r="T299" s="11" t="s">
        <v>32</v>
      </c>
      <c r="U299" s="1" t="s">
        <v>32</v>
      </c>
      <c r="V299" s="11" t="s">
        <v>32</v>
      </c>
      <c r="W299" s="11" t="s">
        <v>32</v>
      </c>
      <c r="X299" s="1" t="s">
        <v>32</v>
      </c>
      <c r="Y299" s="11" t="s">
        <v>32</v>
      </c>
      <c r="Z299" s="11" t="s">
        <v>32</v>
      </c>
      <c r="AA299" s="5" t="s">
        <v>32</v>
      </c>
      <c r="AB299" s="1" t="s">
        <v>32</v>
      </c>
      <c r="AC299" s="1" t="s">
        <v>32</v>
      </c>
      <c r="AD299" s="1" t="s">
        <v>32</v>
      </c>
      <c r="AE299" s="11" t="s">
        <v>32</v>
      </c>
      <c r="AF299" s="11" t="s">
        <v>32</v>
      </c>
      <c r="AG299" s="3" t="s">
        <v>584</v>
      </c>
      <c r="AH299" s="3" t="s">
        <v>32</v>
      </c>
      <c r="AI299" s="12">
        <v>0.53640324399999995</v>
      </c>
      <c r="AJ299" s="12">
        <v>0.52594607699999996</v>
      </c>
      <c r="AK299" s="12">
        <v>0.480582538</v>
      </c>
      <c r="AL299" s="12">
        <v>0.46544774500000002</v>
      </c>
      <c r="AM299" s="12">
        <f t="shared" si="81"/>
        <v>2.3977225006799996E-2</v>
      </c>
      <c r="AN299" s="12">
        <f t="shared" si="82"/>
        <v>2.3509789641899995E-2</v>
      </c>
      <c r="AO299" s="12">
        <f t="shared" si="83"/>
        <v>2.1482039448599999E-2</v>
      </c>
      <c r="AP299" s="12">
        <f t="shared" si="84"/>
        <v>2.0805514201499998E-2</v>
      </c>
      <c r="AQ299" s="13" t="s">
        <v>32</v>
      </c>
      <c r="AR299" s="13" t="s">
        <v>32</v>
      </c>
      <c r="AS299" s="13" t="s">
        <v>32</v>
      </c>
      <c r="AT299" s="13" t="s">
        <v>32</v>
      </c>
      <c r="AU299" s="13" t="s">
        <v>32</v>
      </c>
      <c r="AV299" s="13" t="s">
        <v>32</v>
      </c>
      <c r="AW299" s="13" t="s">
        <v>32</v>
      </c>
      <c r="AX299" s="13" t="s">
        <v>32</v>
      </c>
    </row>
    <row r="300" spans="1:50" x14ac:dyDescent="0.35">
      <c r="A300" t="s">
        <v>412</v>
      </c>
      <c r="B300" t="s">
        <v>412</v>
      </c>
      <c r="C300" t="s">
        <v>412</v>
      </c>
      <c r="D300">
        <v>1900000</v>
      </c>
      <c r="E300">
        <v>1</v>
      </c>
      <c r="F300" s="6">
        <v>0.14000000000000001</v>
      </c>
      <c r="G300">
        <v>2744</v>
      </c>
      <c r="H300" s="9">
        <v>9394</v>
      </c>
      <c r="I300" t="s">
        <v>414</v>
      </c>
      <c r="J300" t="s">
        <v>415</v>
      </c>
      <c r="K300" t="s">
        <v>31</v>
      </c>
      <c r="L300" s="8">
        <v>5.22</v>
      </c>
      <c r="M300" s="8">
        <v>65</v>
      </c>
      <c r="N300" s="7">
        <v>490.36680000000001</v>
      </c>
      <c r="O300" s="7">
        <v>318.73842000000002</v>
      </c>
      <c r="P300" s="10">
        <v>1.6775700000000001E-4</v>
      </c>
      <c r="Q300" s="7">
        <v>0.116158316</v>
      </c>
      <c r="R300" s="1" t="s">
        <v>32</v>
      </c>
      <c r="S300" s="1" t="s">
        <v>32</v>
      </c>
      <c r="T300" s="11" t="s">
        <v>32</v>
      </c>
      <c r="U300" s="1" t="s">
        <v>32</v>
      </c>
      <c r="V300" s="11" t="s">
        <v>32</v>
      </c>
      <c r="W300" s="11" t="s">
        <v>32</v>
      </c>
      <c r="X300" s="1" t="s">
        <v>32</v>
      </c>
      <c r="Y300" s="11" t="s">
        <v>32</v>
      </c>
      <c r="Z300" s="11" t="s">
        <v>32</v>
      </c>
      <c r="AA300" s="5" t="s">
        <v>32</v>
      </c>
      <c r="AB300" s="1" t="s">
        <v>32</v>
      </c>
      <c r="AC300" s="1" t="s">
        <v>32</v>
      </c>
      <c r="AD300" s="1" t="s">
        <v>32</v>
      </c>
      <c r="AE300" s="11" t="s">
        <v>32</v>
      </c>
      <c r="AF300" s="11" t="s">
        <v>32</v>
      </c>
      <c r="AG300" s="3" t="s">
        <v>583</v>
      </c>
      <c r="AH300" s="3" t="s">
        <v>327</v>
      </c>
      <c r="AI300" s="12">
        <v>0.65913730400000003</v>
      </c>
      <c r="AJ300" s="12">
        <v>0.64952485599999998</v>
      </c>
      <c r="AK300" s="12">
        <v>0.58191676199999998</v>
      </c>
      <c r="AL300" s="12">
        <v>0.56086021200000002</v>
      </c>
      <c r="AM300" s="12">
        <f t="shared" si="81"/>
        <v>3.44069672688E-2</v>
      </c>
      <c r="AN300" s="12">
        <f t="shared" si="82"/>
        <v>3.3905197483199999E-2</v>
      </c>
      <c r="AO300" s="12">
        <f t="shared" si="83"/>
        <v>3.0376054976399995E-2</v>
      </c>
      <c r="AP300" s="12">
        <f t="shared" si="84"/>
        <v>2.92769030664E-2</v>
      </c>
      <c r="AQ300" s="13" t="s">
        <v>32</v>
      </c>
      <c r="AR300" s="13" t="s">
        <v>32</v>
      </c>
      <c r="AS300" s="13" t="s">
        <v>32</v>
      </c>
      <c r="AT300" s="13" t="s">
        <v>32</v>
      </c>
      <c r="AU300" s="13" t="s">
        <v>32</v>
      </c>
      <c r="AV300" s="13" t="s">
        <v>32</v>
      </c>
      <c r="AW300" s="13" t="s">
        <v>32</v>
      </c>
      <c r="AX300" s="13" t="s">
        <v>32</v>
      </c>
    </row>
    <row r="301" spans="1:50" x14ac:dyDescent="0.35">
      <c r="A301" t="s">
        <v>412</v>
      </c>
      <c r="B301" t="s">
        <v>412</v>
      </c>
      <c r="C301" t="s">
        <v>412</v>
      </c>
      <c r="D301">
        <v>1900000</v>
      </c>
      <c r="E301">
        <v>1</v>
      </c>
      <c r="F301" s="6">
        <v>0.14000000000000001</v>
      </c>
      <c r="G301">
        <v>2744</v>
      </c>
      <c r="H301" s="9">
        <v>9394</v>
      </c>
      <c r="I301" t="s">
        <v>94</v>
      </c>
      <c r="J301" t="s">
        <v>118</v>
      </c>
      <c r="K301" t="s">
        <v>93</v>
      </c>
      <c r="L301" s="8">
        <v>4.84</v>
      </c>
      <c r="M301" s="8">
        <v>38</v>
      </c>
      <c r="N301" s="7">
        <v>454.6696</v>
      </c>
      <c r="O301" s="7">
        <v>172.77444800000001</v>
      </c>
      <c r="P301" s="10">
        <v>9.09E-5</v>
      </c>
      <c r="Q301" s="7">
        <v>6.2964449000000006E-2</v>
      </c>
      <c r="R301" s="1" t="s">
        <v>32</v>
      </c>
      <c r="S301" s="1" t="s">
        <v>32</v>
      </c>
      <c r="T301" s="11" t="s">
        <v>32</v>
      </c>
      <c r="U301" s="1" t="s">
        <v>32</v>
      </c>
      <c r="V301" s="11" t="s">
        <v>32</v>
      </c>
      <c r="W301" s="11" t="s">
        <v>32</v>
      </c>
      <c r="X301" s="1" t="s">
        <v>32</v>
      </c>
      <c r="Y301" s="11" t="s">
        <v>32</v>
      </c>
      <c r="Z301" s="11" t="s">
        <v>32</v>
      </c>
      <c r="AA301" s="5" t="s">
        <v>32</v>
      </c>
      <c r="AB301" s="1" t="s">
        <v>32</v>
      </c>
      <c r="AC301" s="1" t="s">
        <v>32</v>
      </c>
      <c r="AD301" s="1" t="s">
        <v>32</v>
      </c>
      <c r="AE301" s="11" t="s">
        <v>32</v>
      </c>
      <c r="AF301" s="11" t="s">
        <v>32</v>
      </c>
      <c r="AG301" s="3" t="s">
        <v>584</v>
      </c>
      <c r="AH301" s="3" t="s">
        <v>32</v>
      </c>
      <c r="AI301" s="12">
        <v>0.56956005600000004</v>
      </c>
      <c r="AJ301" s="12">
        <v>0.56435821799999997</v>
      </c>
      <c r="AK301" s="12">
        <v>0.49797503199999998</v>
      </c>
      <c r="AL301" s="12">
        <v>0.49069223099999998</v>
      </c>
      <c r="AM301" s="12">
        <f t="shared" si="81"/>
        <v>2.7566706710400003E-2</v>
      </c>
      <c r="AN301" s="12">
        <f t="shared" si="82"/>
        <v>2.7314937751199999E-2</v>
      </c>
      <c r="AO301" s="12">
        <f t="shared" si="83"/>
        <v>2.4101991548799998E-2</v>
      </c>
      <c r="AP301" s="12">
        <f t="shared" si="84"/>
        <v>2.3749503980399999E-2</v>
      </c>
      <c r="AQ301" s="13" t="s">
        <v>32</v>
      </c>
      <c r="AR301" s="13" t="s">
        <v>32</v>
      </c>
      <c r="AS301" s="13" t="s">
        <v>32</v>
      </c>
      <c r="AT301" s="13" t="s">
        <v>32</v>
      </c>
      <c r="AU301" s="13" t="s">
        <v>32</v>
      </c>
      <c r="AV301" s="13" t="s">
        <v>32</v>
      </c>
      <c r="AW301" s="13" t="s">
        <v>32</v>
      </c>
      <c r="AX301" s="13" t="s">
        <v>32</v>
      </c>
    </row>
    <row r="302" spans="1:50" x14ac:dyDescent="0.35">
      <c r="A302" t="s">
        <v>412</v>
      </c>
      <c r="B302" t="s">
        <v>412</v>
      </c>
      <c r="C302" t="s">
        <v>412</v>
      </c>
      <c r="D302">
        <v>1900000</v>
      </c>
      <c r="E302">
        <v>1</v>
      </c>
      <c r="F302" s="6">
        <v>0.14000000000000001</v>
      </c>
      <c r="G302">
        <v>2744</v>
      </c>
      <c r="H302" s="9">
        <v>9394</v>
      </c>
      <c r="I302" t="s">
        <v>37</v>
      </c>
      <c r="J302" t="s">
        <v>38</v>
      </c>
      <c r="K302" t="s">
        <v>31</v>
      </c>
      <c r="L302" s="8">
        <v>4.92</v>
      </c>
      <c r="M302" s="8">
        <v>65</v>
      </c>
      <c r="N302" s="7">
        <v>462.1848</v>
      </c>
      <c r="O302" s="7">
        <v>300.42012</v>
      </c>
      <c r="P302" s="10">
        <v>1.58116E-4</v>
      </c>
      <c r="Q302" s="7">
        <v>0.109482551</v>
      </c>
      <c r="R302" s="1" t="s">
        <v>32</v>
      </c>
      <c r="S302" s="1" t="s">
        <v>32</v>
      </c>
      <c r="T302" s="11" t="s">
        <v>32</v>
      </c>
      <c r="U302" s="1" t="s">
        <v>32</v>
      </c>
      <c r="V302" s="11" t="s">
        <v>32</v>
      </c>
      <c r="W302" s="11" t="s">
        <v>32</v>
      </c>
      <c r="X302" s="1" t="s">
        <v>32</v>
      </c>
      <c r="Y302" s="11" t="s">
        <v>32</v>
      </c>
      <c r="Z302" s="11" t="s">
        <v>32</v>
      </c>
      <c r="AA302" s="5" t="s">
        <v>32</v>
      </c>
      <c r="AB302" s="1" t="s">
        <v>32</v>
      </c>
      <c r="AC302" s="1" t="s">
        <v>32</v>
      </c>
      <c r="AD302" s="1" t="s">
        <v>32</v>
      </c>
      <c r="AE302" s="11" t="s">
        <v>32</v>
      </c>
      <c r="AF302" s="11" t="s">
        <v>32</v>
      </c>
      <c r="AG302" s="3" t="s">
        <v>584</v>
      </c>
      <c r="AH302" s="3" t="s">
        <v>32</v>
      </c>
      <c r="AI302" s="12">
        <v>0.40852202599999998</v>
      </c>
      <c r="AJ302" s="12">
        <v>0.37004858499999999</v>
      </c>
      <c r="AK302" s="12">
        <v>0.32774961899999999</v>
      </c>
      <c r="AL302" s="12">
        <v>0.27716542900000002</v>
      </c>
      <c r="AM302" s="12">
        <f t="shared" si="81"/>
        <v>2.0099283679200001E-2</v>
      </c>
      <c r="AN302" s="12">
        <f t="shared" si="82"/>
        <v>1.8206390382E-2</v>
      </c>
      <c r="AO302" s="12">
        <f t="shared" si="83"/>
        <v>1.6125281254799999E-2</v>
      </c>
      <c r="AP302" s="12">
        <f t="shared" si="84"/>
        <v>1.3636539106800001E-2</v>
      </c>
      <c r="AQ302" s="13" t="s">
        <v>32</v>
      </c>
      <c r="AR302" s="13" t="s">
        <v>32</v>
      </c>
      <c r="AS302" s="13" t="s">
        <v>32</v>
      </c>
      <c r="AT302" s="13" t="s">
        <v>32</v>
      </c>
      <c r="AU302" s="13" t="s">
        <v>32</v>
      </c>
      <c r="AV302" s="13" t="s">
        <v>32</v>
      </c>
      <c r="AW302" s="13" t="s">
        <v>32</v>
      </c>
      <c r="AX302" s="13" t="s">
        <v>32</v>
      </c>
    </row>
    <row r="303" spans="1:50" x14ac:dyDescent="0.35">
      <c r="A303" t="s">
        <v>412</v>
      </c>
      <c r="B303" t="s">
        <v>412</v>
      </c>
      <c r="C303" t="s">
        <v>412</v>
      </c>
      <c r="D303">
        <v>1900000</v>
      </c>
      <c r="E303">
        <v>1</v>
      </c>
      <c r="F303" s="6">
        <v>0.14000000000000001</v>
      </c>
      <c r="G303">
        <v>2744</v>
      </c>
      <c r="H303" s="9">
        <v>9394</v>
      </c>
      <c r="I303" t="s">
        <v>120</v>
      </c>
      <c r="J303" t="s">
        <v>108</v>
      </c>
      <c r="K303" t="s">
        <v>61</v>
      </c>
      <c r="L303" s="8">
        <v>6.41</v>
      </c>
      <c r="M303" s="8">
        <v>51</v>
      </c>
      <c r="N303" s="7">
        <v>602.15539999999999</v>
      </c>
      <c r="O303" s="7">
        <v>307.09925399999997</v>
      </c>
      <c r="P303" s="10">
        <v>1.61631E-4</v>
      </c>
      <c r="Q303" s="7">
        <v>0.111916638</v>
      </c>
      <c r="R303" s="1" t="s">
        <v>32</v>
      </c>
      <c r="S303" s="1" t="s">
        <v>32</v>
      </c>
      <c r="T303" s="11" t="s">
        <v>32</v>
      </c>
      <c r="U303" s="1" t="s">
        <v>32</v>
      </c>
      <c r="V303" s="11" t="s">
        <v>32</v>
      </c>
      <c r="W303" s="11" t="s">
        <v>32</v>
      </c>
      <c r="X303" s="1" t="s">
        <v>32</v>
      </c>
      <c r="Y303" s="11" t="s">
        <v>32</v>
      </c>
      <c r="Z303" s="11" t="s">
        <v>32</v>
      </c>
      <c r="AA303" s="5" t="s">
        <v>32</v>
      </c>
      <c r="AB303" s="1" t="s">
        <v>32</v>
      </c>
      <c r="AC303" s="1" t="s">
        <v>32</v>
      </c>
      <c r="AD303" s="1" t="s">
        <v>32</v>
      </c>
      <c r="AE303" s="11" t="s">
        <v>32</v>
      </c>
      <c r="AF303" s="11" t="s">
        <v>32</v>
      </c>
      <c r="AG303" s="3" t="s">
        <v>584</v>
      </c>
      <c r="AH303" s="3" t="s">
        <v>32</v>
      </c>
      <c r="AI303" s="12">
        <v>0.66775368300000004</v>
      </c>
      <c r="AJ303" s="12">
        <v>0.65365010300000004</v>
      </c>
      <c r="AK303" s="12">
        <v>0.59238610400000002</v>
      </c>
      <c r="AL303" s="12">
        <v>0.56531722299999998</v>
      </c>
      <c r="AM303" s="12">
        <f t="shared" si="81"/>
        <v>4.2803011080300005E-2</v>
      </c>
      <c r="AN303" s="12">
        <f t="shared" si="82"/>
        <v>4.1898971602300009E-2</v>
      </c>
      <c r="AO303" s="12">
        <f t="shared" si="83"/>
        <v>3.7971949266400004E-2</v>
      </c>
      <c r="AP303" s="12">
        <f t="shared" si="84"/>
        <v>3.62368339943E-2</v>
      </c>
      <c r="AQ303" s="13" t="s">
        <v>32</v>
      </c>
      <c r="AR303" s="13" t="s">
        <v>32</v>
      </c>
      <c r="AS303" s="13" t="s">
        <v>32</v>
      </c>
      <c r="AT303" s="13" t="s">
        <v>32</v>
      </c>
      <c r="AU303" s="13" t="s">
        <v>32</v>
      </c>
      <c r="AV303" s="13" t="s">
        <v>32</v>
      </c>
      <c r="AW303" s="13" t="s">
        <v>32</v>
      </c>
      <c r="AX303" s="13" t="s">
        <v>32</v>
      </c>
    </row>
    <row r="304" spans="1:50" x14ac:dyDescent="0.35">
      <c r="A304" t="s">
        <v>412</v>
      </c>
      <c r="B304" t="s">
        <v>412</v>
      </c>
      <c r="C304" t="s">
        <v>412</v>
      </c>
      <c r="D304">
        <v>1900000</v>
      </c>
      <c r="E304">
        <v>1</v>
      </c>
      <c r="F304" s="6">
        <v>0.14000000000000001</v>
      </c>
      <c r="G304">
        <v>2744</v>
      </c>
      <c r="H304" s="9">
        <v>9394</v>
      </c>
      <c r="I304" t="s">
        <v>172</v>
      </c>
      <c r="J304" t="s">
        <v>205</v>
      </c>
      <c r="K304" t="s">
        <v>160</v>
      </c>
      <c r="L304" s="8">
        <v>3.35</v>
      </c>
      <c r="M304" s="8">
        <v>42</v>
      </c>
      <c r="N304" s="7">
        <v>314.69900000000001</v>
      </c>
      <c r="O304" s="7">
        <v>132.17357999999999</v>
      </c>
      <c r="P304" s="10">
        <v>6.9599999999999998E-5</v>
      </c>
      <c r="Q304" s="7">
        <v>4.8168214000000001E-2</v>
      </c>
      <c r="R304" s="1" t="s">
        <v>32</v>
      </c>
      <c r="S304" s="1" t="s">
        <v>32</v>
      </c>
      <c r="T304" s="11" t="s">
        <v>32</v>
      </c>
      <c r="U304" s="1" t="s">
        <v>32</v>
      </c>
      <c r="V304" s="11" t="s">
        <v>32</v>
      </c>
      <c r="W304" s="11" t="s">
        <v>32</v>
      </c>
      <c r="X304" s="1" t="s">
        <v>32</v>
      </c>
      <c r="Y304" s="11" t="s">
        <v>32</v>
      </c>
      <c r="Z304" s="11" t="s">
        <v>32</v>
      </c>
      <c r="AA304" s="5" t="s">
        <v>32</v>
      </c>
      <c r="AB304" s="1" t="s">
        <v>32</v>
      </c>
      <c r="AC304" s="1" t="s">
        <v>32</v>
      </c>
      <c r="AD304" s="1" t="s">
        <v>32</v>
      </c>
      <c r="AE304" s="11" t="s">
        <v>32</v>
      </c>
      <c r="AF304" s="11" t="s">
        <v>32</v>
      </c>
      <c r="AG304" s="3" t="s">
        <v>584</v>
      </c>
      <c r="AH304" s="3" t="s">
        <v>32</v>
      </c>
      <c r="AI304" s="12">
        <v>0.45709910399999998</v>
      </c>
      <c r="AJ304" s="12">
        <v>0.40906083900000001</v>
      </c>
      <c r="AK304" s="12">
        <v>0.38646349600000002</v>
      </c>
      <c r="AL304" s="12">
        <v>0.34501749399999998</v>
      </c>
      <c r="AM304" s="12">
        <f t="shared" si="81"/>
        <v>1.5312819984E-2</v>
      </c>
      <c r="AN304" s="12">
        <f t="shared" si="82"/>
        <v>1.3703538106500001E-2</v>
      </c>
      <c r="AO304" s="12">
        <f t="shared" si="83"/>
        <v>1.2946527116000001E-2</v>
      </c>
      <c r="AP304" s="12">
        <f t="shared" si="84"/>
        <v>1.1558086049000001E-2</v>
      </c>
      <c r="AQ304" s="13" t="s">
        <v>32</v>
      </c>
      <c r="AR304" s="13" t="s">
        <v>32</v>
      </c>
      <c r="AS304" s="13" t="s">
        <v>32</v>
      </c>
      <c r="AT304" s="13" t="s">
        <v>32</v>
      </c>
      <c r="AU304" s="13" t="s">
        <v>32</v>
      </c>
      <c r="AV304" s="13" t="s">
        <v>32</v>
      </c>
      <c r="AW304" s="13" t="s">
        <v>32</v>
      </c>
      <c r="AX304" s="13" t="s">
        <v>32</v>
      </c>
    </row>
    <row r="305" spans="1:50" x14ac:dyDescent="0.35">
      <c r="A305" t="s">
        <v>412</v>
      </c>
      <c r="B305" t="s">
        <v>412</v>
      </c>
      <c r="C305" t="s">
        <v>412</v>
      </c>
      <c r="D305">
        <v>1900000</v>
      </c>
      <c r="E305">
        <v>1</v>
      </c>
      <c r="F305" s="6">
        <v>0.14000000000000001</v>
      </c>
      <c r="G305">
        <v>2744</v>
      </c>
      <c r="H305" s="9">
        <v>9394</v>
      </c>
      <c r="I305" t="s">
        <v>323</v>
      </c>
      <c r="J305" t="s">
        <v>416</v>
      </c>
      <c r="K305" t="s">
        <v>31</v>
      </c>
      <c r="L305" s="8">
        <v>6.71</v>
      </c>
      <c r="M305" s="8">
        <v>35</v>
      </c>
      <c r="N305" s="7">
        <v>630.3374</v>
      </c>
      <c r="O305" s="7">
        <v>220.61809</v>
      </c>
      <c r="P305" s="10">
        <v>1.16115E-4</v>
      </c>
      <c r="Q305" s="7">
        <v>8.0400179000000002E-2</v>
      </c>
      <c r="R305" s="1" t="s">
        <v>32</v>
      </c>
      <c r="S305" s="1" t="s">
        <v>32</v>
      </c>
      <c r="T305" s="11" t="s">
        <v>32</v>
      </c>
      <c r="U305" s="1" t="s">
        <v>32</v>
      </c>
      <c r="V305" s="11" t="s">
        <v>32</v>
      </c>
      <c r="W305" s="11" t="s">
        <v>32</v>
      </c>
      <c r="X305" s="1" t="s">
        <v>32</v>
      </c>
      <c r="Y305" s="11" t="s">
        <v>32</v>
      </c>
      <c r="Z305" s="11" t="s">
        <v>32</v>
      </c>
      <c r="AA305" s="5" t="s">
        <v>32</v>
      </c>
      <c r="AB305" s="1" t="s">
        <v>32</v>
      </c>
      <c r="AC305" s="1" t="s">
        <v>32</v>
      </c>
      <c r="AD305" s="1" t="s">
        <v>32</v>
      </c>
      <c r="AE305" s="11" t="s">
        <v>32</v>
      </c>
      <c r="AF305" s="11" t="s">
        <v>32</v>
      </c>
      <c r="AG305" s="3" t="s">
        <v>584</v>
      </c>
      <c r="AH305" s="3" t="s">
        <v>32</v>
      </c>
      <c r="AI305" s="12">
        <v>0.47930959299999998</v>
      </c>
      <c r="AJ305" s="12">
        <v>0.46235419300000002</v>
      </c>
      <c r="AK305" s="12">
        <v>0.396142049</v>
      </c>
      <c r="AL305" s="12">
        <v>0.36540149300000002</v>
      </c>
      <c r="AM305" s="12">
        <f t="shared" si="81"/>
        <v>3.2161673690299993E-2</v>
      </c>
      <c r="AN305" s="12">
        <f t="shared" si="82"/>
        <v>3.1023966350299997E-2</v>
      </c>
      <c r="AO305" s="12">
        <f t="shared" si="83"/>
        <v>2.6581131487899996E-2</v>
      </c>
      <c r="AP305" s="12">
        <f t="shared" si="84"/>
        <v>2.45184401803E-2</v>
      </c>
      <c r="AQ305" s="13" t="s">
        <v>32</v>
      </c>
      <c r="AR305" s="13" t="s">
        <v>32</v>
      </c>
      <c r="AS305" s="13" t="s">
        <v>32</v>
      </c>
      <c r="AT305" s="13" t="s">
        <v>32</v>
      </c>
      <c r="AU305" s="13" t="s">
        <v>32</v>
      </c>
      <c r="AV305" s="13" t="s">
        <v>32</v>
      </c>
      <c r="AW305" s="13" t="s">
        <v>32</v>
      </c>
      <c r="AX305" s="13" t="s">
        <v>32</v>
      </c>
    </row>
    <row r="306" spans="1:50" x14ac:dyDescent="0.35">
      <c r="A306" t="s">
        <v>412</v>
      </c>
      <c r="B306" t="s">
        <v>412</v>
      </c>
      <c r="C306" t="s">
        <v>412</v>
      </c>
      <c r="D306">
        <v>1900000</v>
      </c>
      <c r="E306">
        <v>1</v>
      </c>
      <c r="F306" s="6">
        <v>0.14000000000000001</v>
      </c>
      <c r="G306">
        <v>2744</v>
      </c>
      <c r="H306" s="9">
        <v>9394</v>
      </c>
      <c r="I306" t="s">
        <v>573</v>
      </c>
      <c r="J306" t="s">
        <v>125</v>
      </c>
      <c r="K306" t="s">
        <v>93</v>
      </c>
      <c r="L306" s="8">
        <v>8.1999999999999993</v>
      </c>
      <c r="M306" s="8">
        <v>45</v>
      </c>
      <c r="N306" s="7">
        <v>770.30799999999999</v>
      </c>
      <c r="O306" s="7">
        <v>346.6386</v>
      </c>
      <c r="P306" s="10">
        <v>1.8244100000000001E-4</v>
      </c>
      <c r="Q306" s="7">
        <v>0.12632602000000001</v>
      </c>
      <c r="R306" s="1" t="s">
        <v>32</v>
      </c>
      <c r="S306" s="1" t="s">
        <v>32</v>
      </c>
      <c r="T306" s="11" t="s">
        <v>32</v>
      </c>
      <c r="U306" s="1" t="s">
        <v>32</v>
      </c>
      <c r="V306" s="11" t="s">
        <v>32</v>
      </c>
      <c r="W306" s="11" t="s">
        <v>32</v>
      </c>
      <c r="X306" s="1" t="s">
        <v>32</v>
      </c>
      <c r="Y306" s="11" t="s">
        <v>32</v>
      </c>
      <c r="Z306" s="11" t="s">
        <v>32</v>
      </c>
      <c r="AA306" s="5" t="s">
        <v>32</v>
      </c>
      <c r="AB306" s="1" t="s">
        <v>32</v>
      </c>
      <c r="AC306" s="1" t="s">
        <v>32</v>
      </c>
      <c r="AD306" s="1" t="s">
        <v>32</v>
      </c>
      <c r="AE306" s="11" t="s">
        <v>32</v>
      </c>
      <c r="AF306" s="11" t="s">
        <v>32</v>
      </c>
      <c r="AG306" s="3" t="s">
        <v>584</v>
      </c>
      <c r="AH306" s="3" t="s">
        <v>32</v>
      </c>
      <c r="AI306" s="12">
        <v>0.566136262</v>
      </c>
      <c r="AJ306" s="12">
        <v>0.53836495200000001</v>
      </c>
      <c r="AK306" s="12">
        <v>0.48517575000000002</v>
      </c>
      <c r="AL306" s="12">
        <v>0.439342277</v>
      </c>
      <c r="AM306" s="12">
        <f t="shared" si="81"/>
        <v>4.6423173483999991E-2</v>
      </c>
      <c r="AN306" s="12">
        <f t="shared" si="82"/>
        <v>4.4145926063999995E-2</v>
      </c>
      <c r="AO306" s="12">
        <f t="shared" si="83"/>
        <v>3.9784411499999998E-2</v>
      </c>
      <c r="AP306" s="12">
        <f t="shared" si="84"/>
        <v>3.6026066713999993E-2</v>
      </c>
      <c r="AQ306" s="13" t="s">
        <v>32</v>
      </c>
      <c r="AR306" s="13" t="s">
        <v>32</v>
      </c>
      <c r="AS306" s="13" t="s">
        <v>32</v>
      </c>
      <c r="AT306" s="13" t="s">
        <v>32</v>
      </c>
      <c r="AU306" s="13" t="s">
        <v>32</v>
      </c>
      <c r="AV306" s="13" t="s">
        <v>32</v>
      </c>
      <c r="AW306" s="13" t="s">
        <v>32</v>
      </c>
      <c r="AX306" s="13" t="s">
        <v>32</v>
      </c>
    </row>
    <row r="307" spans="1:50" x14ac:dyDescent="0.35">
      <c r="A307" t="s">
        <v>417</v>
      </c>
      <c r="B307" t="s">
        <v>417</v>
      </c>
      <c r="C307" t="s">
        <v>417</v>
      </c>
      <c r="D307">
        <v>1893223</v>
      </c>
      <c r="E307">
        <v>1</v>
      </c>
      <c r="F307" s="6">
        <v>5.3</v>
      </c>
      <c r="G307">
        <v>100340.82</v>
      </c>
      <c r="H307" s="9">
        <v>788188</v>
      </c>
      <c r="I307" t="s">
        <v>102</v>
      </c>
      <c r="J307" t="s">
        <v>103</v>
      </c>
      <c r="K307" t="s">
        <v>31</v>
      </c>
      <c r="L307" s="8">
        <v>13.5</v>
      </c>
      <c r="M307" s="8">
        <v>35</v>
      </c>
      <c r="N307" s="7">
        <v>106405.38</v>
      </c>
      <c r="O307" s="7">
        <v>37241.883000000002</v>
      </c>
      <c r="P307" s="10">
        <v>1.9671154999999999E-2</v>
      </c>
      <c r="Q307" s="7">
        <v>0.37115386299999997</v>
      </c>
      <c r="R307" s="1" t="s">
        <v>43</v>
      </c>
      <c r="S307" s="11">
        <v>0.9</v>
      </c>
      <c r="T307" s="11">
        <v>1.7</v>
      </c>
      <c r="U307" s="1" t="s">
        <v>104</v>
      </c>
      <c r="V307" s="11">
        <v>1.3</v>
      </c>
      <c r="W307" s="11">
        <v>1.5</v>
      </c>
      <c r="X307" s="1">
        <v>100</v>
      </c>
      <c r="Y307" s="11">
        <f>N307*X307/100</f>
        <v>106405.38</v>
      </c>
      <c r="Z307" s="11">
        <f t="shared" ref="Z307:Z314" si="85">(Y307*W307)</f>
        <v>159608.07</v>
      </c>
      <c r="AA307" s="5">
        <v>44505</v>
      </c>
      <c r="AB307" s="1" t="s">
        <v>32</v>
      </c>
      <c r="AC307" s="1" t="s">
        <v>32</v>
      </c>
      <c r="AD307" s="1" t="s">
        <v>84</v>
      </c>
      <c r="AE307" s="11">
        <v>4265523.7002800005</v>
      </c>
      <c r="AF307" s="11">
        <f t="shared" ref="AF307:AF314" si="86">AE307/G307</f>
        <v>42.510353216965939</v>
      </c>
      <c r="AG307" s="3" t="s">
        <v>584</v>
      </c>
      <c r="AH307" s="3" t="s">
        <v>32</v>
      </c>
      <c r="AI307" s="12">
        <v>0.36050107799999997</v>
      </c>
      <c r="AJ307" s="12">
        <v>0.319489252</v>
      </c>
      <c r="AK307" s="12">
        <v>0.28545214800000002</v>
      </c>
      <c r="AL307" s="12">
        <v>0.250215992</v>
      </c>
      <c r="AM307" s="12">
        <f t="shared" si="81"/>
        <v>4.8667645529999998E-2</v>
      </c>
      <c r="AN307" s="12">
        <f t="shared" si="82"/>
        <v>4.3131049020000006E-2</v>
      </c>
      <c r="AO307" s="12">
        <f t="shared" si="83"/>
        <v>3.8536039980000006E-2</v>
      </c>
      <c r="AP307" s="12">
        <f t="shared" si="84"/>
        <v>3.3779158920000003E-2</v>
      </c>
      <c r="AQ307" s="13">
        <v>0.10354135946084</v>
      </c>
      <c r="AR307" s="13">
        <v>0.128827818485759</v>
      </c>
      <c r="AS307" s="13">
        <v>5.3819380348960798E-2</v>
      </c>
      <c r="AT307" s="13">
        <v>0.233071213673856</v>
      </c>
      <c r="AU307" s="13">
        <v>0.32593432586962201</v>
      </c>
      <c r="AV307" s="13">
        <v>1.28021596754359</v>
      </c>
      <c r="AW307" s="13">
        <v>0.12983264132887001</v>
      </c>
      <c r="AX307" s="13">
        <v>0.322177529530214</v>
      </c>
    </row>
    <row r="308" spans="1:50" x14ac:dyDescent="0.35">
      <c r="A308" t="s">
        <v>417</v>
      </c>
      <c r="B308" t="s">
        <v>417</v>
      </c>
      <c r="C308" t="s">
        <v>417</v>
      </c>
      <c r="D308">
        <v>1893223</v>
      </c>
      <c r="E308">
        <v>1</v>
      </c>
      <c r="F308" s="6">
        <v>5.3</v>
      </c>
      <c r="G308">
        <v>100340.82</v>
      </c>
      <c r="H308" s="9">
        <v>788188</v>
      </c>
      <c r="I308" t="s">
        <v>114</v>
      </c>
      <c r="J308" t="s">
        <v>115</v>
      </c>
      <c r="K308" t="s">
        <v>116</v>
      </c>
      <c r="L308" s="8">
        <v>38.200000000000003</v>
      </c>
      <c r="M308" s="8">
        <v>48</v>
      </c>
      <c r="N308" s="7">
        <v>301087.81599999999</v>
      </c>
      <c r="O308" s="7">
        <v>144522.15169999999</v>
      </c>
      <c r="P308" s="10">
        <v>7.6336571000000006E-2</v>
      </c>
      <c r="Q308" s="7">
        <v>1.4403126429999999</v>
      </c>
      <c r="R308" s="1" t="s">
        <v>43</v>
      </c>
      <c r="S308" s="11">
        <v>4.5</v>
      </c>
      <c r="T308" s="11">
        <v>4.9000000000000004</v>
      </c>
      <c r="U308" s="1" t="s">
        <v>104</v>
      </c>
      <c r="V308" s="11">
        <v>4.7</v>
      </c>
      <c r="W308" s="11">
        <v>5.44</v>
      </c>
      <c r="X308" s="1">
        <v>100</v>
      </c>
      <c r="Y308" s="11">
        <f t="shared" ref="Y308:Y314" si="87">N308*X308/100</f>
        <v>301087.81599999999</v>
      </c>
      <c r="Z308" s="11">
        <f t="shared" si="85"/>
        <v>1637917.7190400001</v>
      </c>
      <c r="AA308" s="5">
        <v>44505</v>
      </c>
      <c r="AB308" s="1" t="s">
        <v>32</v>
      </c>
      <c r="AC308" s="1" t="s">
        <v>32</v>
      </c>
      <c r="AD308" s="1" t="s">
        <v>84</v>
      </c>
      <c r="AE308" s="11">
        <v>4265523.7002800005</v>
      </c>
      <c r="AF308" s="11">
        <f t="shared" si="86"/>
        <v>42.510353216965939</v>
      </c>
      <c r="AG308" s="3" t="s">
        <v>584</v>
      </c>
      <c r="AH308" s="3" t="s">
        <v>32</v>
      </c>
      <c r="AI308" s="12">
        <v>0.53640324399999995</v>
      </c>
      <c r="AJ308" s="12">
        <v>0.52594607699999996</v>
      </c>
      <c r="AK308" s="12">
        <v>0.480582538</v>
      </c>
      <c r="AL308" s="12">
        <v>0.46544774500000002</v>
      </c>
      <c r="AM308" s="12">
        <f t="shared" si="81"/>
        <v>0.20490603920799999</v>
      </c>
      <c r="AN308" s="12">
        <f t="shared" si="82"/>
        <v>0.20091140141399999</v>
      </c>
      <c r="AO308" s="12">
        <f t="shared" si="83"/>
        <v>0.18358252951600001</v>
      </c>
      <c r="AP308" s="12">
        <f t="shared" si="84"/>
        <v>0.17780103859000002</v>
      </c>
      <c r="AQ308" s="13">
        <v>0.64486473983639703</v>
      </c>
      <c r="AR308" s="13">
        <v>0.245380317813988</v>
      </c>
      <c r="AS308" s="13">
        <v>0.30920015443166898</v>
      </c>
      <c r="AT308" s="13">
        <v>0.86503892504542601</v>
      </c>
      <c r="AU308" s="13">
        <v>0.50901780759239401</v>
      </c>
      <c r="AV308" s="13">
        <v>4.3543504019185297</v>
      </c>
      <c r="AW308" s="13">
        <v>0.92061299926656803</v>
      </c>
      <c r="AX308" s="13">
        <v>1.12120933512928</v>
      </c>
    </row>
    <row r="309" spans="1:50" x14ac:dyDescent="0.35">
      <c r="A309" t="s">
        <v>417</v>
      </c>
      <c r="B309" t="s">
        <v>417</v>
      </c>
      <c r="C309" t="s">
        <v>417</v>
      </c>
      <c r="D309">
        <v>1893223</v>
      </c>
      <c r="E309">
        <v>1</v>
      </c>
      <c r="F309" s="6">
        <v>5.3</v>
      </c>
      <c r="G309">
        <v>100340.82</v>
      </c>
      <c r="H309" s="9">
        <v>788188</v>
      </c>
      <c r="I309" t="s">
        <v>363</v>
      </c>
      <c r="J309" t="s">
        <v>364</v>
      </c>
      <c r="K309" t="s">
        <v>363</v>
      </c>
      <c r="L309" s="8">
        <v>13.4</v>
      </c>
      <c r="M309" s="8">
        <v>65</v>
      </c>
      <c r="N309" s="7">
        <v>105617.192</v>
      </c>
      <c r="O309" s="7">
        <v>68651.174799999993</v>
      </c>
      <c r="P309" s="10">
        <v>3.6261535999999997E-2</v>
      </c>
      <c r="Q309" s="7">
        <v>0.68417992599999999</v>
      </c>
      <c r="R309" s="1" t="s">
        <v>43</v>
      </c>
      <c r="S309" s="11">
        <v>0.9</v>
      </c>
      <c r="T309" s="11">
        <v>17.899999999999999</v>
      </c>
      <c r="U309" s="1" t="s">
        <v>104</v>
      </c>
      <c r="V309" s="11">
        <v>9.4</v>
      </c>
      <c r="W309" s="11">
        <v>10.87</v>
      </c>
      <c r="X309" s="1">
        <v>100</v>
      </c>
      <c r="Y309" s="11">
        <f t="shared" si="87"/>
        <v>105617.192</v>
      </c>
      <c r="Z309" s="11">
        <f t="shared" si="85"/>
        <v>1148058.8770399999</v>
      </c>
      <c r="AA309" s="5">
        <v>44506</v>
      </c>
      <c r="AB309" s="1" t="s">
        <v>32</v>
      </c>
      <c r="AC309" s="1" t="s">
        <v>32</v>
      </c>
      <c r="AD309" s="1" t="s">
        <v>84</v>
      </c>
      <c r="AE309" s="11">
        <v>4265523.7002800005</v>
      </c>
      <c r="AF309" s="11">
        <f t="shared" si="86"/>
        <v>42.510353216965939</v>
      </c>
      <c r="AG309" s="3" t="s">
        <v>593</v>
      </c>
      <c r="AH309" s="3" t="s">
        <v>32</v>
      </c>
      <c r="AI309" s="12" t="s">
        <v>32</v>
      </c>
      <c r="AJ309" s="12" t="s">
        <v>32</v>
      </c>
      <c r="AK309" s="12" t="s">
        <v>32</v>
      </c>
      <c r="AL309" s="12" t="s">
        <v>32</v>
      </c>
      <c r="AM309" s="12" t="s">
        <v>32</v>
      </c>
      <c r="AN309" s="12" t="s">
        <v>32</v>
      </c>
      <c r="AO309" s="12" t="s">
        <v>32</v>
      </c>
      <c r="AP309" s="12" t="s">
        <v>32</v>
      </c>
      <c r="AQ309" s="13">
        <v>0.26586682422507601</v>
      </c>
      <c r="AR309" s="13">
        <v>0.45044836576923197</v>
      </c>
      <c r="AS309" s="13">
        <v>0.29375363717924102</v>
      </c>
      <c r="AT309" s="13">
        <v>0.41862385233024402</v>
      </c>
      <c r="AU309" s="13">
        <v>0.23446745491833201</v>
      </c>
      <c r="AV309" s="13">
        <v>0.61913523386826397</v>
      </c>
      <c r="AW309" s="13">
        <v>0.34984900633846</v>
      </c>
      <c r="AX309" s="13">
        <v>0.37602062494697802</v>
      </c>
    </row>
    <row r="310" spans="1:50" x14ac:dyDescent="0.35">
      <c r="A310" t="s">
        <v>417</v>
      </c>
      <c r="B310" t="s">
        <v>417</v>
      </c>
      <c r="C310" t="s">
        <v>417</v>
      </c>
      <c r="D310">
        <v>1893223</v>
      </c>
      <c r="E310">
        <v>1</v>
      </c>
      <c r="F310" s="6">
        <v>5.3</v>
      </c>
      <c r="G310">
        <v>100340.82</v>
      </c>
      <c r="H310" s="9">
        <v>788188</v>
      </c>
      <c r="I310" t="s">
        <v>94</v>
      </c>
      <c r="J310" t="s">
        <v>118</v>
      </c>
      <c r="K310" t="s">
        <v>93</v>
      </c>
      <c r="L310" s="8">
        <v>10.1</v>
      </c>
      <c r="M310" s="8">
        <v>38</v>
      </c>
      <c r="N310" s="7">
        <v>79606.987999999998</v>
      </c>
      <c r="O310" s="7">
        <v>30250.655439999999</v>
      </c>
      <c r="P310" s="10">
        <v>1.5978389999999999E-2</v>
      </c>
      <c r="Q310" s="7">
        <v>0.301479053</v>
      </c>
      <c r="R310" s="1" t="s">
        <v>43</v>
      </c>
      <c r="S310" s="11">
        <v>1.9</v>
      </c>
      <c r="T310" s="11">
        <v>4.5</v>
      </c>
      <c r="U310" s="1" t="s">
        <v>104</v>
      </c>
      <c r="V310" s="11">
        <v>3.2</v>
      </c>
      <c r="W310" s="11">
        <v>3.7</v>
      </c>
      <c r="X310" s="1">
        <v>100</v>
      </c>
      <c r="Y310" s="11">
        <f t="shared" si="87"/>
        <v>79606.987999999998</v>
      </c>
      <c r="Z310" s="11">
        <f t="shared" si="85"/>
        <v>294545.85560000001</v>
      </c>
      <c r="AA310" s="5">
        <v>44505</v>
      </c>
      <c r="AB310" s="1" t="s">
        <v>32</v>
      </c>
      <c r="AC310" s="1" t="s">
        <v>32</v>
      </c>
      <c r="AD310" s="1" t="s">
        <v>84</v>
      </c>
      <c r="AE310" s="11">
        <v>4265523.7002800005</v>
      </c>
      <c r="AF310" s="11">
        <f t="shared" si="86"/>
        <v>42.510353216965939</v>
      </c>
      <c r="AG310" s="3" t="s">
        <v>584</v>
      </c>
      <c r="AH310" s="3" t="s">
        <v>32</v>
      </c>
      <c r="AI310" s="12">
        <v>0.56956005600000004</v>
      </c>
      <c r="AJ310" s="12">
        <v>0.56435821799999997</v>
      </c>
      <c r="AK310" s="12">
        <v>0.49797503199999998</v>
      </c>
      <c r="AL310" s="12">
        <v>0.49069223099999998</v>
      </c>
      <c r="AM310" s="12">
        <f t="shared" ref="AM310:AP314" si="88">AI310*($L310/100)</f>
        <v>5.7525565655999998E-2</v>
      </c>
      <c r="AN310" s="12">
        <f t="shared" si="88"/>
        <v>5.7000180017999995E-2</v>
      </c>
      <c r="AO310" s="12">
        <f t="shared" si="88"/>
        <v>5.0295478231999993E-2</v>
      </c>
      <c r="AP310" s="12">
        <f t="shared" si="88"/>
        <v>4.9559915330999994E-2</v>
      </c>
      <c r="AQ310" s="13">
        <v>0.23583275129183401</v>
      </c>
      <c r="AR310" s="13">
        <v>0.14400499987809001</v>
      </c>
      <c r="AS310" s="13">
        <v>3.4517457562122197E-2</v>
      </c>
      <c r="AT310" s="13">
        <v>0.17572589280707801</v>
      </c>
      <c r="AU310" s="13">
        <v>7.7487321224145506E-2</v>
      </c>
      <c r="AV310" s="13">
        <v>0.24467943383901899</v>
      </c>
      <c r="AW310" s="13">
        <v>0.16076528676266499</v>
      </c>
      <c r="AX310" s="13">
        <v>0.15328759190927899</v>
      </c>
    </row>
    <row r="311" spans="1:50" x14ac:dyDescent="0.35">
      <c r="A311" t="s">
        <v>417</v>
      </c>
      <c r="B311" t="s">
        <v>417</v>
      </c>
      <c r="C311" t="s">
        <v>417</v>
      </c>
      <c r="D311">
        <v>1893223</v>
      </c>
      <c r="E311">
        <v>1</v>
      </c>
      <c r="F311" s="6">
        <v>5.3</v>
      </c>
      <c r="G311">
        <v>100340.82</v>
      </c>
      <c r="H311" s="9">
        <v>788188</v>
      </c>
      <c r="I311" t="s">
        <v>37</v>
      </c>
      <c r="J311" t="s">
        <v>38</v>
      </c>
      <c r="K311" t="s">
        <v>31</v>
      </c>
      <c r="L311" s="8">
        <v>6</v>
      </c>
      <c r="M311" s="8">
        <v>65</v>
      </c>
      <c r="N311" s="7">
        <v>47291.28</v>
      </c>
      <c r="O311" s="7">
        <v>30739.331999999999</v>
      </c>
      <c r="P311" s="10">
        <v>1.6236509E-2</v>
      </c>
      <c r="Q311" s="7">
        <v>0.306349221</v>
      </c>
      <c r="R311" s="1" t="s">
        <v>43</v>
      </c>
      <c r="S311" s="11">
        <v>1.8</v>
      </c>
      <c r="T311" s="11">
        <v>2.2000000000000002</v>
      </c>
      <c r="U311" s="1" t="s">
        <v>104</v>
      </c>
      <c r="V311" s="11">
        <v>2</v>
      </c>
      <c r="W311" s="11">
        <v>2.31</v>
      </c>
      <c r="X311" s="1">
        <v>100</v>
      </c>
      <c r="Y311" s="11">
        <f t="shared" si="87"/>
        <v>47291.28</v>
      </c>
      <c r="Z311" s="11">
        <f t="shared" si="85"/>
        <v>109242.85679999999</v>
      </c>
      <c r="AA311" s="5">
        <v>44505</v>
      </c>
      <c r="AB311" s="1" t="s">
        <v>32</v>
      </c>
      <c r="AC311" s="1" t="s">
        <v>32</v>
      </c>
      <c r="AD311" s="1" t="s">
        <v>84</v>
      </c>
      <c r="AE311" s="11">
        <v>4265523.7002800005</v>
      </c>
      <c r="AF311" s="11">
        <f t="shared" si="86"/>
        <v>42.510353216965939</v>
      </c>
      <c r="AG311" s="3" t="s">
        <v>584</v>
      </c>
      <c r="AH311" s="3" t="s">
        <v>32</v>
      </c>
      <c r="AI311" s="12">
        <v>0.40852202599999998</v>
      </c>
      <c r="AJ311" s="12">
        <v>0.37004858499999999</v>
      </c>
      <c r="AK311" s="12">
        <v>0.32774961899999999</v>
      </c>
      <c r="AL311" s="12">
        <v>0.27716542900000002</v>
      </c>
      <c r="AM311" s="12">
        <f t="shared" si="88"/>
        <v>2.4511321559999997E-2</v>
      </c>
      <c r="AN311" s="12">
        <f t="shared" si="88"/>
        <v>2.2202915099999998E-2</v>
      </c>
      <c r="AO311" s="12">
        <f t="shared" si="88"/>
        <v>1.9664977139999998E-2</v>
      </c>
      <c r="AP311" s="12">
        <f t="shared" si="88"/>
        <v>1.6629925739999999E-2</v>
      </c>
      <c r="AQ311" s="13">
        <v>9.8983512754927505E-2</v>
      </c>
      <c r="AR311" s="13">
        <v>0.106334072659892</v>
      </c>
      <c r="AS311" s="13">
        <v>4.0839647510396801E-2</v>
      </c>
      <c r="AT311" s="13">
        <v>0.211120591947801</v>
      </c>
      <c r="AU311" s="13">
        <v>0.26902515851577902</v>
      </c>
      <c r="AV311" s="13">
        <v>1.05668619800608</v>
      </c>
      <c r="AW311" s="13">
        <v>0.13518008973891499</v>
      </c>
      <c r="AX311" s="13">
        <v>0.27402418159054198</v>
      </c>
    </row>
    <row r="312" spans="1:50" x14ac:dyDescent="0.35">
      <c r="A312" t="s">
        <v>417</v>
      </c>
      <c r="B312" t="s">
        <v>417</v>
      </c>
      <c r="C312" t="s">
        <v>417</v>
      </c>
      <c r="D312">
        <v>1893223</v>
      </c>
      <c r="E312">
        <v>1</v>
      </c>
      <c r="F312" s="6">
        <v>5.3</v>
      </c>
      <c r="G312">
        <v>100340.82</v>
      </c>
      <c r="H312" s="9">
        <v>788188</v>
      </c>
      <c r="I312" t="s">
        <v>573</v>
      </c>
      <c r="J312" t="s">
        <v>125</v>
      </c>
      <c r="K312" t="s">
        <v>93</v>
      </c>
      <c r="L312" s="8">
        <v>7.7</v>
      </c>
      <c r="M312" s="8">
        <v>45</v>
      </c>
      <c r="N312" s="7">
        <v>60690.476000000002</v>
      </c>
      <c r="O312" s="7">
        <v>27310.714199999999</v>
      </c>
      <c r="P312" s="10">
        <v>1.4425514E-2</v>
      </c>
      <c r="Q312" s="7">
        <v>0.27217950000000002</v>
      </c>
      <c r="R312" s="1" t="s">
        <v>43</v>
      </c>
      <c r="S312" s="11">
        <v>7.5</v>
      </c>
      <c r="T312" s="11">
        <v>7.9</v>
      </c>
      <c r="U312" s="1" t="s">
        <v>104</v>
      </c>
      <c r="V312" s="11">
        <v>7.7</v>
      </c>
      <c r="W312" s="11">
        <v>8.91</v>
      </c>
      <c r="X312" s="1">
        <v>100</v>
      </c>
      <c r="Y312" s="11">
        <f t="shared" si="87"/>
        <v>60690.476000000002</v>
      </c>
      <c r="Z312" s="11">
        <f t="shared" si="85"/>
        <v>540752.14116</v>
      </c>
      <c r="AA312" s="5">
        <v>44505</v>
      </c>
      <c r="AB312" s="1" t="s">
        <v>32</v>
      </c>
      <c r="AC312" s="1" t="s">
        <v>32</v>
      </c>
      <c r="AD312" s="1" t="s">
        <v>84</v>
      </c>
      <c r="AE312" s="11">
        <v>4265523.7002800005</v>
      </c>
      <c r="AF312" s="11">
        <f t="shared" si="86"/>
        <v>42.510353216965939</v>
      </c>
      <c r="AG312" s="3" t="s">
        <v>584</v>
      </c>
      <c r="AH312" s="3" t="s">
        <v>32</v>
      </c>
      <c r="AI312" s="12">
        <v>0.566136262</v>
      </c>
      <c r="AJ312" s="12">
        <v>0.53836495200000001</v>
      </c>
      <c r="AK312" s="12">
        <v>0.48517575000000002</v>
      </c>
      <c r="AL312" s="12">
        <v>0.439342277</v>
      </c>
      <c r="AM312" s="12">
        <f t="shared" si="88"/>
        <v>4.3592492173999998E-2</v>
      </c>
      <c r="AN312" s="12">
        <f t="shared" si="88"/>
        <v>4.1454101303999999E-2</v>
      </c>
      <c r="AO312" s="12">
        <f t="shared" si="88"/>
        <v>3.7358532749999999E-2</v>
      </c>
      <c r="AP312" s="12">
        <f t="shared" si="88"/>
        <v>3.3829355328999999E-2</v>
      </c>
      <c r="AQ312" s="13">
        <v>0.241424143616081</v>
      </c>
      <c r="AR312" s="13">
        <v>0.13477674856129099</v>
      </c>
      <c r="AS312" s="13">
        <v>0.136337437313819</v>
      </c>
      <c r="AT312" s="13">
        <v>0.16171556545713101</v>
      </c>
      <c r="AU312" s="13">
        <v>0.122424112853614</v>
      </c>
      <c r="AV312" s="13">
        <v>0.22090001046469801</v>
      </c>
      <c r="AW312" s="13">
        <v>0.198823488221052</v>
      </c>
      <c r="AX312" s="13">
        <v>0.17377164378395499</v>
      </c>
    </row>
    <row r="313" spans="1:50" x14ac:dyDescent="0.35">
      <c r="A313" t="s">
        <v>417</v>
      </c>
      <c r="B313" t="s">
        <v>417</v>
      </c>
      <c r="C313" t="s">
        <v>417</v>
      </c>
      <c r="D313">
        <v>1893223</v>
      </c>
      <c r="E313">
        <v>1</v>
      </c>
      <c r="F313" s="6">
        <v>5.3</v>
      </c>
      <c r="G313">
        <v>100340.82</v>
      </c>
      <c r="H313" s="9">
        <v>788188</v>
      </c>
      <c r="I313" t="s">
        <v>327</v>
      </c>
      <c r="J313" t="s">
        <v>328</v>
      </c>
      <c r="K313" t="s">
        <v>31</v>
      </c>
      <c r="L313" s="8">
        <v>3.3</v>
      </c>
      <c r="M313" s="8">
        <v>61</v>
      </c>
      <c r="N313" s="7">
        <v>26010.204000000002</v>
      </c>
      <c r="O313" s="7">
        <v>15866.22444</v>
      </c>
      <c r="P313" s="10">
        <v>8.3805359999999992E-3</v>
      </c>
      <c r="Q313" s="7">
        <v>0.15812332800000001</v>
      </c>
      <c r="R313" s="1" t="s">
        <v>43</v>
      </c>
      <c r="S313" s="11">
        <v>3.9</v>
      </c>
      <c r="T313" s="11">
        <v>4.5</v>
      </c>
      <c r="U313" s="1" t="s">
        <v>104</v>
      </c>
      <c r="V313" s="11">
        <v>4.2</v>
      </c>
      <c r="W313" s="11">
        <v>4.8600000000000003</v>
      </c>
      <c r="X313" s="1">
        <v>100</v>
      </c>
      <c r="Y313" s="11">
        <f t="shared" si="87"/>
        <v>26010.204000000005</v>
      </c>
      <c r="Z313" s="11">
        <f t="shared" si="85"/>
        <v>126409.59144000003</v>
      </c>
      <c r="AA313" s="5">
        <v>44505</v>
      </c>
      <c r="AB313" s="1" t="s">
        <v>32</v>
      </c>
      <c r="AC313" s="1" t="s">
        <v>32</v>
      </c>
      <c r="AD313" s="1" t="s">
        <v>84</v>
      </c>
      <c r="AE313" s="11">
        <v>4265523.7002800005</v>
      </c>
      <c r="AF313" s="11">
        <f t="shared" si="86"/>
        <v>42.510353216965939</v>
      </c>
      <c r="AG313" s="3" t="s">
        <v>584</v>
      </c>
      <c r="AH313" s="3" t="s">
        <v>32</v>
      </c>
      <c r="AI313" s="12">
        <v>0.65913730400000003</v>
      </c>
      <c r="AJ313" s="12">
        <v>0.64952485599999998</v>
      </c>
      <c r="AK313" s="12">
        <v>0.58191676199999998</v>
      </c>
      <c r="AL313" s="12">
        <v>0.56086021200000002</v>
      </c>
      <c r="AM313" s="12">
        <f t="shared" si="88"/>
        <v>2.1751531032000001E-2</v>
      </c>
      <c r="AN313" s="12">
        <f t="shared" si="88"/>
        <v>2.1434320247999999E-2</v>
      </c>
      <c r="AO313" s="12">
        <f t="shared" si="88"/>
        <v>1.9203253146E-2</v>
      </c>
      <c r="AP313" s="12">
        <f t="shared" si="88"/>
        <v>1.8508386996000003E-2</v>
      </c>
      <c r="AQ313" s="13">
        <v>0.16830711665555201</v>
      </c>
      <c r="AR313" s="13">
        <v>9.0887115888613298E-2</v>
      </c>
      <c r="AS313" s="13">
        <v>9.6178178220069702E-2</v>
      </c>
      <c r="AT313" s="13">
        <v>9.6749691411786201E-2</v>
      </c>
      <c r="AU313" s="13">
        <v>4.0641474052152203E-2</v>
      </c>
      <c r="AV313" s="13">
        <v>0.18287365085954599</v>
      </c>
      <c r="AW313" s="13">
        <v>0.15882209537405301</v>
      </c>
      <c r="AX313" s="13">
        <v>0.11920847463739601</v>
      </c>
    </row>
    <row r="314" spans="1:50" x14ac:dyDescent="0.35">
      <c r="A314" t="s">
        <v>417</v>
      </c>
      <c r="B314" t="s">
        <v>417</v>
      </c>
      <c r="C314" t="s">
        <v>417</v>
      </c>
      <c r="D314">
        <v>1893223</v>
      </c>
      <c r="E314">
        <v>1</v>
      </c>
      <c r="F314" s="6">
        <v>5.3</v>
      </c>
      <c r="G314">
        <v>100340.82</v>
      </c>
      <c r="H314" s="9">
        <v>788188</v>
      </c>
      <c r="I314" t="s">
        <v>329</v>
      </c>
      <c r="J314" t="s">
        <v>330</v>
      </c>
      <c r="K314" t="s">
        <v>31</v>
      </c>
      <c r="L314" s="8">
        <v>7.8</v>
      </c>
      <c r="M314" s="8">
        <v>35</v>
      </c>
      <c r="N314" s="7">
        <v>61478.663999999997</v>
      </c>
      <c r="O314" s="7">
        <v>21517.5324</v>
      </c>
      <c r="P314" s="10">
        <v>1.1365556000000001E-2</v>
      </c>
      <c r="Q314" s="7">
        <v>0.21444445400000001</v>
      </c>
      <c r="R314" s="1" t="s">
        <v>43</v>
      </c>
      <c r="S314" s="11">
        <v>3</v>
      </c>
      <c r="T314" s="11">
        <v>4</v>
      </c>
      <c r="U314" s="1" t="s">
        <v>104</v>
      </c>
      <c r="V314" s="11">
        <v>3.5</v>
      </c>
      <c r="W314" s="11">
        <v>4.05</v>
      </c>
      <c r="X314" s="1">
        <v>100</v>
      </c>
      <c r="Y314" s="11">
        <f t="shared" si="87"/>
        <v>61478.663999999997</v>
      </c>
      <c r="Z314" s="11">
        <f t="shared" si="85"/>
        <v>248988.58919999999</v>
      </c>
      <c r="AA314" s="5">
        <v>44505</v>
      </c>
      <c r="AB314" s="1" t="s">
        <v>32</v>
      </c>
      <c r="AC314" s="1" t="s">
        <v>32</v>
      </c>
      <c r="AD314" s="1" t="s">
        <v>84</v>
      </c>
      <c r="AE314" s="11">
        <v>4265523.7002800005</v>
      </c>
      <c r="AF314" s="11">
        <f t="shared" si="86"/>
        <v>42.510353216965939</v>
      </c>
      <c r="AG314" s="3" t="s">
        <v>585</v>
      </c>
      <c r="AH314" s="3" t="s">
        <v>586</v>
      </c>
      <c r="AI314" s="12">
        <v>0.53890871299999998</v>
      </c>
      <c r="AJ314" s="12">
        <v>0.53148233300000003</v>
      </c>
      <c r="AK314" s="12">
        <v>0.47060421099999999</v>
      </c>
      <c r="AL314" s="12">
        <v>0.46631406800000003</v>
      </c>
      <c r="AM314" s="12">
        <f t="shared" si="88"/>
        <v>4.2034879614000001E-2</v>
      </c>
      <c r="AN314" s="12">
        <f t="shared" si="88"/>
        <v>4.1455621974000004E-2</v>
      </c>
      <c r="AO314" s="12">
        <f t="shared" si="88"/>
        <v>3.6707128457999998E-2</v>
      </c>
      <c r="AP314" s="12">
        <f t="shared" si="88"/>
        <v>3.6372497304000002E-2</v>
      </c>
      <c r="AQ314" s="13">
        <v>0.19202451316407401</v>
      </c>
      <c r="AR314" s="13">
        <v>7.4433850618953995E-2</v>
      </c>
      <c r="AS314" s="13">
        <v>8.5933899664070904E-2</v>
      </c>
      <c r="AT314" s="13">
        <v>0.13121046092243299</v>
      </c>
      <c r="AU314" s="13">
        <v>0.18831761034632999</v>
      </c>
      <c r="AV314" s="13">
        <v>0.73968033618975704</v>
      </c>
      <c r="AW314" s="13">
        <v>9.7905505314367203E-2</v>
      </c>
      <c r="AX314" s="13">
        <v>0.21564373945999801</v>
      </c>
    </row>
    <row r="315" spans="1:50" x14ac:dyDescent="0.35">
      <c r="A315" t="s">
        <v>418</v>
      </c>
      <c r="B315" t="s">
        <v>418</v>
      </c>
      <c r="C315" t="s">
        <v>418</v>
      </c>
      <c r="D315">
        <v>4151234</v>
      </c>
      <c r="E315">
        <v>5</v>
      </c>
      <c r="F315" s="6" t="s">
        <v>32</v>
      </c>
      <c r="G315" t="s">
        <v>32</v>
      </c>
      <c r="H315" s="9" t="s">
        <v>32</v>
      </c>
      <c r="I315" t="s">
        <v>32</v>
      </c>
      <c r="J315" t="s">
        <v>32</v>
      </c>
      <c r="K315" t="s">
        <v>32</v>
      </c>
      <c r="L315" s="8" t="s">
        <v>32</v>
      </c>
      <c r="M315" s="8" t="s">
        <v>32</v>
      </c>
      <c r="N315" s="7" t="s">
        <v>32</v>
      </c>
      <c r="O315" s="7" t="s">
        <v>32</v>
      </c>
      <c r="P315" s="10" t="s">
        <v>32</v>
      </c>
      <c r="Q315" s="7" t="s">
        <v>32</v>
      </c>
      <c r="R315" s="1" t="s">
        <v>32</v>
      </c>
      <c r="S315" s="1" t="s">
        <v>32</v>
      </c>
      <c r="T315" s="11" t="s">
        <v>32</v>
      </c>
      <c r="U315" s="1" t="s">
        <v>32</v>
      </c>
      <c r="V315" s="11" t="s">
        <v>32</v>
      </c>
      <c r="W315" s="11" t="s">
        <v>32</v>
      </c>
      <c r="X315" s="1" t="s">
        <v>32</v>
      </c>
      <c r="Y315" s="11" t="s">
        <v>32</v>
      </c>
      <c r="Z315" s="11" t="s">
        <v>32</v>
      </c>
      <c r="AA315" s="5" t="s">
        <v>32</v>
      </c>
      <c r="AB315" s="1" t="s">
        <v>32</v>
      </c>
      <c r="AC315" s="1" t="s">
        <v>32</v>
      </c>
      <c r="AD315" s="1" t="s">
        <v>32</v>
      </c>
      <c r="AE315" s="11">
        <v>0</v>
      </c>
      <c r="AF315" s="11" t="s">
        <v>32</v>
      </c>
      <c r="AG315" s="3" t="s">
        <v>593</v>
      </c>
      <c r="AH315" s="3" t="s">
        <v>32</v>
      </c>
      <c r="AI315" s="12" t="s">
        <v>32</v>
      </c>
      <c r="AJ315" s="12" t="s">
        <v>32</v>
      </c>
      <c r="AK315" s="12" t="s">
        <v>32</v>
      </c>
      <c r="AL315" s="12" t="s">
        <v>32</v>
      </c>
      <c r="AM315" s="12" t="s">
        <v>32</v>
      </c>
      <c r="AN315" s="12" t="s">
        <v>32</v>
      </c>
      <c r="AO315" s="12" t="s">
        <v>32</v>
      </c>
      <c r="AP315" s="12" t="s">
        <v>32</v>
      </c>
      <c r="AQ315" s="13" t="s">
        <v>32</v>
      </c>
      <c r="AR315" s="13" t="s">
        <v>32</v>
      </c>
      <c r="AS315" s="13" t="s">
        <v>32</v>
      </c>
      <c r="AT315" s="13" t="s">
        <v>32</v>
      </c>
      <c r="AU315" s="13" t="s">
        <v>32</v>
      </c>
      <c r="AV315" s="13" t="s">
        <v>32</v>
      </c>
      <c r="AW315" s="13" t="s">
        <v>32</v>
      </c>
      <c r="AX315" s="13" t="s">
        <v>32</v>
      </c>
    </row>
    <row r="316" spans="1:50" x14ac:dyDescent="0.35">
      <c r="A316" t="s">
        <v>419</v>
      </c>
      <c r="B316" t="s">
        <v>419</v>
      </c>
      <c r="C316" t="s">
        <v>419</v>
      </c>
      <c r="D316">
        <v>5100000</v>
      </c>
      <c r="E316">
        <v>5</v>
      </c>
      <c r="F316" s="6" t="s">
        <v>32</v>
      </c>
      <c r="G316" t="s">
        <v>32</v>
      </c>
      <c r="H316" s="9" t="s">
        <v>32</v>
      </c>
      <c r="I316" t="s">
        <v>32</v>
      </c>
      <c r="J316" t="s">
        <v>32</v>
      </c>
      <c r="K316" t="s">
        <v>32</v>
      </c>
      <c r="L316" s="8" t="s">
        <v>32</v>
      </c>
      <c r="M316" s="8" t="s">
        <v>32</v>
      </c>
      <c r="N316" s="7" t="s">
        <v>32</v>
      </c>
      <c r="O316" s="7" t="s">
        <v>32</v>
      </c>
      <c r="P316" s="10" t="s">
        <v>32</v>
      </c>
      <c r="Q316" s="7" t="s">
        <v>32</v>
      </c>
      <c r="R316" s="1" t="s">
        <v>32</v>
      </c>
      <c r="S316" s="1" t="s">
        <v>32</v>
      </c>
      <c r="T316" s="11" t="s">
        <v>32</v>
      </c>
      <c r="U316" s="1" t="s">
        <v>32</v>
      </c>
      <c r="V316" s="11" t="s">
        <v>32</v>
      </c>
      <c r="W316" s="11" t="s">
        <v>32</v>
      </c>
      <c r="X316" s="1" t="s">
        <v>32</v>
      </c>
      <c r="Y316" s="11" t="s">
        <v>32</v>
      </c>
      <c r="Z316" s="11" t="s">
        <v>32</v>
      </c>
      <c r="AA316" s="5" t="s">
        <v>32</v>
      </c>
      <c r="AB316" s="1" t="s">
        <v>32</v>
      </c>
      <c r="AC316" s="1" t="s">
        <v>32</v>
      </c>
      <c r="AD316" s="1" t="s">
        <v>32</v>
      </c>
      <c r="AE316" s="11">
        <v>0</v>
      </c>
      <c r="AF316" s="11" t="s">
        <v>32</v>
      </c>
      <c r="AG316" s="3" t="s">
        <v>593</v>
      </c>
      <c r="AH316" s="3" t="s">
        <v>32</v>
      </c>
      <c r="AI316" s="12" t="s">
        <v>32</v>
      </c>
      <c r="AJ316" s="12" t="s">
        <v>32</v>
      </c>
      <c r="AK316" s="12" t="s">
        <v>32</v>
      </c>
      <c r="AL316" s="12" t="s">
        <v>32</v>
      </c>
      <c r="AM316" s="12" t="s">
        <v>32</v>
      </c>
      <c r="AN316" s="12" t="s">
        <v>32</v>
      </c>
      <c r="AO316" s="12" t="s">
        <v>32</v>
      </c>
      <c r="AP316" s="12" t="s">
        <v>32</v>
      </c>
      <c r="AQ316" s="13" t="s">
        <v>32</v>
      </c>
      <c r="AR316" s="13" t="s">
        <v>32</v>
      </c>
      <c r="AS316" s="13" t="s">
        <v>32</v>
      </c>
      <c r="AT316" s="13" t="s">
        <v>32</v>
      </c>
      <c r="AU316" s="13" t="s">
        <v>32</v>
      </c>
      <c r="AV316" s="13" t="s">
        <v>32</v>
      </c>
      <c r="AW316" s="13" t="s">
        <v>32</v>
      </c>
      <c r="AX316" s="13" t="s">
        <v>32</v>
      </c>
    </row>
    <row r="317" spans="1:50" x14ac:dyDescent="0.35">
      <c r="A317" t="s">
        <v>420</v>
      </c>
      <c r="B317" t="s">
        <v>420</v>
      </c>
      <c r="C317" t="s">
        <v>420</v>
      </c>
      <c r="D317">
        <v>2700000</v>
      </c>
      <c r="E317">
        <v>1</v>
      </c>
      <c r="F317" s="6">
        <v>28.1</v>
      </c>
      <c r="G317">
        <v>758700</v>
      </c>
      <c r="H317" s="9">
        <v>1425000</v>
      </c>
      <c r="I317" t="s">
        <v>102</v>
      </c>
      <c r="J317" t="s">
        <v>103</v>
      </c>
      <c r="K317" t="s">
        <v>31</v>
      </c>
      <c r="L317" s="8">
        <v>32</v>
      </c>
      <c r="M317" s="8">
        <v>35</v>
      </c>
      <c r="N317" s="7">
        <v>456000</v>
      </c>
      <c r="O317" s="7">
        <v>159600</v>
      </c>
      <c r="P317" s="10">
        <v>5.9111111000000001E-2</v>
      </c>
      <c r="Q317" s="7">
        <v>0.210359826</v>
      </c>
      <c r="R317" s="1" t="s">
        <v>43</v>
      </c>
      <c r="S317" s="11">
        <v>3.5</v>
      </c>
      <c r="T317" s="11">
        <v>3.5</v>
      </c>
      <c r="U317" s="1" t="s">
        <v>104</v>
      </c>
      <c r="V317" s="11">
        <v>3.5</v>
      </c>
      <c r="W317" s="11">
        <v>3.95</v>
      </c>
      <c r="X317" s="1">
        <v>100</v>
      </c>
      <c r="Y317" s="11">
        <f>N317*X317/100</f>
        <v>456000</v>
      </c>
      <c r="Z317" s="11">
        <f>(Y317*W317)</f>
        <v>1801200</v>
      </c>
      <c r="AA317" s="5">
        <v>44529</v>
      </c>
      <c r="AB317" s="1" t="s">
        <v>32</v>
      </c>
      <c r="AC317" s="1" t="s">
        <v>32</v>
      </c>
      <c r="AD317" s="1" t="s">
        <v>84</v>
      </c>
      <c r="AE317" s="11">
        <v>6167613.75</v>
      </c>
      <c r="AF317" s="11">
        <f>AE317/G317</f>
        <v>8.1291864373270073</v>
      </c>
      <c r="AG317" s="3" t="s">
        <v>584</v>
      </c>
      <c r="AH317" s="3" t="s">
        <v>32</v>
      </c>
      <c r="AI317" s="12">
        <v>0.36050107799999997</v>
      </c>
      <c r="AJ317" s="12">
        <v>0.319489252</v>
      </c>
      <c r="AK317" s="12">
        <v>0.28545214800000002</v>
      </c>
      <c r="AL317" s="12">
        <v>0.250215992</v>
      </c>
      <c r="AM317" s="12">
        <f t="shared" ref="AM317:AP318" si="89">AI317*($L317/100)</f>
        <v>0.11536034496</v>
      </c>
      <c r="AN317" s="12">
        <f t="shared" si="89"/>
        <v>0.10223656064</v>
      </c>
      <c r="AO317" s="12">
        <f t="shared" si="89"/>
        <v>9.134468736000001E-2</v>
      </c>
      <c r="AP317" s="12">
        <f t="shared" si="89"/>
        <v>8.0069117440000004E-2</v>
      </c>
      <c r="AQ317" s="13">
        <v>5.8684401622369098E-2</v>
      </c>
      <c r="AR317" s="13">
        <v>7.3016072799500606E-2</v>
      </c>
      <c r="AS317" s="13">
        <v>3.0503348110471399E-2</v>
      </c>
      <c r="AT317" s="13">
        <v>0.13209836900994701</v>
      </c>
      <c r="AU317" s="13">
        <v>0.18473063306729201</v>
      </c>
      <c r="AV317" s="13">
        <v>0.72559128442882803</v>
      </c>
      <c r="AW317" s="13">
        <v>7.3585578817110406E-2</v>
      </c>
      <c r="AX317" s="13">
        <v>0.18260138397935999</v>
      </c>
    </row>
    <row r="318" spans="1:50" x14ac:dyDescent="0.35">
      <c r="A318" t="s">
        <v>420</v>
      </c>
      <c r="B318" t="s">
        <v>420</v>
      </c>
      <c r="C318" t="s">
        <v>420</v>
      </c>
      <c r="D318">
        <v>2700000</v>
      </c>
      <c r="E318">
        <v>1</v>
      </c>
      <c r="F318" s="6">
        <v>28.1</v>
      </c>
      <c r="G318">
        <v>758700</v>
      </c>
      <c r="H318" s="9">
        <v>1425000</v>
      </c>
      <c r="I318" t="s">
        <v>114</v>
      </c>
      <c r="J318" t="s">
        <v>115</v>
      </c>
      <c r="K318" t="s">
        <v>116</v>
      </c>
      <c r="L318" s="8">
        <v>4.5</v>
      </c>
      <c r="M318" s="8">
        <v>48</v>
      </c>
      <c r="N318" s="7">
        <v>64125</v>
      </c>
      <c r="O318" s="7">
        <v>30780</v>
      </c>
      <c r="P318" s="10">
        <v>1.14E-2</v>
      </c>
      <c r="Q318" s="7">
        <v>4.0569395000000001E-2</v>
      </c>
      <c r="R318" s="1" t="s">
        <v>43</v>
      </c>
      <c r="S318" s="11">
        <v>6.5</v>
      </c>
      <c r="T318" s="11">
        <v>6.5</v>
      </c>
      <c r="U318" s="1" t="s">
        <v>104</v>
      </c>
      <c r="V318" s="11">
        <v>6.5</v>
      </c>
      <c r="W318" s="11">
        <v>7.34</v>
      </c>
      <c r="X318" s="1">
        <v>100</v>
      </c>
      <c r="Y318" s="11">
        <f t="shared" ref="Y318:Y321" si="90">N318*X318/100</f>
        <v>64125</v>
      </c>
      <c r="Z318" s="11">
        <f>(Y318*W318)</f>
        <v>470677.5</v>
      </c>
      <c r="AA318" s="5">
        <v>44529</v>
      </c>
      <c r="AB318" s="1" t="s">
        <v>32</v>
      </c>
      <c r="AC318" s="1" t="s">
        <v>32</v>
      </c>
      <c r="AD318" s="1" t="s">
        <v>84</v>
      </c>
      <c r="AE318" s="11">
        <v>6167613.75</v>
      </c>
      <c r="AF318" s="11">
        <f>AE318/G318</f>
        <v>8.1291864373270073</v>
      </c>
      <c r="AG318" s="3" t="s">
        <v>584</v>
      </c>
      <c r="AH318" s="3" t="s">
        <v>32</v>
      </c>
      <c r="AI318" s="12">
        <v>0.53640324399999995</v>
      </c>
      <c r="AJ318" s="12">
        <v>0.52594607699999996</v>
      </c>
      <c r="AK318" s="12">
        <v>0.480582538</v>
      </c>
      <c r="AL318" s="12">
        <v>0.46544774500000002</v>
      </c>
      <c r="AM318" s="12">
        <f t="shared" si="89"/>
        <v>2.4138145979999998E-2</v>
      </c>
      <c r="AN318" s="12">
        <f t="shared" si="89"/>
        <v>2.3667573464999998E-2</v>
      </c>
      <c r="AO318" s="12">
        <f t="shared" si="89"/>
        <v>2.1626214209999998E-2</v>
      </c>
      <c r="AP318" s="12">
        <f t="shared" si="89"/>
        <v>2.0945148524999999E-2</v>
      </c>
      <c r="AQ318" s="13">
        <v>1.8163953832622901E-2</v>
      </c>
      <c r="AR318" s="13">
        <v>6.9116459450680699E-3</v>
      </c>
      <c r="AS318" s="13">
        <v>8.7092641032933005E-3</v>
      </c>
      <c r="AT318" s="13">
        <v>2.4365616736826301E-2</v>
      </c>
      <c r="AU318" s="13">
        <v>1.4337543031794299E-2</v>
      </c>
      <c r="AV318" s="13">
        <v>0.122649316648289</v>
      </c>
      <c r="AW318" s="13">
        <v>2.5930975882838301E-2</v>
      </c>
      <c r="AX318" s="13">
        <v>3.1581188025818899E-2</v>
      </c>
    </row>
    <row r="319" spans="1:50" x14ac:dyDescent="0.35">
      <c r="A319" t="s">
        <v>420</v>
      </c>
      <c r="B319" t="s">
        <v>420</v>
      </c>
      <c r="C319" t="s">
        <v>420</v>
      </c>
      <c r="D319">
        <v>2700000</v>
      </c>
      <c r="E319">
        <v>1</v>
      </c>
      <c r="F319" s="6">
        <v>28.1</v>
      </c>
      <c r="G319">
        <v>758700</v>
      </c>
      <c r="H319" s="9">
        <v>1425000</v>
      </c>
      <c r="I319" t="s">
        <v>334</v>
      </c>
      <c r="J319" t="s">
        <v>335</v>
      </c>
      <c r="K319" t="s">
        <v>336</v>
      </c>
      <c r="L319" s="8">
        <v>16</v>
      </c>
      <c r="M319" s="8">
        <v>80</v>
      </c>
      <c r="N319" s="7">
        <v>228000</v>
      </c>
      <c r="O319" s="7">
        <v>182400</v>
      </c>
      <c r="P319" s="10">
        <v>6.7555556000000003E-2</v>
      </c>
      <c r="Q319" s="7">
        <v>0.24041123</v>
      </c>
      <c r="R319" s="1" t="s">
        <v>43</v>
      </c>
      <c r="S319" s="11">
        <v>5.99</v>
      </c>
      <c r="T319" s="11">
        <v>5.99</v>
      </c>
      <c r="U319" s="1" t="s">
        <v>104</v>
      </c>
      <c r="V319" s="11">
        <v>5.99</v>
      </c>
      <c r="W319" s="11">
        <v>6.76</v>
      </c>
      <c r="X319" s="1">
        <v>100</v>
      </c>
      <c r="Y319" s="11">
        <f t="shared" si="90"/>
        <v>228000</v>
      </c>
      <c r="Z319" s="11">
        <f>(Y319*W319)</f>
        <v>1541280</v>
      </c>
      <c r="AA319" s="5">
        <v>44529</v>
      </c>
      <c r="AB319" s="1" t="s">
        <v>32</v>
      </c>
      <c r="AC319" s="1" t="s">
        <v>32</v>
      </c>
      <c r="AD319" s="1" t="s">
        <v>84</v>
      </c>
      <c r="AE319" s="11">
        <v>6167613.75</v>
      </c>
      <c r="AF319" s="11">
        <f>AE319/G319</f>
        <v>8.1291864373270073</v>
      </c>
      <c r="AG319" s="3" t="s">
        <v>593</v>
      </c>
      <c r="AH319" s="3" t="s">
        <v>32</v>
      </c>
      <c r="AI319" s="12" t="s">
        <v>32</v>
      </c>
      <c r="AJ319" s="12" t="s">
        <v>32</v>
      </c>
      <c r="AK319" s="12" t="s">
        <v>32</v>
      </c>
      <c r="AL319" s="12" t="s">
        <v>32</v>
      </c>
      <c r="AM319" s="12" t="s">
        <v>32</v>
      </c>
      <c r="AN319" s="12" t="s">
        <v>32</v>
      </c>
      <c r="AO319" s="12" t="s">
        <v>32</v>
      </c>
      <c r="AP319" s="12" t="s">
        <v>32</v>
      </c>
      <c r="AQ319" s="13">
        <v>0.27214197817706898</v>
      </c>
      <c r="AR319" s="13">
        <v>0.265269402412525</v>
      </c>
      <c r="AS319" s="13">
        <v>0.15483136207485401</v>
      </c>
      <c r="AT319" s="13">
        <v>0.155730912573946</v>
      </c>
      <c r="AU319" s="13">
        <v>0.39906966075901201</v>
      </c>
      <c r="AV319" s="13">
        <v>0.33365004311875401</v>
      </c>
      <c r="AW319" s="13">
        <v>0.36221045733416501</v>
      </c>
      <c r="AX319" s="13">
        <v>0.27755768806433201</v>
      </c>
    </row>
    <row r="320" spans="1:50" x14ac:dyDescent="0.35">
      <c r="A320" t="s">
        <v>420</v>
      </c>
      <c r="B320" t="s">
        <v>420</v>
      </c>
      <c r="C320" t="s">
        <v>420</v>
      </c>
      <c r="D320">
        <v>2700000</v>
      </c>
      <c r="E320">
        <v>1</v>
      </c>
      <c r="F320" s="6">
        <v>28.1</v>
      </c>
      <c r="G320">
        <v>758700</v>
      </c>
      <c r="H320" s="9">
        <v>1425000</v>
      </c>
      <c r="I320" t="s">
        <v>94</v>
      </c>
      <c r="J320" t="s">
        <v>118</v>
      </c>
      <c r="K320" t="s">
        <v>93</v>
      </c>
      <c r="L320" s="8">
        <v>7.5</v>
      </c>
      <c r="M320" s="8">
        <v>38</v>
      </c>
      <c r="N320" s="7">
        <v>106875</v>
      </c>
      <c r="O320" s="7">
        <v>40612.5</v>
      </c>
      <c r="P320" s="10">
        <v>1.5041667E-2</v>
      </c>
      <c r="Q320" s="7">
        <v>5.3529063000000002E-2</v>
      </c>
      <c r="R320" s="1" t="s">
        <v>43</v>
      </c>
      <c r="S320" s="11">
        <v>3.5</v>
      </c>
      <c r="T320" s="11">
        <v>3.5</v>
      </c>
      <c r="U320" s="1" t="s">
        <v>104</v>
      </c>
      <c r="V320" s="11">
        <v>3.5</v>
      </c>
      <c r="W320" s="11">
        <v>3.95</v>
      </c>
      <c r="X320" s="1">
        <v>100</v>
      </c>
      <c r="Y320" s="11">
        <f t="shared" si="90"/>
        <v>106875</v>
      </c>
      <c r="Z320" s="11">
        <f>(Y320*W320)</f>
        <v>422156.25</v>
      </c>
      <c r="AA320" s="5">
        <v>44529</v>
      </c>
      <c r="AB320" s="1" t="s">
        <v>32</v>
      </c>
      <c r="AC320" s="1" t="s">
        <v>32</v>
      </c>
      <c r="AD320" s="1" t="s">
        <v>84</v>
      </c>
      <c r="AE320" s="11">
        <v>6167613.75</v>
      </c>
      <c r="AF320" s="11">
        <f>AE320/G320</f>
        <v>8.1291864373270073</v>
      </c>
      <c r="AG320" s="3" t="s">
        <v>584</v>
      </c>
      <c r="AH320" s="3" t="s">
        <v>32</v>
      </c>
      <c r="AI320" s="12">
        <v>0.56956005600000004</v>
      </c>
      <c r="AJ320" s="12">
        <v>0.56435821799999997</v>
      </c>
      <c r="AK320" s="12">
        <v>0.49797503199999998</v>
      </c>
      <c r="AL320" s="12">
        <v>0.49069223099999998</v>
      </c>
      <c r="AM320" s="12">
        <f t="shared" ref="AM320:AM346" si="91">AI320*($L320/100)</f>
        <v>4.2717004199999999E-2</v>
      </c>
      <c r="AN320" s="12">
        <f t="shared" ref="AN320:AN346" si="92">AJ320*($L320/100)</f>
        <v>4.2326866349999999E-2</v>
      </c>
      <c r="AO320" s="12">
        <f t="shared" ref="AO320:AO346" si="93">AK320*($L320/100)</f>
        <v>3.73481274E-2</v>
      </c>
      <c r="AP320" s="12">
        <f t="shared" ref="AP320:AP346" si="94">AL320*($L320/100)</f>
        <v>3.6801917324999996E-2</v>
      </c>
      <c r="AQ320" s="13">
        <v>4.1873244843196197E-2</v>
      </c>
      <c r="AR320" s="13">
        <v>2.5568783748266901E-2</v>
      </c>
      <c r="AS320" s="13">
        <v>6.1287414235133104E-3</v>
      </c>
      <c r="AT320" s="13">
        <v>3.12009816045207E-2</v>
      </c>
      <c r="AU320" s="13">
        <v>1.3758248403110501E-2</v>
      </c>
      <c r="AV320" s="13">
        <v>4.3444016088153202E-2</v>
      </c>
      <c r="AW320" s="13">
        <v>2.8544653692181201E-2</v>
      </c>
      <c r="AX320" s="13">
        <v>2.7216952828991701E-2</v>
      </c>
    </row>
    <row r="321" spans="1:50" x14ac:dyDescent="0.35">
      <c r="A321" t="s">
        <v>420</v>
      </c>
      <c r="B321" t="s">
        <v>420</v>
      </c>
      <c r="C321" t="s">
        <v>420</v>
      </c>
      <c r="D321">
        <v>2700000</v>
      </c>
      <c r="E321">
        <v>1</v>
      </c>
      <c r="F321" s="6">
        <v>28.1</v>
      </c>
      <c r="G321">
        <v>758700</v>
      </c>
      <c r="H321" s="9">
        <v>1425000</v>
      </c>
      <c r="I321" t="s">
        <v>37</v>
      </c>
      <c r="J321" t="s">
        <v>38</v>
      </c>
      <c r="K321" t="s">
        <v>31</v>
      </c>
      <c r="L321" s="8">
        <v>40</v>
      </c>
      <c r="M321" s="8">
        <v>65</v>
      </c>
      <c r="N321" s="7">
        <v>570000</v>
      </c>
      <c r="O321" s="7">
        <v>370500</v>
      </c>
      <c r="P321" s="10">
        <v>0.137222222</v>
      </c>
      <c r="Q321" s="7">
        <v>0.48833531000000002</v>
      </c>
      <c r="R321" s="1" t="s">
        <v>43</v>
      </c>
      <c r="S321" s="11">
        <v>3</v>
      </c>
      <c r="T321" s="11">
        <v>3</v>
      </c>
      <c r="U321" s="1" t="s">
        <v>104</v>
      </c>
      <c r="V321" s="11">
        <v>3</v>
      </c>
      <c r="W321" s="11">
        <v>3.39</v>
      </c>
      <c r="X321" s="1">
        <v>100</v>
      </c>
      <c r="Y321" s="11">
        <f t="shared" si="90"/>
        <v>570000</v>
      </c>
      <c r="Z321" s="11">
        <f>(Y321*W321)</f>
        <v>1932300</v>
      </c>
      <c r="AA321" s="5">
        <v>44529</v>
      </c>
      <c r="AB321" s="1" t="s">
        <v>32</v>
      </c>
      <c r="AC321" s="1" t="s">
        <v>32</v>
      </c>
      <c r="AD321" s="1" t="s">
        <v>84</v>
      </c>
      <c r="AE321" s="11">
        <v>6167613.75</v>
      </c>
      <c r="AF321" s="11">
        <f>AE321/G321</f>
        <v>8.1291864373270073</v>
      </c>
      <c r="AG321" s="3" t="s">
        <v>584</v>
      </c>
      <c r="AH321" s="3" t="s">
        <v>32</v>
      </c>
      <c r="AI321" s="12">
        <v>0.40852202599999998</v>
      </c>
      <c r="AJ321" s="12">
        <v>0.37004858499999999</v>
      </c>
      <c r="AK321" s="12">
        <v>0.32774961899999999</v>
      </c>
      <c r="AL321" s="12">
        <v>0.27716542900000002</v>
      </c>
      <c r="AM321" s="12">
        <f t="shared" si="91"/>
        <v>0.16340881039999999</v>
      </c>
      <c r="AN321" s="12">
        <f t="shared" si="92"/>
        <v>0.14801943400000001</v>
      </c>
      <c r="AO321" s="12">
        <f t="shared" si="93"/>
        <v>0.13109984760000001</v>
      </c>
      <c r="AP321" s="12">
        <f t="shared" si="94"/>
        <v>0.11086617160000001</v>
      </c>
      <c r="AQ321" s="13">
        <v>0.15778445340347899</v>
      </c>
      <c r="AR321" s="13">
        <v>0.169501597446305</v>
      </c>
      <c r="AS321" s="13">
        <v>6.5100351364302603E-2</v>
      </c>
      <c r="AT321" s="13">
        <v>0.33653632080302498</v>
      </c>
      <c r="AU321" s="13">
        <v>0.42883896930686899</v>
      </c>
      <c r="AV321" s="13">
        <v>1.6844083376207499</v>
      </c>
      <c r="AW321" s="13">
        <v>0.21548352828512901</v>
      </c>
      <c r="AX321" s="13">
        <v>0.43680765117569398</v>
      </c>
    </row>
    <row r="322" spans="1:50" x14ac:dyDescent="0.35">
      <c r="A322" t="s">
        <v>421</v>
      </c>
      <c r="B322" t="s">
        <v>421</v>
      </c>
      <c r="C322" t="s">
        <v>421</v>
      </c>
      <c r="D322">
        <v>628381</v>
      </c>
      <c r="E322">
        <v>3</v>
      </c>
      <c r="F322" s="6">
        <v>0.7</v>
      </c>
      <c r="G322">
        <v>4398.67</v>
      </c>
      <c r="H322" s="9">
        <v>8798</v>
      </c>
      <c r="I322" t="s">
        <v>102</v>
      </c>
      <c r="J322" t="s">
        <v>103</v>
      </c>
      <c r="K322" t="s">
        <v>31</v>
      </c>
      <c r="L322" s="8">
        <v>6</v>
      </c>
      <c r="M322" s="8">
        <v>35</v>
      </c>
      <c r="N322" s="7">
        <v>527.88</v>
      </c>
      <c r="O322" s="7">
        <v>184.75800000000001</v>
      </c>
      <c r="P322" s="10">
        <v>2.9402200000000001E-4</v>
      </c>
      <c r="Q322" s="7">
        <v>4.2003151000000002E-2</v>
      </c>
      <c r="R322" s="1" t="s">
        <v>32</v>
      </c>
      <c r="S322" s="1" t="s">
        <v>32</v>
      </c>
      <c r="T322" s="11" t="s">
        <v>32</v>
      </c>
      <c r="U322" s="1" t="s">
        <v>32</v>
      </c>
      <c r="V322" s="11" t="s">
        <v>32</v>
      </c>
      <c r="W322" s="11" t="s">
        <v>32</v>
      </c>
      <c r="X322" s="1" t="s">
        <v>32</v>
      </c>
      <c r="Y322" s="11" t="s">
        <v>32</v>
      </c>
      <c r="Z322" s="11" t="s">
        <v>32</v>
      </c>
      <c r="AA322" s="5" t="s">
        <v>32</v>
      </c>
      <c r="AB322" s="1" t="s">
        <v>32</v>
      </c>
      <c r="AC322" s="1" t="s">
        <v>32</v>
      </c>
      <c r="AD322" s="1" t="s">
        <v>32</v>
      </c>
      <c r="AE322" s="11">
        <v>0</v>
      </c>
      <c r="AF322" s="11" t="s">
        <v>32</v>
      </c>
      <c r="AG322" s="3" t="s">
        <v>584</v>
      </c>
      <c r="AH322" s="3" t="s">
        <v>32</v>
      </c>
      <c r="AI322" s="12">
        <v>0.36050107799999997</v>
      </c>
      <c r="AJ322" s="12">
        <v>0.319489252</v>
      </c>
      <c r="AK322" s="12">
        <v>0.28545214800000002</v>
      </c>
      <c r="AL322" s="12">
        <v>0.250215992</v>
      </c>
      <c r="AM322" s="12">
        <f t="shared" si="91"/>
        <v>2.1630064679999998E-2</v>
      </c>
      <c r="AN322" s="12">
        <f t="shared" si="92"/>
        <v>1.9169355119999999E-2</v>
      </c>
      <c r="AO322" s="12">
        <f t="shared" si="93"/>
        <v>1.7127128880000002E-2</v>
      </c>
      <c r="AP322" s="12">
        <f t="shared" si="94"/>
        <v>1.5012959519999999E-2</v>
      </c>
      <c r="AQ322" s="13">
        <v>1.1717683122104401E-2</v>
      </c>
      <c r="AR322" s="13">
        <v>1.4579329093115E-2</v>
      </c>
      <c r="AS322" s="13">
        <v>6.0906911792639297E-3</v>
      </c>
      <c r="AT322" s="13">
        <v>2.6376460971110099E-2</v>
      </c>
      <c r="AU322" s="13">
        <v>3.6885696392670801E-2</v>
      </c>
      <c r="AV322" s="13">
        <v>0.14488089700239601</v>
      </c>
      <c r="AW322" s="13">
        <v>1.4693043996326E-2</v>
      </c>
      <c r="AX322" s="13">
        <v>3.6460543108141001E-2</v>
      </c>
    </row>
    <row r="323" spans="1:50" x14ac:dyDescent="0.35">
      <c r="A323" t="s">
        <v>421</v>
      </c>
      <c r="B323" t="s">
        <v>421</v>
      </c>
      <c r="C323" t="s">
        <v>421</v>
      </c>
      <c r="D323">
        <v>628381</v>
      </c>
      <c r="E323">
        <v>3</v>
      </c>
      <c r="F323" s="6">
        <v>0.7</v>
      </c>
      <c r="G323">
        <v>4398.67</v>
      </c>
      <c r="H323" s="9">
        <v>8798</v>
      </c>
      <c r="I323" t="s">
        <v>106</v>
      </c>
      <c r="J323" t="s">
        <v>107</v>
      </c>
      <c r="K323" t="s">
        <v>79</v>
      </c>
      <c r="L323" s="8">
        <v>7</v>
      </c>
      <c r="M323" s="8">
        <v>85</v>
      </c>
      <c r="N323" s="7">
        <v>615.86</v>
      </c>
      <c r="O323" s="7">
        <v>523.48099999999999</v>
      </c>
      <c r="P323" s="10">
        <v>8.3306299999999999E-4</v>
      </c>
      <c r="Q323" s="7">
        <v>0.119008928</v>
      </c>
      <c r="R323" s="1" t="s">
        <v>32</v>
      </c>
      <c r="S323" s="1" t="s">
        <v>32</v>
      </c>
      <c r="T323" s="11" t="s">
        <v>32</v>
      </c>
      <c r="U323" s="1" t="s">
        <v>32</v>
      </c>
      <c r="V323" s="11" t="s">
        <v>32</v>
      </c>
      <c r="W323" s="11" t="s">
        <v>32</v>
      </c>
      <c r="X323" s="1" t="s">
        <v>32</v>
      </c>
      <c r="Y323" s="11" t="s">
        <v>32</v>
      </c>
      <c r="Z323" s="11" t="s">
        <v>32</v>
      </c>
      <c r="AA323" s="5" t="s">
        <v>32</v>
      </c>
      <c r="AB323" s="1" t="s">
        <v>32</v>
      </c>
      <c r="AC323" s="1" t="s">
        <v>32</v>
      </c>
      <c r="AD323" s="1" t="s">
        <v>32</v>
      </c>
      <c r="AE323" s="11" t="s">
        <v>32</v>
      </c>
      <c r="AF323" s="11" t="s">
        <v>32</v>
      </c>
      <c r="AG323" s="3" t="s">
        <v>584</v>
      </c>
      <c r="AH323" s="3" t="s">
        <v>32</v>
      </c>
      <c r="AI323" s="12">
        <v>0.658742296</v>
      </c>
      <c r="AJ323" s="12">
        <v>0.65180958300000003</v>
      </c>
      <c r="AK323" s="12">
        <v>0.58564478200000003</v>
      </c>
      <c r="AL323" s="12">
        <v>0.56799997999999996</v>
      </c>
      <c r="AM323" s="12">
        <f t="shared" si="91"/>
        <v>4.6111960720000005E-2</v>
      </c>
      <c r="AN323" s="12">
        <f t="shared" si="92"/>
        <v>4.5626670810000006E-2</v>
      </c>
      <c r="AO323" s="12">
        <f t="shared" si="93"/>
        <v>4.0995134740000008E-2</v>
      </c>
      <c r="AP323" s="12">
        <f t="shared" si="94"/>
        <v>3.9759998599999999E-2</v>
      </c>
      <c r="AQ323" s="13">
        <v>2.8953963294774399E-2</v>
      </c>
      <c r="AR323" s="13">
        <v>3.4865551580374902E-2</v>
      </c>
      <c r="AS323" s="13">
        <v>5.3225682017699602E-2</v>
      </c>
      <c r="AT323" s="13">
        <v>4.5606479161780802E-2</v>
      </c>
      <c r="AU323" s="13">
        <v>2.6586190392454099</v>
      </c>
      <c r="AV323" s="13">
        <v>0.14488089720529601</v>
      </c>
      <c r="AW323" s="13">
        <v>6.7917524884795702E-2</v>
      </c>
      <c r="AX323" s="13">
        <v>0.43343844819859101</v>
      </c>
    </row>
    <row r="324" spans="1:50" x14ac:dyDescent="0.35">
      <c r="A324" t="s">
        <v>421</v>
      </c>
      <c r="B324" t="s">
        <v>421</v>
      </c>
      <c r="C324" t="s">
        <v>421</v>
      </c>
      <c r="D324">
        <v>628381</v>
      </c>
      <c r="E324">
        <v>3</v>
      </c>
      <c r="F324" s="6">
        <v>0.7</v>
      </c>
      <c r="G324">
        <v>4398.67</v>
      </c>
      <c r="H324" s="9">
        <v>8798</v>
      </c>
      <c r="I324" t="s">
        <v>109</v>
      </c>
      <c r="J324" t="s">
        <v>110</v>
      </c>
      <c r="K324" t="s">
        <v>31</v>
      </c>
      <c r="L324" s="8">
        <v>1</v>
      </c>
      <c r="M324" s="8">
        <v>36.5</v>
      </c>
      <c r="N324" s="7">
        <v>87.98</v>
      </c>
      <c r="O324" s="7">
        <v>32.112699999999997</v>
      </c>
      <c r="P324" s="10">
        <v>5.1100000000000002E-5</v>
      </c>
      <c r="Q324" s="7">
        <v>7.3005479999999996E-3</v>
      </c>
      <c r="R324" s="1" t="s">
        <v>32</v>
      </c>
      <c r="S324" s="1" t="s">
        <v>32</v>
      </c>
      <c r="T324" s="11" t="s">
        <v>32</v>
      </c>
      <c r="U324" s="1" t="s">
        <v>32</v>
      </c>
      <c r="V324" s="11" t="s">
        <v>32</v>
      </c>
      <c r="W324" s="11" t="s">
        <v>32</v>
      </c>
      <c r="X324" s="1" t="s">
        <v>32</v>
      </c>
      <c r="Y324" s="11" t="s">
        <v>32</v>
      </c>
      <c r="Z324" s="11" t="s">
        <v>32</v>
      </c>
      <c r="AA324" s="5" t="s">
        <v>32</v>
      </c>
      <c r="AB324" s="1" t="s">
        <v>32</v>
      </c>
      <c r="AC324" s="1" t="s">
        <v>32</v>
      </c>
      <c r="AD324" s="1" t="s">
        <v>32</v>
      </c>
      <c r="AE324" s="11" t="s">
        <v>32</v>
      </c>
      <c r="AF324" s="11" t="s">
        <v>32</v>
      </c>
      <c r="AG324" s="3" t="s">
        <v>584</v>
      </c>
      <c r="AH324" s="3" t="s">
        <v>32</v>
      </c>
      <c r="AI324" s="12">
        <v>0.34164161199999998</v>
      </c>
      <c r="AJ324" s="12">
        <v>0.28031908300000002</v>
      </c>
      <c r="AK324" s="12">
        <v>0.40896702000000001</v>
      </c>
      <c r="AL324" s="12">
        <v>0.36860889600000002</v>
      </c>
      <c r="AM324" s="12">
        <f t="shared" si="91"/>
        <v>3.4164161199999998E-3</v>
      </c>
      <c r="AN324" s="12">
        <f t="shared" si="92"/>
        <v>2.8031908300000003E-3</v>
      </c>
      <c r="AO324" s="12">
        <f t="shared" si="93"/>
        <v>4.0896702000000002E-3</v>
      </c>
      <c r="AP324" s="12">
        <f t="shared" si="94"/>
        <v>3.6860889600000002E-3</v>
      </c>
      <c r="AQ324" s="13">
        <v>6.9813253220704702E-3</v>
      </c>
      <c r="AR324" s="13">
        <v>6.1607062889429097E-3</v>
      </c>
      <c r="AS324" s="13">
        <v>5.2241680073340801E-4</v>
      </c>
      <c r="AT324" s="13">
        <v>3.9967264380556203E-3</v>
      </c>
      <c r="AU324" s="13">
        <v>0</v>
      </c>
      <c r="AV324" s="13">
        <v>4.5327025515973602E-3</v>
      </c>
      <c r="AW324" s="13">
        <v>9.8659626300939794E-3</v>
      </c>
      <c r="AX324" s="13">
        <v>4.5799771473562503E-3</v>
      </c>
    </row>
    <row r="325" spans="1:50" x14ac:dyDescent="0.35">
      <c r="A325" t="s">
        <v>421</v>
      </c>
      <c r="B325" t="s">
        <v>421</v>
      </c>
      <c r="C325" t="s">
        <v>421</v>
      </c>
      <c r="D325">
        <v>628381</v>
      </c>
      <c r="E325">
        <v>3</v>
      </c>
      <c r="F325" s="6">
        <v>0.7</v>
      </c>
      <c r="G325">
        <v>4398.67</v>
      </c>
      <c r="H325" s="9">
        <v>8798</v>
      </c>
      <c r="I325" t="s">
        <v>112</v>
      </c>
      <c r="J325" t="s">
        <v>113</v>
      </c>
      <c r="K325" t="s">
        <v>31</v>
      </c>
      <c r="L325" s="8">
        <v>4</v>
      </c>
      <c r="M325" s="8">
        <v>65</v>
      </c>
      <c r="N325" s="7">
        <v>351.92</v>
      </c>
      <c r="O325" s="7">
        <v>228.74799999999999</v>
      </c>
      <c r="P325" s="10">
        <v>3.6402800000000002E-4</v>
      </c>
      <c r="Q325" s="7">
        <v>5.2003900999999998E-2</v>
      </c>
      <c r="R325" s="1" t="s">
        <v>32</v>
      </c>
      <c r="S325" s="1" t="s">
        <v>32</v>
      </c>
      <c r="T325" s="11" t="s">
        <v>32</v>
      </c>
      <c r="U325" s="1" t="s">
        <v>32</v>
      </c>
      <c r="V325" s="11" t="s">
        <v>32</v>
      </c>
      <c r="W325" s="11" t="s">
        <v>32</v>
      </c>
      <c r="X325" s="1" t="s">
        <v>32</v>
      </c>
      <c r="Y325" s="11" t="s">
        <v>32</v>
      </c>
      <c r="Z325" s="11" t="s">
        <v>32</v>
      </c>
      <c r="AA325" s="5" t="s">
        <v>32</v>
      </c>
      <c r="AB325" s="1" t="s">
        <v>32</v>
      </c>
      <c r="AC325" s="1" t="s">
        <v>32</v>
      </c>
      <c r="AD325" s="1" t="s">
        <v>32</v>
      </c>
      <c r="AE325" s="11" t="s">
        <v>32</v>
      </c>
      <c r="AF325" s="11" t="s">
        <v>32</v>
      </c>
      <c r="AG325" s="3" t="s">
        <v>585</v>
      </c>
      <c r="AH325" s="3" t="s">
        <v>595</v>
      </c>
      <c r="AI325" s="12">
        <v>0.54166727999999997</v>
      </c>
      <c r="AJ325" s="12">
        <v>0.51513926399999999</v>
      </c>
      <c r="AK325" s="12">
        <v>0.47035209700000002</v>
      </c>
      <c r="AL325" s="12">
        <v>0.43625807300000002</v>
      </c>
      <c r="AM325" s="12">
        <f t="shared" si="91"/>
        <v>2.1666691200000001E-2</v>
      </c>
      <c r="AN325" s="12">
        <f t="shared" si="92"/>
        <v>2.0605570560000001E-2</v>
      </c>
      <c r="AO325" s="12">
        <f t="shared" si="93"/>
        <v>1.8814083880000002E-2</v>
      </c>
      <c r="AP325" s="12">
        <f t="shared" si="94"/>
        <v>1.7450322920000001E-2</v>
      </c>
      <c r="AQ325" s="13">
        <v>4.7006258989533797E-2</v>
      </c>
      <c r="AR325" s="13">
        <v>2.48402722598615E-2</v>
      </c>
      <c r="AS325" s="13">
        <v>4.4655899671219502E-2</v>
      </c>
      <c r="AT325" s="13">
        <v>3.0144526686111801E-2</v>
      </c>
      <c r="AU325" s="13">
        <v>1.0024683991135401E-2</v>
      </c>
      <c r="AV325" s="13">
        <v>3.4820114582331599E-2</v>
      </c>
      <c r="AW325" s="13">
        <v>5.5320250526671798E-2</v>
      </c>
      <c r="AX325" s="13">
        <v>3.5258858100980797E-2</v>
      </c>
    </row>
    <row r="326" spans="1:50" x14ac:dyDescent="0.35">
      <c r="A326" t="s">
        <v>421</v>
      </c>
      <c r="B326" t="s">
        <v>421</v>
      </c>
      <c r="C326" t="s">
        <v>421</v>
      </c>
      <c r="D326">
        <v>628381</v>
      </c>
      <c r="E326">
        <v>3</v>
      </c>
      <c r="F326" s="6">
        <v>0.7</v>
      </c>
      <c r="G326">
        <v>4398.67</v>
      </c>
      <c r="H326" s="9">
        <v>8798</v>
      </c>
      <c r="I326" t="s">
        <v>33</v>
      </c>
      <c r="J326" t="s">
        <v>83</v>
      </c>
      <c r="K326" t="s">
        <v>31</v>
      </c>
      <c r="L326" s="8">
        <v>23</v>
      </c>
      <c r="M326" s="8">
        <v>36.5</v>
      </c>
      <c r="N326" s="7">
        <v>2023.54</v>
      </c>
      <c r="O326" s="7">
        <v>738.59209999999996</v>
      </c>
      <c r="P326" s="10">
        <v>1.175389E-3</v>
      </c>
      <c r="Q326" s="7">
        <v>0.167912596</v>
      </c>
      <c r="R326" s="1" t="s">
        <v>32</v>
      </c>
      <c r="S326" s="1" t="s">
        <v>32</v>
      </c>
      <c r="T326" s="11" t="s">
        <v>32</v>
      </c>
      <c r="U326" s="1" t="s">
        <v>32</v>
      </c>
      <c r="V326" s="11" t="s">
        <v>32</v>
      </c>
      <c r="W326" s="11" t="s">
        <v>32</v>
      </c>
      <c r="X326" s="1" t="s">
        <v>32</v>
      </c>
      <c r="Y326" s="11" t="s">
        <v>32</v>
      </c>
      <c r="Z326" s="11" t="s">
        <v>32</v>
      </c>
      <c r="AA326" s="5" t="s">
        <v>32</v>
      </c>
      <c r="AB326" s="1" t="s">
        <v>32</v>
      </c>
      <c r="AC326" s="1" t="s">
        <v>32</v>
      </c>
      <c r="AD326" s="1" t="s">
        <v>32</v>
      </c>
      <c r="AE326" s="11" t="s">
        <v>32</v>
      </c>
      <c r="AF326" s="11" t="s">
        <v>32</v>
      </c>
      <c r="AG326" s="3" t="s">
        <v>584</v>
      </c>
      <c r="AH326" s="3" t="s">
        <v>32</v>
      </c>
      <c r="AI326" s="12">
        <v>0.54166727999999997</v>
      </c>
      <c r="AJ326" s="12">
        <v>0.51513926399999999</v>
      </c>
      <c r="AK326" s="12">
        <v>0.47035209700000002</v>
      </c>
      <c r="AL326" s="12">
        <v>0.43625807300000002</v>
      </c>
      <c r="AM326" s="12">
        <f t="shared" si="91"/>
        <v>0.1245834744</v>
      </c>
      <c r="AN326" s="12">
        <f t="shared" si="92"/>
        <v>0.11848203072000001</v>
      </c>
      <c r="AO326" s="12">
        <f t="shared" si="93"/>
        <v>0.10818098231000001</v>
      </c>
      <c r="AP326" s="12">
        <f t="shared" si="94"/>
        <v>0.10033935679000001</v>
      </c>
      <c r="AQ326" s="13">
        <v>0.11631430150273001</v>
      </c>
      <c r="AR326" s="13">
        <v>8.7156553874874504E-2</v>
      </c>
      <c r="AS326" s="13">
        <v>0.120155858443998</v>
      </c>
      <c r="AT326" s="13">
        <v>0.100143853673126</v>
      </c>
      <c r="AU326" s="13">
        <v>3.2368162400570298E-2</v>
      </c>
      <c r="AV326" s="13">
        <v>0.104252153719767</v>
      </c>
      <c r="AW326" s="13">
        <v>0.18781992152647001</v>
      </c>
      <c r="AX326" s="13">
        <v>0.106887257877362</v>
      </c>
    </row>
    <row r="327" spans="1:50" x14ac:dyDescent="0.35">
      <c r="A327" t="s">
        <v>421</v>
      </c>
      <c r="B327" t="s">
        <v>421</v>
      </c>
      <c r="C327" t="s">
        <v>421</v>
      </c>
      <c r="D327">
        <v>628381</v>
      </c>
      <c r="E327">
        <v>3</v>
      </c>
      <c r="F327" s="6">
        <v>0.7</v>
      </c>
      <c r="G327">
        <v>4398.67</v>
      </c>
      <c r="H327" s="9">
        <v>8798</v>
      </c>
      <c r="I327" t="s">
        <v>114</v>
      </c>
      <c r="J327" t="s">
        <v>115</v>
      </c>
      <c r="K327" t="s">
        <v>116</v>
      </c>
      <c r="L327" s="8">
        <v>12</v>
      </c>
      <c r="M327" s="8">
        <v>48</v>
      </c>
      <c r="N327" s="7">
        <v>1055.76</v>
      </c>
      <c r="O327" s="7">
        <v>506.76479999999998</v>
      </c>
      <c r="P327" s="10">
        <v>8.0646099999999996E-4</v>
      </c>
      <c r="Q327" s="7">
        <v>0.115208643</v>
      </c>
      <c r="R327" s="1" t="s">
        <v>32</v>
      </c>
      <c r="S327" s="1" t="s">
        <v>32</v>
      </c>
      <c r="T327" s="11" t="s">
        <v>32</v>
      </c>
      <c r="U327" s="1" t="s">
        <v>32</v>
      </c>
      <c r="V327" s="11" t="s">
        <v>32</v>
      </c>
      <c r="W327" s="11" t="s">
        <v>32</v>
      </c>
      <c r="X327" s="1" t="s">
        <v>32</v>
      </c>
      <c r="Y327" s="11" t="s">
        <v>32</v>
      </c>
      <c r="Z327" s="11" t="s">
        <v>32</v>
      </c>
      <c r="AA327" s="5" t="s">
        <v>32</v>
      </c>
      <c r="AB327" s="1" t="s">
        <v>32</v>
      </c>
      <c r="AC327" s="1" t="s">
        <v>32</v>
      </c>
      <c r="AD327" s="1" t="s">
        <v>32</v>
      </c>
      <c r="AE327" s="11" t="s">
        <v>32</v>
      </c>
      <c r="AF327" s="11" t="s">
        <v>32</v>
      </c>
      <c r="AG327" s="3" t="s">
        <v>584</v>
      </c>
      <c r="AH327" s="3" t="s">
        <v>32</v>
      </c>
      <c r="AI327" s="12">
        <v>0.53640324399999995</v>
      </c>
      <c r="AJ327" s="12">
        <v>0.52594607699999996</v>
      </c>
      <c r="AK327" s="12">
        <v>0.480582538</v>
      </c>
      <c r="AL327" s="12">
        <v>0.46544774500000002</v>
      </c>
      <c r="AM327" s="12">
        <f t="shared" si="91"/>
        <v>6.4368389279999993E-2</v>
      </c>
      <c r="AN327" s="12">
        <f t="shared" si="92"/>
        <v>6.3113529239999994E-2</v>
      </c>
      <c r="AO327" s="12">
        <f t="shared" si="93"/>
        <v>5.7669904559999999E-2</v>
      </c>
      <c r="AP327" s="12">
        <f t="shared" si="94"/>
        <v>5.5853729400000003E-2</v>
      </c>
      <c r="AQ327" s="13">
        <v>5.1581850618455799E-2</v>
      </c>
      <c r="AR327" s="13">
        <v>1.9627636799310001E-2</v>
      </c>
      <c r="AS327" s="13">
        <v>2.4732498447882501E-2</v>
      </c>
      <c r="AT327" s="13">
        <v>6.9193283264585098E-2</v>
      </c>
      <c r="AU327" s="13">
        <v>4.0715639872054399E-2</v>
      </c>
      <c r="AV327" s="13">
        <v>0.34829854711727198</v>
      </c>
      <c r="AW327" s="13">
        <v>7.3638577630441099E-2</v>
      </c>
      <c r="AX327" s="13">
        <v>8.9684004821428798E-2</v>
      </c>
    </row>
    <row r="328" spans="1:50" x14ac:dyDescent="0.35">
      <c r="A328" t="s">
        <v>421</v>
      </c>
      <c r="B328" t="s">
        <v>421</v>
      </c>
      <c r="C328" t="s">
        <v>421</v>
      </c>
      <c r="D328">
        <v>628381</v>
      </c>
      <c r="E328">
        <v>3</v>
      </c>
      <c r="F328" s="6">
        <v>0.7</v>
      </c>
      <c r="G328">
        <v>4398.67</v>
      </c>
      <c r="H328" s="9">
        <v>8798</v>
      </c>
      <c r="I328" t="s">
        <v>59</v>
      </c>
      <c r="J328" t="s">
        <v>60</v>
      </c>
      <c r="K328" t="s">
        <v>61</v>
      </c>
      <c r="L328" s="8">
        <v>15</v>
      </c>
      <c r="M328" s="8">
        <v>51</v>
      </c>
      <c r="N328" s="7">
        <v>1319.7</v>
      </c>
      <c r="O328" s="7">
        <v>673.04700000000003</v>
      </c>
      <c r="P328" s="10">
        <v>1.071081E-3</v>
      </c>
      <c r="Q328" s="7">
        <v>0.15301147800000001</v>
      </c>
      <c r="R328" s="1" t="s">
        <v>32</v>
      </c>
      <c r="S328" s="1" t="s">
        <v>32</v>
      </c>
      <c r="T328" s="11" t="s">
        <v>32</v>
      </c>
      <c r="U328" s="1" t="s">
        <v>32</v>
      </c>
      <c r="V328" s="11" t="s">
        <v>32</v>
      </c>
      <c r="W328" s="11" t="s">
        <v>32</v>
      </c>
      <c r="X328" s="1" t="s">
        <v>32</v>
      </c>
      <c r="Y328" s="11" t="s">
        <v>32</v>
      </c>
      <c r="Z328" s="11" t="s">
        <v>32</v>
      </c>
      <c r="AA328" s="5" t="s">
        <v>32</v>
      </c>
      <c r="AB328" s="1" t="s">
        <v>32</v>
      </c>
      <c r="AC328" s="1" t="s">
        <v>32</v>
      </c>
      <c r="AD328" s="1" t="s">
        <v>32</v>
      </c>
      <c r="AE328" s="11" t="s">
        <v>32</v>
      </c>
      <c r="AF328" s="11" t="s">
        <v>32</v>
      </c>
      <c r="AG328" s="3" t="s">
        <v>584</v>
      </c>
      <c r="AH328" s="3" t="s">
        <v>32</v>
      </c>
      <c r="AI328" s="12">
        <v>0.492890094</v>
      </c>
      <c r="AJ328" s="12">
        <v>0.48020787700000001</v>
      </c>
      <c r="AK328" s="12">
        <v>0.46666170400000001</v>
      </c>
      <c r="AL328" s="12">
        <v>0.446951143</v>
      </c>
      <c r="AM328" s="12">
        <f t="shared" si="91"/>
        <v>7.39335141E-2</v>
      </c>
      <c r="AN328" s="12">
        <f t="shared" si="92"/>
        <v>7.2031181550000004E-2</v>
      </c>
      <c r="AO328" s="12">
        <f t="shared" si="93"/>
        <v>6.9999255600000004E-2</v>
      </c>
      <c r="AP328" s="12">
        <f t="shared" si="94"/>
        <v>6.7042671449999994E-2</v>
      </c>
      <c r="AQ328" s="13">
        <v>6.4629381992364898E-2</v>
      </c>
      <c r="AR328" s="13">
        <v>0.29478715417961998</v>
      </c>
      <c r="AS328" s="13">
        <v>4.3797132386363402E-2</v>
      </c>
      <c r="AT328" s="13">
        <v>0.100520402487358</v>
      </c>
      <c r="AU328" s="13">
        <v>6.2268710199184299E-2</v>
      </c>
      <c r="AV328" s="13">
        <v>0.273203976056689</v>
      </c>
      <c r="AW328" s="13">
        <v>7.6843827724903502E-2</v>
      </c>
      <c r="AX328" s="13">
        <v>0.13086436928949799</v>
      </c>
    </row>
    <row r="329" spans="1:50" x14ac:dyDescent="0.35">
      <c r="A329" t="s">
        <v>421</v>
      </c>
      <c r="B329" t="s">
        <v>421</v>
      </c>
      <c r="C329" t="s">
        <v>421</v>
      </c>
      <c r="D329">
        <v>628381</v>
      </c>
      <c r="E329">
        <v>3</v>
      </c>
      <c r="F329" s="6">
        <v>0.7</v>
      </c>
      <c r="G329">
        <v>4398.67</v>
      </c>
      <c r="H329" s="9">
        <v>8798</v>
      </c>
      <c r="I329" t="s">
        <v>94</v>
      </c>
      <c r="J329" t="s">
        <v>118</v>
      </c>
      <c r="K329" t="s">
        <v>93</v>
      </c>
      <c r="L329" s="8">
        <v>4</v>
      </c>
      <c r="M329" s="8">
        <v>38</v>
      </c>
      <c r="N329" s="7">
        <v>351.92</v>
      </c>
      <c r="O329" s="7">
        <v>133.7296</v>
      </c>
      <c r="P329" s="10">
        <v>2.12816E-4</v>
      </c>
      <c r="Q329" s="7">
        <v>3.0402281E-2</v>
      </c>
      <c r="R329" s="1" t="s">
        <v>32</v>
      </c>
      <c r="S329" s="1" t="s">
        <v>32</v>
      </c>
      <c r="T329" s="11" t="s">
        <v>32</v>
      </c>
      <c r="U329" s="1" t="s">
        <v>32</v>
      </c>
      <c r="V329" s="11" t="s">
        <v>32</v>
      </c>
      <c r="W329" s="11" t="s">
        <v>32</v>
      </c>
      <c r="X329" s="1" t="s">
        <v>32</v>
      </c>
      <c r="Y329" s="11" t="s">
        <v>32</v>
      </c>
      <c r="Z329" s="11" t="s">
        <v>32</v>
      </c>
      <c r="AA329" s="5" t="s">
        <v>32</v>
      </c>
      <c r="AB329" s="1" t="s">
        <v>32</v>
      </c>
      <c r="AC329" s="1" t="s">
        <v>32</v>
      </c>
      <c r="AD329" s="1" t="s">
        <v>32</v>
      </c>
      <c r="AE329" s="11" t="s">
        <v>32</v>
      </c>
      <c r="AF329" s="11" t="s">
        <v>32</v>
      </c>
      <c r="AG329" s="3" t="s">
        <v>584</v>
      </c>
      <c r="AH329" s="3" t="s">
        <v>32</v>
      </c>
      <c r="AI329" s="12">
        <v>0.56956005600000004</v>
      </c>
      <c r="AJ329" s="12">
        <v>0.56435821799999997</v>
      </c>
      <c r="AK329" s="12">
        <v>0.49797503199999998</v>
      </c>
      <c r="AL329" s="12">
        <v>0.49069223099999998</v>
      </c>
      <c r="AM329" s="12">
        <f t="shared" si="91"/>
        <v>2.2782402240000003E-2</v>
      </c>
      <c r="AN329" s="12">
        <f t="shared" si="92"/>
        <v>2.2574328719999998E-2</v>
      </c>
      <c r="AO329" s="12">
        <f t="shared" si="93"/>
        <v>1.9919001280000001E-2</v>
      </c>
      <c r="AP329" s="12">
        <f t="shared" si="94"/>
        <v>1.9627689239999999E-2</v>
      </c>
      <c r="AQ329" s="13">
        <v>2.37822611635225E-2</v>
      </c>
      <c r="AR329" s="13">
        <v>1.45220055195631E-2</v>
      </c>
      <c r="AS329" s="13">
        <v>3.48087017577707E-3</v>
      </c>
      <c r="AT329" s="13">
        <v>1.7720859605117101E-2</v>
      </c>
      <c r="AU329" s="13">
        <v>7.8141127562641501E-3</v>
      </c>
      <c r="AV329" s="13">
        <v>2.46743938873085E-2</v>
      </c>
      <c r="AW329" s="13">
        <v>1.6212175852907799E-2</v>
      </c>
      <c r="AX329" s="13">
        <v>1.54580969943515E-2</v>
      </c>
    </row>
    <row r="330" spans="1:50" x14ac:dyDescent="0.35">
      <c r="A330" t="s">
        <v>421</v>
      </c>
      <c r="B330" t="s">
        <v>421</v>
      </c>
      <c r="C330" t="s">
        <v>421</v>
      </c>
      <c r="D330">
        <v>628381</v>
      </c>
      <c r="E330">
        <v>3</v>
      </c>
      <c r="F330" s="6">
        <v>0.7</v>
      </c>
      <c r="G330">
        <v>4398.67</v>
      </c>
      <c r="H330" s="9">
        <v>8798</v>
      </c>
      <c r="I330" t="s">
        <v>37</v>
      </c>
      <c r="J330" t="s">
        <v>38</v>
      </c>
      <c r="K330" t="s">
        <v>31</v>
      </c>
      <c r="L330" s="8">
        <v>3</v>
      </c>
      <c r="M330" s="8">
        <v>65</v>
      </c>
      <c r="N330" s="7">
        <v>263.94</v>
      </c>
      <c r="O330" s="7">
        <v>171.56100000000001</v>
      </c>
      <c r="P330" s="10">
        <v>2.7302099999999997E-4</v>
      </c>
      <c r="Q330" s="7">
        <v>3.9002926E-2</v>
      </c>
      <c r="R330" s="1" t="s">
        <v>32</v>
      </c>
      <c r="S330" s="1" t="s">
        <v>32</v>
      </c>
      <c r="T330" s="11" t="s">
        <v>32</v>
      </c>
      <c r="U330" s="1" t="s">
        <v>32</v>
      </c>
      <c r="V330" s="11" t="s">
        <v>32</v>
      </c>
      <c r="W330" s="11" t="s">
        <v>32</v>
      </c>
      <c r="X330" s="1" t="s">
        <v>32</v>
      </c>
      <c r="Y330" s="11" t="s">
        <v>32</v>
      </c>
      <c r="Z330" s="11" t="s">
        <v>32</v>
      </c>
      <c r="AA330" s="5" t="s">
        <v>32</v>
      </c>
      <c r="AB330" s="1" t="s">
        <v>32</v>
      </c>
      <c r="AC330" s="1" t="s">
        <v>32</v>
      </c>
      <c r="AD330" s="1" t="s">
        <v>32</v>
      </c>
      <c r="AE330" s="11" t="s">
        <v>32</v>
      </c>
      <c r="AF330" s="11" t="s">
        <v>32</v>
      </c>
      <c r="AG330" s="3" t="s">
        <v>584</v>
      </c>
      <c r="AH330" s="3" t="s">
        <v>32</v>
      </c>
      <c r="AI330" s="12">
        <v>0.40852202599999998</v>
      </c>
      <c r="AJ330" s="12">
        <v>0.37004858499999999</v>
      </c>
      <c r="AK330" s="12">
        <v>0.32774961899999999</v>
      </c>
      <c r="AL330" s="12">
        <v>0.27716542900000002</v>
      </c>
      <c r="AM330" s="12">
        <f t="shared" si="91"/>
        <v>1.2255660779999998E-2</v>
      </c>
      <c r="AN330" s="12">
        <f t="shared" si="92"/>
        <v>1.1101457549999999E-2</v>
      </c>
      <c r="AO330" s="12">
        <f t="shared" si="93"/>
        <v>9.8324885699999989E-3</v>
      </c>
      <c r="AP330" s="12">
        <f t="shared" si="94"/>
        <v>8.3149628699999995E-3</v>
      </c>
      <c r="AQ330" s="13">
        <v>1.26021101362634E-2</v>
      </c>
      <c r="AR330" s="13">
        <v>1.35379484683997E-2</v>
      </c>
      <c r="AS330" s="13">
        <v>5.1995097115461299E-3</v>
      </c>
      <c r="AT330" s="13">
        <v>2.6878869800737198E-2</v>
      </c>
      <c r="AU330" s="13">
        <v>3.4251003855920399E-2</v>
      </c>
      <c r="AV330" s="13">
        <v>0.134532261748603</v>
      </c>
      <c r="AW330" s="13">
        <v>1.7210486188114799E-2</v>
      </c>
      <c r="AX330" s="13">
        <v>3.4887455701369197E-2</v>
      </c>
    </row>
    <row r="331" spans="1:50" x14ac:dyDescent="0.35">
      <c r="A331" t="s">
        <v>421</v>
      </c>
      <c r="B331" t="s">
        <v>421</v>
      </c>
      <c r="C331" t="s">
        <v>421</v>
      </c>
      <c r="D331">
        <v>628381</v>
      </c>
      <c r="E331">
        <v>3</v>
      </c>
      <c r="F331" s="6">
        <v>0.7</v>
      </c>
      <c r="G331">
        <v>4398.67</v>
      </c>
      <c r="H331" s="9">
        <v>8798</v>
      </c>
      <c r="I331" t="s">
        <v>120</v>
      </c>
      <c r="J331" t="s">
        <v>108</v>
      </c>
      <c r="K331" t="s">
        <v>61</v>
      </c>
      <c r="L331" s="8">
        <v>12</v>
      </c>
      <c r="M331" s="8">
        <v>51</v>
      </c>
      <c r="N331" s="7">
        <v>1055.76</v>
      </c>
      <c r="O331" s="7">
        <v>538.43759999999997</v>
      </c>
      <c r="P331" s="10">
        <v>8.5686499999999995E-4</v>
      </c>
      <c r="Q331" s="7">
        <v>0.122409183</v>
      </c>
      <c r="R331" s="1" t="s">
        <v>32</v>
      </c>
      <c r="S331" s="1" t="s">
        <v>32</v>
      </c>
      <c r="T331" s="11" t="s">
        <v>32</v>
      </c>
      <c r="U331" s="1" t="s">
        <v>32</v>
      </c>
      <c r="V331" s="11" t="s">
        <v>32</v>
      </c>
      <c r="W331" s="11" t="s">
        <v>32</v>
      </c>
      <c r="X331" s="1" t="s">
        <v>32</v>
      </c>
      <c r="Y331" s="11" t="s">
        <v>32</v>
      </c>
      <c r="Z331" s="11" t="s">
        <v>32</v>
      </c>
      <c r="AA331" s="5" t="s">
        <v>32</v>
      </c>
      <c r="AB331" s="1" t="s">
        <v>32</v>
      </c>
      <c r="AC331" s="1" t="s">
        <v>32</v>
      </c>
      <c r="AD331" s="1" t="s">
        <v>32</v>
      </c>
      <c r="AE331" s="11" t="s">
        <v>32</v>
      </c>
      <c r="AF331" s="11" t="s">
        <v>32</v>
      </c>
      <c r="AG331" s="3" t="s">
        <v>584</v>
      </c>
      <c r="AH331" s="3" t="s">
        <v>32</v>
      </c>
      <c r="AI331" s="12">
        <v>0.66775368300000004</v>
      </c>
      <c r="AJ331" s="12">
        <v>0.65365010300000004</v>
      </c>
      <c r="AK331" s="12">
        <v>0.59238610400000002</v>
      </c>
      <c r="AL331" s="12">
        <v>0.56531722299999998</v>
      </c>
      <c r="AM331" s="12">
        <f t="shared" si="91"/>
        <v>8.0130441960000007E-2</v>
      </c>
      <c r="AN331" s="12">
        <f t="shared" si="92"/>
        <v>7.8438012360000003E-2</v>
      </c>
      <c r="AO331" s="12">
        <f t="shared" si="93"/>
        <v>7.108633248E-2</v>
      </c>
      <c r="AP331" s="12">
        <f t="shared" si="94"/>
        <v>6.7838066759999996E-2</v>
      </c>
      <c r="AQ331" s="13">
        <v>0.58631775630862604</v>
      </c>
      <c r="AR331" s="13">
        <v>0.354103203851174</v>
      </c>
      <c r="AS331" s="13">
        <v>0.12263197128290999</v>
      </c>
      <c r="AT331" s="13">
        <v>7.8839531749073294E-2</v>
      </c>
      <c r="AU331" s="13">
        <v>3.1462085307486398E-2</v>
      </c>
      <c r="AV331" s="13">
        <v>0.21359583687309899</v>
      </c>
      <c r="AW331" s="13">
        <v>9.2771457926247802E-2</v>
      </c>
      <c r="AX331" s="13">
        <v>0.211388834756945</v>
      </c>
    </row>
    <row r="332" spans="1:50" x14ac:dyDescent="0.35">
      <c r="A332" t="s">
        <v>421</v>
      </c>
      <c r="B332" t="s">
        <v>421</v>
      </c>
      <c r="C332" t="s">
        <v>421</v>
      </c>
      <c r="D332">
        <v>628381</v>
      </c>
      <c r="E332">
        <v>3</v>
      </c>
      <c r="F332" s="6">
        <v>0.7</v>
      </c>
      <c r="G332">
        <v>4398.67</v>
      </c>
      <c r="H332" s="9">
        <v>8798</v>
      </c>
      <c r="I332" t="s">
        <v>99</v>
      </c>
      <c r="J332" t="s">
        <v>121</v>
      </c>
      <c r="K332" t="s">
        <v>61</v>
      </c>
      <c r="L332" s="8">
        <v>4</v>
      </c>
      <c r="M332" s="8">
        <v>51</v>
      </c>
      <c r="N332" s="7">
        <v>351.92</v>
      </c>
      <c r="O332" s="7">
        <v>179.47919999999999</v>
      </c>
      <c r="P332" s="10">
        <v>2.8562200000000002E-4</v>
      </c>
      <c r="Q332" s="7">
        <v>4.0803061000000002E-2</v>
      </c>
      <c r="R332" s="1" t="s">
        <v>32</v>
      </c>
      <c r="S332" s="1" t="s">
        <v>32</v>
      </c>
      <c r="T332" s="11" t="s">
        <v>32</v>
      </c>
      <c r="U332" s="1" t="s">
        <v>32</v>
      </c>
      <c r="V332" s="11" t="s">
        <v>32</v>
      </c>
      <c r="W332" s="11" t="s">
        <v>32</v>
      </c>
      <c r="X332" s="1" t="s">
        <v>32</v>
      </c>
      <c r="Y332" s="11" t="s">
        <v>32</v>
      </c>
      <c r="Z332" s="11" t="s">
        <v>32</v>
      </c>
      <c r="AA332" s="5" t="s">
        <v>32</v>
      </c>
      <c r="AB332" s="1" t="s">
        <v>32</v>
      </c>
      <c r="AC332" s="1" t="s">
        <v>32</v>
      </c>
      <c r="AD332" s="1" t="s">
        <v>32</v>
      </c>
      <c r="AE332" s="11" t="s">
        <v>32</v>
      </c>
      <c r="AF332" s="11" t="s">
        <v>32</v>
      </c>
      <c r="AG332" s="3" t="s">
        <v>585</v>
      </c>
      <c r="AH332" s="3" t="s">
        <v>594</v>
      </c>
      <c r="AI332" s="12">
        <v>0.59789148999999997</v>
      </c>
      <c r="AJ332" s="12">
        <v>0.590237923</v>
      </c>
      <c r="AK332" s="12">
        <v>0.58268113499999996</v>
      </c>
      <c r="AL332" s="12">
        <v>0.57810621900000003</v>
      </c>
      <c r="AM332" s="12">
        <f t="shared" si="91"/>
        <v>2.39156596E-2</v>
      </c>
      <c r="AN332" s="12">
        <f t="shared" si="92"/>
        <v>2.360951692E-2</v>
      </c>
      <c r="AO332" s="12">
        <f t="shared" si="93"/>
        <v>2.3307245399999999E-2</v>
      </c>
      <c r="AP332" s="12">
        <f t="shared" si="94"/>
        <v>2.312424876E-2</v>
      </c>
      <c r="AQ332" s="13">
        <v>1.1030081247428601E-2</v>
      </c>
      <c r="AR332" s="13">
        <v>7.0489049884877794E-2</v>
      </c>
      <c r="AS332" s="13">
        <v>1.28763569847055E-2</v>
      </c>
      <c r="AT332" s="13">
        <v>2.68317206386013E-2</v>
      </c>
      <c r="AU332" s="13">
        <v>1.660498946784E-2</v>
      </c>
      <c r="AV332" s="13">
        <v>6.7887048928659294E-2</v>
      </c>
      <c r="AW332" s="13">
        <v>1.86288068124996E-2</v>
      </c>
      <c r="AX332" s="13">
        <v>3.2049721994944602E-2</v>
      </c>
    </row>
    <row r="333" spans="1:50" x14ac:dyDescent="0.35">
      <c r="A333" t="s">
        <v>421</v>
      </c>
      <c r="B333" t="s">
        <v>421</v>
      </c>
      <c r="C333" t="s">
        <v>421</v>
      </c>
      <c r="D333">
        <v>628381</v>
      </c>
      <c r="E333">
        <v>3</v>
      </c>
      <c r="F333" s="6">
        <v>0.7</v>
      </c>
      <c r="G333">
        <v>4398.67</v>
      </c>
      <c r="H333" s="9">
        <v>8798</v>
      </c>
      <c r="I333" t="s">
        <v>123</v>
      </c>
      <c r="J333" t="s">
        <v>124</v>
      </c>
      <c r="K333" t="s">
        <v>31</v>
      </c>
      <c r="L333" s="8">
        <v>3</v>
      </c>
      <c r="M333" s="8">
        <v>65</v>
      </c>
      <c r="N333" s="7">
        <v>263.94</v>
      </c>
      <c r="O333" s="7">
        <v>171.56100000000001</v>
      </c>
      <c r="P333" s="10">
        <v>2.7302099999999997E-4</v>
      </c>
      <c r="Q333" s="7">
        <v>3.9002926E-2</v>
      </c>
      <c r="R333" s="1" t="s">
        <v>32</v>
      </c>
      <c r="S333" s="1" t="s">
        <v>32</v>
      </c>
      <c r="T333" s="11" t="s">
        <v>32</v>
      </c>
      <c r="U333" s="1" t="s">
        <v>32</v>
      </c>
      <c r="V333" s="11" t="s">
        <v>32</v>
      </c>
      <c r="W333" s="11" t="s">
        <v>32</v>
      </c>
      <c r="X333" s="1" t="s">
        <v>32</v>
      </c>
      <c r="Y333" s="11" t="s">
        <v>32</v>
      </c>
      <c r="Z333" s="11" t="s">
        <v>32</v>
      </c>
      <c r="AA333" s="5" t="s">
        <v>32</v>
      </c>
      <c r="AB333" s="1" t="s">
        <v>32</v>
      </c>
      <c r="AC333" s="1" t="s">
        <v>32</v>
      </c>
      <c r="AD333" s="1" t="s">
        <v>32</v>
      </c>
      <c r="AE333" s="11" t="s">
        <v>32</v>
      </c>
      <c r="AF333" s="11" t="s">
        <v>32</v>
      </c>
      <c r="AG333" s="3" t="s">
        <v>584</v>
      </c>
      <c r="AH333" s="3" t="s">
        <v>32</v>
      </c>
      <c r="AI333" s="12">
        <v>0.42747476899999998</v>
      </c>
      <c r="AJ333" s="12">
        <v>0.38356463200000002</v>
      </c>
      <c r="AK333" s="12">
        <v>0.35361046600000001</v>
      </c>
      <c r="AL333" s="12">
        <v>0.31582780599999999</v>
      </c>
      <c r="AM333" s="12">
        <f t="shared" si="91"/>
        <v>1.282424307E-2</v>
      </c>
      <c r="AN333" s="12">
        <f t="shared" si="92"/>
        <v>1.1506938960000001E-2</v>
      </c>
      <c r="AO333" s="12">
        <f t="shared" si="93"/>
        <v>1.0608313980000001E-2</v>
      </c>
      <c r="AP333" s="12">
        <f t="shared" si="94"/>
        <v>9.474834179999999E-3</v>
      </c>
      <c r="AQ333" s="13">
        <v>3.9208491978569002E-2</v>
      </c>
      <c r="AR333" s="13">
        <v>1.35379484683997E-2</v>
      </c>
      <c r="AS333" s="13">
        <v>1.5350465610374699E-2</v>
      </c>
      <c r="AT333" s="13">
        <v>2.3864417112804098E-2</v>
      </c>
      <c r="AU333" s="13">
        <v>3.4251003855920399E-2</v>
      </c>
      <c r="AV333" s="13">
        <v>0.134532261748603</v>
      </c>
      <c r="AW333" s="13">
        <v>2.1368337250273001E-2</v>
      </c>
      <c r="AX333" s="13">
        <v>4.0301846574992001E-2</v>
      </c>
    </row>
    <row r="334" spans="1:50" x14ac:dyDescent="0.35">
      <c r="A334" t="s">
        <v>421</v>
      </c>
      <c r="B334" t="s">
        <v>421</v>
      </c>
      <c r="C334" t="s">
        <v>421</v>
      </c>
      <c r="D334">
        <v>628381</v>
      </c>
      <c r="E334">
        <v>3</v>
      </c>
      <c r="F334" s="6">
        <v>0.7</v>
      </c>
      <c r="G334">
        <v>4398.67</v>
      </c>
      <c r="H334" s="9">
        <v>8798</v>
      </c>
      <c r="I334" t="s">
        <v>573</v>
      </c>
      <c r="J334" t="s">
        <v>125</v>
      </c>
      <c r="K334" t="s">
        <v>93</v>
      </c>
      <c r="L334" s="8">
        <v>6</v>
      </c>
      <c r="M334" s="8">
        <v>45</v>
      </c>
      <c r="N334" s="7">
        <v>527.88</v>
      </c>
      <c r="O334" s="7">
        <v>237.54599999999999</v>
      </c>
      <c r="P334" s="10">
        <v>3.78029E-4</v>
      </c>
      <c r="Q334" s="7">
        <v>5.4004050999999997E-2</v>
      </c>
      <c r="R334" s="1" t="s">
        <v>32</v>
      </c>
      <c r="S334" s="1" t="s">
        <v>32</v>
      </c>
      <c r="T334" s="11" t="s">
        <v>32</v>
      </c>
      <c r="U334" s="1" t="s">
        <v>32</v>
      </c>
      <c r="V334" s="11" t="s">
        <v>32</v>
      </c>
      <c r="W334" s="11" t="s">
        <v>32</v>
      </c>
      <c r="X334" s="1" t="s">
        <v>32</v>
      </c>
      <c r="Y334" s="11" t="s">
        <v>32</v>
      </c>
      <c r="Z334" s="11" t="s">
        <v>32</v>
      </c>
      <c r="AA334" s="5" t="s">
        <v>32</v>
      </c>
      <c r="AB334" s="1" t="s">
        <v>32</v>
      </c>
      <c r="AC334" s="1" t="s">
        <v>32</v>
      </c>
      <c r="AD334" s="1" t="s">
        <v>32</v>
      </c>
      <c r="AE334" s="11" t="s">
        <v>32</v>
      </c>
      <c r="AF334" s="11" t="s">
        <v>32</v>
      </c>
      <c r="AG334" s="3" t="s">
        <v>584</v>
      </c>
      <c r="AH334" s="3" t="s">
        <v>32</v>
      </c>
      <c r="AI334" s="12">
        <v>0.566136262</v>
      </c>
      <c r="AJ334" s="12">
        <v>0.53836495200000001</v>
      </c>
      <c r="AK334" s="12">
        <v>0.48517575000000002</v>
      </c>
      <c r="AL334" s="12">
        <v>0.439342277</v>
      </c>
      <c r="AM334" s="12">
        <f t="shared" si="91"/>
        <v>3.396817572E-2</v>
      </c>
      <c r="AN334" s="12">
        <f t="shared" si="92"/>
        <v>3.2301897119999999E-2</v>
      </c>
      <c r="AO334" s="12">
        <f t="shared" si="93"/>
        <v>2.9110545000000002E-2</v>
      </c>
      <c r="AP334" s="12">
        <f t="shared" si="94"/>
        <v>2.636053662E-2</v>
      </c>
      <c r="AQ334" s="13">
        <v>4.7901777189223199E-2</v>
      </c>
      <c r="AR334" s="13">
        <v>2.67415084637826E-2</v>
      </c>
      <c r="AS334" s="13">
        <v>2.7051169973876799E-2</v>
      </c>
      <c r="AT334" s="13">
        <v>3.2086529824768999E-2</v>
      </c>
      <c r="AU334" s="13">
        <v>2.4290580422759101E-2</v>
      </c>
      <c r="AV334" s="13">
        <v>4.3829514827663701E-2</v>
      </c>
      <c r="AW334" s="13">
        <v>3.9449237719547503E-2</v>
      </c>
      <c r="AX334" s="13">
        <v>3.4478616917374597E-2</v>
      </c>
    </row>
    <row r="335" spans="1:50" x14ac:dyDescent="0.35">
      <c r="A335" t="s">
        <v>643</v>
      </c>
      <c r="B335" t="s">
        <v>422</v>
      </c>
      <c r="C335" t="s">
        <v>422</v>
      </c>
      <c r="D335">
        <v>2130000</v>
      </c>
      <c r="E335">
        <v>3</v>
      </c>
      <c r="F335" s="6">
        <v>0.2</v>
      </c>
      <c r="G335">
        <v>4260</v>
      </c>
      <c r="H335" s="9">
        <v>17892</v>
      </c>
      <c r="I335" t="s">
        <v>29</v>
      </c>
      <c r="J335" t="s">
        <v>30</v>
      </c>
      <c r="K335" t="s">
        <v>31</v>
      </c>
      <c r="L335" s="8">
        <v>17.88</v>
      </c>
      <c r="M335" s="8">
        <v>65</v>
      </c>
      <c r="N335" s="7">
        <v>3199.0895999999998</v>
      </c>
      <c r="O335" s="7">
        <v>2079.4082400000002</v>
      </c>
      <c r="P335" s="10">
        <v>9.7624799999999998E-4</v>
      </c>
      <c r="Q335" s="7">
        <v>0.488124</v>
      </c>
      <c r="R335" s="1" t="s">
        <v>48</v>
      </c>
      <c r="S335" s="11">
        <v>1.3</v>
      </c>
      <c r="T335" s="11">
        <v>1.95</v>
      </c>
      <c r="U335" s="1" t="s">
        <v>104</v>
      </c>
      <c r="V335" s="11">
        <v>1.625</v>
      </c>
      <c r="W335" s="11">
        <v>1.84</v>
      </c>
      <c r="X335" s="1">
        <v>100</v>
      </c>
      <c r="Y335" s="11">
        <f>N335*X335/100</f>
        <v>3199.0895999999998</v>
      </c>
      <c r="Z335" s="11">
        <f t="shared" ref="Z335:Z346" si="95">(Y335*W335)</f>
        <v>5886.3248640000002</v>
      </c>
      <c r="AA335" s="5">
        <v>44580</v>
      </c>
      <c r="AB335" s="1" t="s">
        <v>32</v>
      </c>
      <c r="AC335" s="1" t="s">
        <v>32</v>
      </c>
      <c r="AD335" s="1" t="s">
        <v>84</v>
      </c>
      <c r="AE335" s="11">
        <v>55197.024505560003</v>
      </c>
      <c r="AF335" s="11">
        <f t="shared" ref="AF335:AF346" si="96">AE335/G335</f>
        <v>12.957048006000001</v>
      </c>
      <c r="AG335" s="3" t="s">
        <v>583</v>
      </c>
      <c r="AH335" s="3" t="s">
        <v>123</v>
      </c>
      <c r="AI335" s="12">
        <v>0.42747476899999998</v>
      </c>
      <c r="AJ335" s="12">
        <v>0.38356463200000002</v>
      </c>
      <c r="AK335" s="12">
        <v>0.35361046600000001</v>
      </c>
      <c r="AL335" s="12">
        <v>0.31582780599999999</v>
      </c>
      <c r="AM335" s="12">
        <f t="shared" si="91"/>
        <v>7.6432488697199985E-2</v>
      </c>
      <c r="AN335" s="12">
        <f t="shared" si="92"/>
        <v>6.8581356201599997E-2</v>
      </c>
      <c r="AO335" s="12">
        <f t="shared" si="93"/>
        <v>6.3225551320800003E-2</v>
      </c>
      <c r="AP335" s="12">
        <f t="shared" si="94"/>
        <v>5.6470011712799993E-2</v>
      </c>
      <c r="AQ335" s="13" t="s">
        <v>32</v>
      </c>
      <c r="AR335" s="13" t="s">
        <v>32</v>
      </c>
      <c r="AS335" s="13" t="s">
        <v>32</v>
      </c>
      <c r="AT335" s="13" t="s">
        <v>32</v>
      </c>
      <c r="AU335" s="13" t="s">
        <v>32</v>
      </c>
      <c r="AV335" s="13" t="s">
        <v>32</v>
      </c>
      <c r="AW335" s="13" t="s">
        <v>32</v>
      </c>
      <c r="AX335" s="13" t="s">
        <v>32</v>
      </c>
    </row>
    <row r="336" spans="1:50" x14ac:dyDescent="0.35">
      <c r="A336" t="s">
        <v>643</v>
      </c>
      <c r="B336" t="s">
        <v>422</v>
      </c>
      <c r="C336" t="s">
        <v>422</v>
      </c>
      <c r="D336">
        <v>2130000</v>
      </c>
      <c r="E336">
        <v>3</v>
      </c>
      <c r="F336" s="6">
        <v>0.2</v>
      </c>
      <c r="G336">
        <v>4260</v>
      </c>
      <c r="H336" s="9">
        <v>17892</v>
      </c>
      <c r="I336" t="s">
        <v>413</v>
      </c>
      <c r="J336" t="s">
        <v>306</v>
      </c>
      <c r="K336" t="s">
        <v>31</v>
      </c>
      <c r="L336" s="8">
        <v>3.35</v>
      </c>
      <c r="M336" s="8">
        <v>42</v>
      </c>
      <c r="N336" s="7">
        <v>599.38199999999995</v>
      </c>
      <c r="O336" s="7">
        <v>251.74044000000001</v>
      </c>
      <c r="P336" s="10">
        <v>1.18188E-4</v>
      </c>
      <c r="Q336" s="7">
        <v>5.9094000000000001E-2</v>
      </c>
      <c r="R336" s="1" t="s">
        <v>48</v>
      </c>
      <c r="S336" s="1">
        <v>1.63</v>
      </c>
      <c r="T336" s="11">
        <v>2.2799999999999998</v>
      </c>
      <c r="U336" s="1" t="s">
        <v>104</v>
      </c>
      <c r="V336" s="11">
        <v>1.9550000000000001</v>
      </c>
      <c r="W336" s="11">
        <v>2.2200000000000002</v>
      </c>
      <c r="X336" s="1">
        <v>100</v>
      </c>
      <c r="Y336" s="11">
        <f t="shared" ref="Y336:Y346" si="97">N336*X336/100</f>
        <v>599.38199999999995</v>
      </c>
      <c r="Z336" s="11">
        <f t="shared" si="95"/>
        <v>1330.6280400000001</v>
      </c>
      <c r="AA336" s="5">
        <v>44580</v>
      </c>
      <c r="AB336" s="1" t="s">
        <v>32</v>
      </c>
      <c r="AC336" s="1" t="s">
        <v>32</v>
      </c>
      <c r="AD336" s="1" t="s">
        <v>84</v>
      </c>
      <c r="AE336" s="11">
        <v>55197.024505560003</v>
      </c>
      <c r="AF336" s="11">
        <f t="shared" si="96"/>
        <v>12.957048006000001</v>
      </c>
      <c r="AG336" s="3" t="s">
        <v>585</v>
      </c>
      <c r="AH336" s="3" t="s">
        <v>610</v>
      </c>
      <c r="AI336" s="12">
        <v>0.54507349000000005</v>
      </c>
      <c r="AJ336" s="12">
        <v>0.52950663099999995</v>
      </c>
      <c r="AK336" s="12">
        <v>0.46139793299999998</v>
      </c>
      <c r="AL336" s="12">
        <v>0.41211163699999998</v>
      </c>
      <c r="AM336" s="12">
        <f t="shared" si="91"/>
        <v>1.8259961915000001E-2</v>
      </c>
      <c r="AN336" s="12">
        <f t="shared" si="92"/>
        <v>1.7738472138499998E-2</v>
      </c>
      <c r="AO336" s="12">
        <f t="shared" si="93"/>
        <v>1.5456830755500001E-2</v>
      </c>
      <c r="AP336" s="12">
        <f t="shared" si="94"/>
        <v>1.38057398395E-2</v>
      </c>
      <c r="AQ336" s="13" t="s">
        <v>32</v>
      </c>
      <c r="AR336" s="13" t="s">
        <v>32</v>
      </c>
      <c r="AS336" s="13" t="s">
        <v>32</v>
      </c>
      <c r="AT336" s="13" t="s">
        <v>32</v>
      </c>
      <c r="AU336" s="13" t="s">
        <v>32</v>
      </c>
      <c r="AV336" s="13" t="s">
        <v>32</v>
      </c>
      <c r="AW336" s="13" t="s">
        <v>32</v>
      </c>
      <c r="AX336" s="13" t="s">
        <v>32</v>
      </c>
    </row>
    <row r="337" spans="1:50" x14ac:dyDescent="0.35">
      <c r="A337" t="s">
        <v>643</v>
      </c>
      <c r="B337" t="s">
        <v>422</v>
      </c>
      <c r="C337" t="s">
        <v>422</v>
      </c>
      <c r="D337">
        <v>2130000</v>
      </c>
      <c r="E337">
        <v>3</v>
      </c>
      <c r="F337" s="6">
        <v>0.2</v>
      </c>
      <c r="G337">
        <v>4260</v>
      </c>
      <c r="H337" s="9">
        <v>17892</v>
      </c>
      <c r="I337" t="s">
        <v>309</v>
      </c>
      <c r="J337" t="s">
        <v>310</v>
      </c>
      <c r="K337" t="s">
        <v>31</v>
      </c>
      <c r="L337" s="8">
        <v>10.8</v>
      </c>
      <c r="M337" s="8">
        <v>35</v>
      </c>
      <c r="N337" s="7">
        <v>1932.336</v>
      </c>
      <c r="O337" s="7">
        <v>676.31759999999997</v>
      </c>
      <c r="P337" s="10">
        <v>3.1752000000000001E-4</v>
      </c>
      <c r="Q337" s="7">
        <v>0.15876000000000001</v>
      </c>
      <c r="R337" s="1" t="s">
        <v>48</v>
      </c>
      <c r="S337" s="1">
        <v>1.95</v>
      </c>
      <c r="T337" s="11">
        <v>2.44</v>
      </c>
      <c r="U337" s="1" t="s">
        <v>104</v>
      </c>
      <c r="V337" s="11">
        <v>2.1949999999999998</v>
      </c>
      <c r="W337" s="11">
        <v>2.4900000000000002</v>
      </c>
      <c r="X337" s="1">
        <v>100</v>
      </c>
      <c r="Y337" s="11">
        <f t="shared" si="97"/>
        <v>1932.336</v>
      </c>
      <c r="Z337" s="11">
        <f t="shared" si="95"/>
        <v>4811.5166400000007</v>
      </c>
      <c r="AA337" s="5">
        <v>44580</v>
      </c>
      <c r="AB337" s="1" t="s">
        <v>32</v>
      </c>
      <c r="AC337" s="1" t="s">
        <v>32</v>
      </c>
      <c r="AD337" s="1" t="s">
        <v>84</v>
      </c>
      <c r="AE337" s="11">
        <v>55197.024505560003</v>
      </c>
      <c r="AF337" s="11">
        <f t="shared" si="96"/>
        <v>12.957048006000001</v>
      </c>
      <c r="AG337" s="3" t="s">
        <v>585</v>
      </c>
      <c r="AH337" s="3" t="s">
        <v>605</v>
      </c>
      <c r="AI337" s="12">
        <v>0.35950373000000002</v>
      </c>
      <c r="AJ337" s="12">
        <v>0.37065974800000001</v>
      </c>
      <c r="AK337" s="12">
        <v>0.32210710100000001</v>
      </c>
      <c r="AL337" s="12">
        <v>0.32388472600000001</v>
      </c>
      <c r="AM337" s="12">
        <f t="shared" si="91"/>
        <v>3.882640284000001E-2</v>
      </c>
      <c r="AN337" s="12">
        <f t="shared" si="92"/>
        <v>4.0031252784000007E-2</v>
      </c>
      <c r="AO337" s="12">
        <f t="shared" si="93"/>
        <v>3.4787566908000007E-2</v>
      </c>
      <c r="AP337" s="12">
        <f t="shared" si="94"/>
        <v>3.4979550408000007E-2</v>
      </c>
      <c r="AQ337" s="13" t="s">
        <v>32</v>
      </c>
      <c r="AR337" s="13" t="s">
        <v>32</v>
      </c>
      <c r="AS337" s="13" t="s">
        <v>32</v>
      </c>
      <c r="AT337" s="13" t="s">
        <v>32</v>
      </c>
      <c r="AU337" s="13" t="s">
        <v>32</v>
      </c>
      <c r="AV337" s="13" t="s">
        <v>32</v>
      </c>
      <c r="AW337" s="13" t="s">
        <v>32</v>
      </c>
      <c r="AX337" s="13" t="s">
        <v>32</v>
      </c>
    </row>
    <row r="338" spans="1:50" x14ac:dyDescent="0.35">
      <c r="A338" t="s">
        <v>643</v>
      </c>
      <c r="B338" t="s">
        <v>422</v>
      </c>
      <c r="C338" t="s">
        <v>422</v>
      </c>
      <c r="D338">
        <v>2130000</v>
      </c>
      <c r="E338">
        <v>3</v>
      </c>
      <c r="F338" s="6">
        <v>0.2</v>
      </c>
      <c r="G338">
        <v>4260</v>
      </c>
      <c r="H338" s="9">
        <v>17892</v>
      </c>
      <c r="I338" t="s">
        <v>33</v>
      </c>
      <c r="J338" t="s">
        <v>34</v>
      </c>
      <c r="K338" t="s">
        <v>31</v>
      </c>
      <c r="L338" s="8">
        <v>23.85</v>
      </c>
      <c r="M338" s="8">
        <v>35</v>
      </c>
      <c r="N338" s="7">
        <v>4267.2420000000002</v>
      </c>
      <c r="O338" s="7">
        <v>1493.5346999999999</v>
      </c>
      <c r="P338" s="10">
        <v>7.0118999999999997E-4</v>
      </c>
      <c r="Q338" s="7">
        <v>0.35059499999999999</v>
      </c>
      <c r="R338" s="1" t="s">
        <v>58</v>
      </c>
      <c r="S338" s="1">
        <v>4.07</v>
      </c>
      <c r="T338" s="11">
        <v>4.55</v>
      </c>
      <c r="U338" s="1" t="s">
        <v>104</v>
      </c>
      <c r="V338" s="11">
        <v>4.3099999999999996</v>
      </c>
      <c r="W338" s="11">
        <v>4.8899999999999997</v>
      </c>
      <c r="X338" s="1">
        <v>89</v>
      </c>
      <c r="Y338" s="11">
        <f t="shared" si="97"/>
        <v>3797.8453800000002</v>
      </c>
      <c r="Z338" s="11">
        <f t="shared" si="95"/>
        <v>18571.463908199999</v>
      </c>
      <c r="AA338" s="5">
        <v>44580</v>
      </c>
      <c r="AB338" s="1" t="s">
        <v>32</v>
      </c>
      <c r="AC338" s="1" t="s">
        <v>32</v>
      </c>
      <c r="AD338" s="1" t="s">
        <v>44</v>
      </c>
      <c r="AE338" s="11">
        <v>55197.024505560003</v>
      </c>
      <c r="AF338" s="11">
        <f t="shared" si="96"/>
        <v>12.957048006000001</v>
      </c>
      <c r="AG338" s="3" t="s">
        <v>584</v>
      </c>
      <c r="AH338" s="3" t="s">
        <v>32</v>
      </c>
      <c r="AI338" s="12">
        <v>0.54166727999999997</v>
      </c>
      <c r="AJ338" s="12">
        <v>0.51513926399999999</v>
      </c>
      <c r="AK338" s="12">
        <v>0.47035209700000002</v>
      </c>
      <c r="AL338" s="12">
        <v>0.43625807300000002</v>
      </c>
      <c r="AM338" s="12">
        <f t="shared" si="91"/>
        <v>0.12918764628000001</v>
      </c>
      <c r="AN338" s="12">
        <f t="shared" si="92"/>
        <v>0.122860714464</v>
      </c>
      <c r="AO338" s="12">
        <f t="shared" si="93"/>
        <v>0.11217897513450001</v>
      </c>
      <c r="AP338" s="12">
        <f t="shared" si="94"/>
        <v>0.10404755041050001</v>
      </c>
      <c r="AQ338" s="13" t="s">
        <v>32</v>
      </c>
      <c r="AR338" s="13" t="s">
        <v>32</v>
      </c>
      <c r="AS338" s="13" t="s">
        <v>32</v>
      </c>
      <c r="AT338" s="13" t="s">
        <v>32</v>
      </c>
      <c r="AU338" s="13" t="s">
        <v>32</v>
      </c>
      <c r="AV338" s="13" t="s">
        <v>32</v>
      </c>
      <c r="AW338" s="13" t="s">
        <v>32</v>
      </c>
      <c r="AX338" s="13" t="s">
        <v>32</v>
      </c>
    </row>
    <row r="339" spans="1:50" x14ac:dyDescent="0.35">
      <c r="A339" t="s">
        <v>643</v>
      </c>
      <c r="B339" t="s">
        <v>422</v>
      </c>
      <c r="C339" t="s">
        <v>422</v>
      </c>
      <c r="D339">
        <v>2130000</v>
      </c>
      <c r="E339">
        <v>3</v>
      </c>
      <c r="F339" s="6">
        <v>0.2</v>
      </c>
      <c r="G339">
        <v>4260</v>
      </c>
      <c r="H339" s="9">
        <v>17892</v>
      </c>
      <c r="I339" t="s">
        <v>114</v>
      </c>
      <c r="J339" t="s">
        <v>115</v>
      </c>
      <c r="K339" t="s">
        <v>116</v>
      </c>
      <c r="L339" s="8">
        <v>4.47</v>
      </c>
      <c r="M339" s="8">
        <v>48</v>
      </c>
      <c r="N339" s="7">
        <v>799.77239999999995</v>
      </c>
      <c r="O339" s="7">
        <v>383.89075200000002</v>
      </c>
      <c r="P339" s="10">
        <v>1.8023E-4</v>
      </c>
      <c r="Q339" s="7">
        <v>9.0115200000000006E-2</v>
      </c>
      <c r="R339" s="1" t="s">
        <v>58</v>
      </c>
      <c r="S339" s="1">
        <v>4.55</v>
      </c>
      <c r="T339" s="11">
        <v>5.53</v>
      </c>
      <c r="U339" s="1" t="s">
        <v>104</v>
      </c>
      <c r="V339" s="11">
        <v>5.04</v>
      </c>
      <c r="W339" s="11">
        <v>5.72</v>
      </c>
      <c r="X339" s="1">
        <v>81</v>
      </c>
      <c r="Y339" s="11">
        <f t="shared" si="97"/>
        <v>647.81564399999991</v>
      </c>
      <c r="Z339" s="11">
        <f t="shared" si="95"/>
        <v>3705.5054836799991</v>
      </c>
      <c r="AA339" s="5">
        <v>44580</v>
      </c>
      <c r="AB339" s="1" t="s">
        <v>638</v>
      </c>
      <c r="AC339" s="1" t="s">
        <v>423</v>
      </c>
      <c r="AD339" s="1" t="s">
        <v>44</v>
      </c>
      <c r="AE339" s="11">
        <v>55197.024505560003</v>
      </c>
      <c r="AF339" s="11">
        <f t="shared" si="96"/>
        <v>12.957048006000001</v>
      </c>
      <c r="AG339" s="3" t="s">
        <v>584</v>
      </c>
      <c r="AH339" s="3" t="s">
        <v>32</v>
      </c>
      <c r="AI339" s="12">
        <v>0.53640324399999995</v>
      </c>
      <c r="AJ339" s="12">
        <v>0.52594607699999996</v>
      </c>
      <c r="AK339" s="12">
        <v>0.480582538</v>
      </c>
      <c r="AL339" s="12">
        <v>0.46544774500000002</v>
      </c>
      <c r="AM339" s="12">
        <f t="shared" si="91"/>
        <v>2.3977225006799996E-2</v>
      </c>
      <c r="AN339" s="12">
        <f t="shared" si="92"/>
        <v>2.3509789641899995E-2</v>
      </c>
      <c r="AO339" s="12">
        <f t="shared" si="93"/>
        <v>2.1482039448599999E-2</v>
      </c>
      <c r="AP339" s="12">
        <f t="shared" si="94"/>
        <v>2.0805514201499998E-2</v>
      </c>
      <c r="AQ339" s="13" t="s">
        <v>32</v>
      </c>
      <c r="AR339" s="13" t="s">
        <v>32</v>
      </c>
      <c r="AS339" s="13" t="s">
        <v>32</v>
      </c>
      <c r="AT339" s="13" t="s">
        <v>32</v>
      </c>
      <c r="AU339" s="13" t="s">
        <v>32</v>
      </c>
      <c r="AV339" s="13" t="s">
        <v>32</v>
      </c>
      <c r="AW339" s="13" t="s">
        <v>32</v>
      </c>
      <c r="AX339" s="13" t="s">
        <v>32</v>
      </c>
    </row>
    <row r="340" spans="1:50" x14ac:dyDescent="0.35">
      <c r="A340" t="s">
        <v>643</v>
      </c>
      <c r="B340" t="s">
        <v>422</v>
      </c>
      <c r="C340" t="s">
        <v>422</v>
      </c>
      <c r="D340">
        <v>2130000</v>
      </c>
      <c r="E340">
        <v>3</v>
      </c>
      <c r="F340" s="6">
        <v>0.2</v>
      </c>
      <c r="G340">
        <v>4260</v>
      </c>
      <c r="H340" s="9">
        <v>17892</v>
      </c>
      <c r="I340" t="s">
        <v>414</v>
      </c>
      <c r="J340" t="s">
        <v>415</v>
      </c>
      <c r="K340" t="s">
        <v>31</v>
      </c>
      <c r="L340" s="8">
        <v>5.22</v>
      </c>
      <c r="M340" s="8">
        <v>65</v>
      </c>
      <c r="N340" s="7">
        <v>933.9624</v>
      </c>
      <c r="O340" s="7">
        <v>607.07556</v>
      </c>
      <c r="P340" s="10">
        <v>2.8501200000000001E-4</v>
      </c>
      <c r="Q340" s="7">
        <v>0.14250599999999999</v>
      </c>
      <c r="R340" s="1" t="s">
        <v>48</v>
      </c>
      <c r="S340" s="1">
        <v>1.63</v>
      </c>
      <c r="T340" s="11">
        <v>1.95</v>
      </c>
      <c r="U340" s="1" t="s">
        <v>104</v>
      </c>
      <c r="V340" s="11">
        <v>1.79</v>
      </c>
      <c r="W340" s="11">
        <v>2.0299999999999998</v>
      </c>
      <c r="X340" s="1">
        <v>100</v>
      </c>
      <c r="Y340" s="11">
        <f t="shared" si="97"/>
        <v>933.9624</v>
      </c>
      <c r="Z340" s="11">
        <f t="shared" si="95"/>
        <v>1895.9436719999999</v>
      </c>
      <c r="AA340" s="5">
        <v>44580</v>
      </c>
      <c r="AB340" s="1" t="s">
        <v>32</v>
      </c>
      <c r="AC340" s="1" t="s">
        <v>32</v>
      </c>
      <c r="AD340" s="1" t="s">
        <v>84</v>
      </c>
      <c r="AE340" s="11">
        <v>55197.024505560003</v>
      </c>
      <c r="AF340" s="11">
        <f t="shared" si="96"/>
        <v>12.957048006000001</v>
      </c>
      <c r="AG340" s="3" t="s">
        <v>583</v>
      </c>
      <c r="AH340" s="3" t="s">
        <v>327</v>
      </c>
      <c r="AI340" s="12">
        <v>0.65913730400000003</v>
      </c>
      <c r="AJ340" s="12">
        <v>0.64952485599999998</v>
      </c>
      <c r="AK340" s="12">
        <v>0.58191676199999998</v>
      </c>
      <c r="AL340" s="12">
        <v>0.56086021200000002</v>
      </c>
      <c r="AM340" s="12">
        <f t="shared" si="91"/>
        <v>3.44069672688E-2</v>
      </c>
      <c r="AN340" s="12">
        <f t="shared" si="92"/>
        <v>3.3905197483199999E-2</v>
      </c>
      <c r="AO340" s="12">
        <f t="shared" si="93"/>
        <v>3.0376054976399995E-2</v>
      </c>
      <c r="AP340" s="12">
        <f t="shared" si="94"/>
        <v>2.92769030664E-2</v>
      </c>
      <c r="AQ340" s="13" t="s">
        <v>32</v>
      </c>
      <c r="AR340" s="13" t="s">
        <v>32</v>
      </c>
      <c r="AS340" s="13" t="s">
        <v>32</v>
      </c>
      <c r="AT340" s="13" t="s">
        <v>32</v>
      </c>
      <c r="AU340" s="13" t="s">
        <v>32</v>
      </c>
      <c r="AV340" s="13" t="s">
        <v>32</v>
      </c>
      <c r="AW340" s="13" t="s">
        <v>32</v>
      </c>
      <c r="AX340" s="13" t="s">
        <v>32</v>
      </c>
    </row>
    <row r="341" spans="1:50" x14ac:dyDescent="0.35">
      <c r="A341" t="s">
        <v>643</v>
      </c>
      <c r="B341" t="s">
        <v>422</v>
      </c>
      <c r="C341" t="s">
        <v>422</v>
      </c>
      <c r="D341">
        <v>2130000</v>
      </c>
      <c r="E341">
        <v>3</v>
      </c>
      <c r="F341" s="6">
        <v>0.2</v>
      </c>
      <c r="G341">
        <v>4260</v>
      </c>
      <c r="H341" s="9">
        <v>17892</v>
      </c>
      <c r="I341" t="s">
        <v>94</v>
      </c>
      <c r="J341" t="s">
        <v>118</v>
      </c>
      <c r="K341" t="s">
        <v>93</v>
      </c>
      <c r="L341" s="8">
        <v>4.84</v>
      </c>
      <c r="M341" s="8">
        <v>38</v>
      </c>
      <c r="N341" s="7">
        <v>865.97280000000001</v>
      </c>
      <c r="O341" s="7">
        <v>329.06966399999999</v>
      </c>
      <c r="P341" s="10">
        <v>1.5449300000000001E-4</v>
      </c>
      <c r="Q341" s="7">
        <v>7.7246400000000007E-2</v>
      </c>
      <c r="R341" s="1" t="s">
        <v>48</v>
      </c>
      <c r="S341" s="1">
        <v>1.63</v>
      </c>
      <c r="T341" s="11">
        <v>1.95</v>
      </c>
      <c r="U341" s="1" t="s">
        <v>104</v>
      </c>
      <c r="V341" s="11">
        <v>1.79</v>
      </c>
      <c r="W341" s="11">
        <v>2.0299999999999998</v>
      </c>
      <c r="X341" s="1">
        <v>100</v>
      </c>
      <c r="Y341" s="11">
        <f t="shared" si="97"/>
        <v>865.97280000000001</v>
      </c>
      <c r="Z341" s="11">
        <f t="shared" si="95"/>
        <v>1757.9247839999998</v>
      </c>
      <c r="AA341" s="5">
        <v>44580</v>
      </c>
      <c r="AB341" s="1" t="s">
        <v>32</v>
      </c>
      <c r="AC341" s="1" t="s">
        <v>32</v>
      </c>
      <c r="AD341" s="1" t="s">
        <v>84</v>
      </c>
      <c r="AE341" s="11">
        <v>55197.024505560003</v>
      </c>
      <c r="AF341" s="11">
        <f t="shared" si="96"/>
        <v>12.957048006000001</v>
      </c>
      <c r="AG341" s="3" t="s">
        <v>584</v>
      </c>
      <c r="AH341" s="3" t="s">
        <v>32</v>
      </c>
      <c r="AI341" s="12">
        <v>0.56956005600000004</v>
      </c>
      <c r="AJ341" s="12">
        <v>0.56435821799999997</v>
      </c>
      <c r="AK341" s="12">
        <v>0.49797503199999998</v>
      </c>
      <c r="AL341" s="12">
        <v>0.49069223099999998</v>
      </c>
      <c r="AM341" s="12">
        <f t="shared" si="91"/>
        <v>2.7566706710400003E-2</v>
      </c>
      <c r="AN341" s="12">
        <f t="shared" si="92"/>
        <v>2.7314937751199999E-2</v>
      </c>
      <c r="AO341" s="12">
        <f t="shared" si="93"/>
        <v>2.4101991548799998E-2</v>
      </c>
      <c r="AP341" s="12">
        <f t="shared" si="94"/>
        <v>2.3749503980399999E-2</v>
      </c>
      <c r="AQ341" s="13" t="s">
        <v>32</v>
      </c>
      <c r="AR341" s="13" t="s">
        <v>32</v>
      </c>
      <c r="AS341" s="13" t="s">
        <v>32</v>
      </c>
      <c r="AT341" s="13" t="s">
        <v>32</v>
      </c>
      <c r="AU341" s="13" t="s">
        <v>32</v>
      </c>
      <c r="AV341" s="13" t="s">
        <v>32</v>
      </c>
      <c r="AW341" s="13" t="s">
        <v>32</v>
      </c>
      <c r="AX341" s="13" t="s">
        <v>32</v>
      </c>
    </row>
    <row r="342" spans="1:50" x14ac:dyDescent="0.35">
      <c r="A342" t="s">
        <v>643</v>
      </c>
      <c r="B342" t="s">
        <v>422</v>
      </c>
      <c r="C342" t="s">
        <v>422</v>
      </c>
      <c r="D342">
        <v>2130000</v>
      </c>
      <c r="E342">
        <v>3</v>
      </c>
      <c r="F342" s="6">
        <v>0.2</v>
      </c>
      <c r="G342">
        <v>4260</v>
      </c>
      <c r="H342" s="9">
        <v>17892</v>
      </c>
      <c r="I342" t="s">
        <v>37</v>
      </c>
      <c r="J342" t="s">
        <v>38</v>
      </c>
      <c r="K342" t="s">
        <v>31</v>
      </c>
      <c r="L342" s="8">
        <v>4.92</v>
      </c>
      <c r="M342" s="8">
        <v>65</v>
      </c>
      <c r="N342" s="7">
        <v>880.28639999999996</v>
      </c>
      <c r="O342" s="7">
        <v>572.18615999999997</v>
      </c>
      <c r="P342" s="10">
        <v>2.6863199999999999E-4</v>
      </c>
      <c r="Q342" s="7">
        <v>0.13431599999999999</v>
      </c>
      <c r="R342" s="1" t="s">
        <v>48</v>
      </c>
      <c r="S342" s="1">
        <v>1.95</v>
      </c>
      <c r="T342" s="11">
        <v>2.44</v>
      </c>
      <c r="U342" s="1" t="s">
        <v>104</v>
      </c>
      <c r="V342" s="11">
        <v>2.1949999999999998</v>
      </c>
      <c r="W342" s="11">
        <v>2.4900000000000002</v>
      </c>
      <c r="X342" s="1">
        <v>100</v>
      </c>
      <c r="Y342" s="11">
        <f t="shared" si="97"/>
        <v>880.28639999999996</v>
      </c>
      <c r="Z342" s="11">
        <f t="shared" si="95"/>
        <v>2191.9131360000001</v>
      </c>
      <c r="AA342" s="5">
        <v>44580</v>
      </c>
      <c r="AB342" s="1" t="s">
        <v>32</v>
      </c>
      <c r="AC342" s="1" t="s">
        <v>32</v>
      </c>
      <c r="AD342" s="1" t="s">
        <v>84</v>
      </c>
      <c r="AE342" s="11">
        <v>55197.024505560003</v>
      </c>
      <c r="AF342" s="11">
        <f t="shared" si="96"/>
        <v>12.957048006000001</v>
      </c>
      <c r="AG342" s="3" t="s">
        <v>584</v>
      </c>
      <c r="AH342" s="3" t="s">
        <v>32</v>
      </c>
      <c r="AI342" s="12">
        <v>0.40852202599999998</v>
      </c>
      <c r="AJ342" s="12">
        <v>0.37004858499999999</v>
      </c>
      <c r="AK342" s="12">
        <v>0.32774961899999999</v>
      </c>
      <c r="AL342" s="12">
        <v>0.27716542900000002</v>
      </c>
      <c r="AM342" s="12">
        <f t="shared" si="91"/>
        <v>2.0099283679200001E-2</v>
      </c>
      <c r="AN342" s="12">
        <f t="shared" si="92"/>
        <v>1.8206390382E-2</v>
      </c>
      <c r="AO342" s="12">
        <f t="shared" si="93"/>
        <v>1.6125281254799999E-2</v>
      </c>
      <c r="AP342" s="12">
        <f t="shared" si="94"/>
        <v>1.3636539106800001E-2</v>
      </c>
      <c r="AQ342" s="13" t="s">
        <v>32</v>
      </c>
      <c r="AR342" s="13" t="s">
        <v>32</v>
      </c>
      <c r="AS342" s="13" t="s">
        <v>32</v>
      </c>
      <c r="AT342" s="13" t="s">
        <v>32</v>
      </c>
      <c r="AU342" s="13" t="s">
        <v>32</v>
      </c>
      <c r="AV342" s="13" t="s">
        <v>32</v>
      </c>
      <c r="AW342" s="13" t="s">
        <v>32</v>
      </c>
      <c r="AX342" s="13" t="s">
        <v>32</v>
      </c>
    </row>
    <row r="343" spans="1:50" x14ac:dyDescent="0.35">
      <c r="A343" t="s">
        <v>643</v>
      </c>
      <c r="B343" t="s">
        <v>422</v>
      </c>
      <c r="C343" t="s">
        <v>422</v>
      </c>
      <c r="D343">
        <v>2130000</v>
      </c>
      <c r="E343">
        <v>3</v>
      </c>
      <c r="F343" s="6">
        <v>0.2</v>
      </c>
      <c r="G343">
        <v>4260</v>
      </c>
      <c r="H343" s="9">
        <v>17892</v>
      </c>
      <c r="I343" t="s">
        <v>120</v>
      </c>
      <c r="J343" t="s">
        <v>108</v>
      </c>
      <c r="K343" t="s">
        <v>61</v>
      </c>
      <c r="L343" s="8">
        <v>6.41</v>
      </c>
      <c r="M343" s="8">
        <v>51</v>
      </c>
      <c r="N343" s="7">
        <v>1146.8771999999999</v>
      </c>
      <c r="O343" s="7">
        <v>584.90737200000001</v>
      </c>
      <c r="P343" s="10">
        <v>2.7460400000000002E-4</v>
      </c>
      <c r="Q343" s="7">
        <v>0.13730220000000001</v>
      </c>
      <c r="R343" s="1" t="s">
        <v>58</v>
      </c>
      <c r="S343" s="1">
        <v>4.55</v>
      </c>
      <c r="T343" s="11">
        <v>5.53</v>
      </c>
      <c r="U343" s="1" t="s">
        <v>104</v>
      </c>
      <c r="V343" s="11">
        <v>5.04</v>
      </c>
      <c r="W343" s="11">
        <v>5.72</v>
      </c>
      <c r="X343" s="1">
        <v>87</v>
      </c>
      <c r="Y343" s="11">
        <f t="shared" si="97"/>
        <v>997.78316399999994</v>
      </c>
      <c r="Z343" s="11">
        <f t="shared" si="95"/>
        <v>5707.3196980799994</v>
      </c>
      <c r="AA343" s="5">
        <v>44580</v>
      </c>
      <c r="AB343" s="1" t="s">
        <v>32</v>
      </c>
      <c r="AC343" s="1" t="s">
        <v>32</v>
      </c>
      <c r="AD343" s="1" t="s">
        <v>44</v>
      </c>
      <c r="AE343" s="11">
        <v>55197.024505560003</v>
      </c>
      <c r="AF343" s="11">
        <f t="shared" si="96"/>
        <v>12.957048006000001</v>
      </c>
      <c r="AG343" s="3" t="s">
        <v>584</v>
      </c>
      <c r="AH343" s="3" t="s">
        <v>32</v>
      </c>
      <c r="AI343" s="12">
        <v>0.66775368300000004</v>
      </c>
      <c r="AJ343" s="12">
        <v>0.65365010300000004</v>
      </c>
      <c r="AK343" s="12">
        <v>0.59238610400000002</v>
      </c>
      <c r="AL343" s="12">
        <v>0.56531722299999998</v>
      </c>
      <c r="AM343" s="12">
        <f t="shared" si="91"/>
        <v>4.2803011080300005E-2</v>
      </c>
      <c r="AN343" s="12">
        <f t="shared" si="92"/>
        <v>4.1898971602300009E-2</v>
      </c>
      <c r="AO343" s="12">
        <f t="shared" si="93"/>
        <v>3.7971949266400004E-2</v>
      </c>
      <c r="AP343" s="12">
        <f t="shared" si="94"/>
        <v>3.62368339943E-2</v>
      </c>
      <c r="AQ343" s="13" t="s">
        <v>32</v>
      </c>
      <c r="AR343" s="13" t="s">
        <v>32</v>
      </c>
      <c r="AS343" s="13" t="s">
        <v>32</v>
      </c>
      <c r="AT343" s="13" t="s">
        <v>32</v>
      </c>
      <c r="AU343" s="13" t="s">
        <v>32</v>
      </c>
      <c r="AV343" s="13" t="s">
        <v>32</v>
      </c>
      <c r="AW343" s="13" t="s">
        <v>32</v>
      </c>
      <c r="AX343" s="13" t="s">
        <v>32</v>
      </c>
    </row>
    <row r="344" spans="1:50" x14ac:dyDescent="0.35">
      <c r="A344" t="s">
        <v>643</v>
      </c>
      <c r="B344" t="s">
        <v>422</v>
      </c>
      <c r="C344" t="s">
        <v>422</v>
      </c>
      <c r="D344">
        <v>2130000</v>
      </c>
      <c r="E344">
        <v>3</v>
      </c>
      <c r="F344" s="6">
        <v>0.2</v>
      </c>
      <c r="G344">
        <v>4260</v>
      </c>
      <c r="H344" s="9">
        <v>17892</v>
      </c>
      <c r="I344" t="s">
        <v>172</v>
      </c>
      <c r="J344" t="s">
        <v>205</v>
      </c>
      <c r="K344" t="s">
        <v>160</v>
      </c>
      <c r="L344" s="8">
        <v>3.35</v>
      </c>
      <c r="M344" s="8">
        <v>42</v>
      </c>
      <c r="N344" s="7">
        <v>599.38199999999995</v>
      </c>
      <c r="O344" s="7">
        <v>251.74044000000001</v>
      </c>
      <c r="P344" s="10">
        <v>1.18188E-4</v>
      </c>
      <c r="Q344" s="7">
        <v>5.9094000000000001E-2</v>
      </c>
      <c r="R344" s="1" t="s">
        <v>58</v>
      </c>
      <c r="S344" s="11">
        <v>5.2</v>
      </c>
      <c r="T344" s="11">
        <v>5.69</v>
      </c>
      <c r="U344" s="1" t="s">
        <v>104</v>
      </c>
      <c r="V344" s="11">
        <v>5.4450000000000003</v>
      </c>
      <c r="W344" s="11">
        <v>6.18</v>
      </c>
      <c r="X344" s="1">
        <v>91</v>
      </c>
      <c r="Y344" s="11">
        <f t="shared" si="97"/>
        <v>545.43761999999992</v>
      </c>
      <c r="Z344" s="11">
        <f t="shared" si="95"/>
        <v>3370.8044915999994</v>
      </c>
      <c r="AA344" s="5">
        <v>44580</v>
      </c>
      <c r="AB344" s="1" t="s">
        <v>32</v>
      </c>
      <c r="AC344" s="1" t="s">
        <v>32</v>
      </c>
      <c r="AD344" s="1" t="s">
        <v>44</v>
      </c>
      <c r="AE344" s="11">
        <v>55197.024505560003</v>
      </c>
      <c r="AF344" s="11">
        <f t="shared" si="96"/>
        <v>12.957048006000001</v>
      </c>
      <c r="AG344" s="3" t="s">
        <v>584</v>
      </c>
      <c r="AH344" s="3" t="s">
        <v>32</v>
      </c>
      <c r="AI344" s="12">
        <v>0.45709910399999998</v>
      </c>
      <c r="AJ344" s="12">
        <v>0.40906083900000001</v>
      </c>
      <c r="AK344" s="12">
        <v>0.38646349600000002</v>
      </c>
      <c r="AL344" s="12">
        <v>0.34501749399999998</v>
      </c>
      <c r="AM344" s="12">
        <f t="shared" si="91"/>
        <v>1.5312819984E-2</v>
      </c>
      <c r="AN344" s="12">
        <f t="shared" si="92"/>
        <v>1.3703538106500001E-2</v>
      </c>
      <c r="AO344" s="12">
        <f t="shared" si="93"/>
        <v>1.2946527116000001E-2</v>
      </c>
      <c r="AP344" s="12">
        <f t="shared" si="94"/>
        <v>1.1558086049000001E-2</v>
      </c>
      <c r="AQ344" s="13" t="s">
        <v>32</v>
      </c>
      <c r="AR344" s="13" t="s">
        <v>32</v>
      </c>
      <c r="AS344" s="13" t="s">
        <v>32</v>
      </c>
      <c r="AT344" s="13" t="s">
        <v>32</v>
      </c>
      <c r="AU344" s="13" t="s">
        <v>32</v>
      </c>
      <c r="AV344" s="13" t="s">
        <v>32</v>
      </c>
      <c r="AW344" s="13" t="s">
        <v>32</v>
      </c>
      <c r="AX344" s="13" t="s">
        <v>32</v>
      </c>
    </row>
    <row r="345" spans="1:50" x14ac:dyDescent="0.35">
      <c r="A345" t="s">
        <v>643</v>
      </c>
      <c r="B345" t="s">
        <v>422</v>
      </c>
      <c r="C345" t="s">
        <v>422</v>
      </c>
      <c r="D345">
        <v>2130000</v>
      </c>
      <c r="E345">
        <v>3</v>
      </c>
      <c r="F345" s="6">
        <v>0.2</v>
      </c>
      <c r="G345">
        <v>4260</v>
      </c>
      <c r="H345" s="9">
        <v>17892</v>
      </c>
      <c r="I345" t="s">
        <v>323</v>
      </c>
      <c r="J345" t="s">
        <v>416</v>
      </c>
      <c r="K345" t="s">
        <v>31</v>
      </c>
      <c r="L345" s="8">
        <v>6.71</v>
      </c>
      <c r="M345" s="8">
        <v>35</v>
      </c>
      <c r="N345" s="7">
        <v>1200.5532000000001</v>
      </c>
      <c r="O345" s="7">
        <v>420.19362000000001</v>
      </c>
      <c r="P345" s="10">
        <v>1.97274E-4</v>
      </c>
      <c r="Q345" s="7">
        <v>9.8637000000000002E-2</v>
      </c>
      <c r="R345" s="1" t="s">
        <v>48</v>
      </c>
      <c r="S345" s="1">
        <v>1.95</v>
      </c>
      <c r="T345" s="11">
        <v>2.44</v>
      </c>
      <c r="U345" s="1" t="s">
        <v>104</v>
      </c>
      <c r="V345" s="11">
        <v>2.1949999999999998</v>
      </c>
      <c r="W345" s="11">
        <v>2.4900000000000002</v>
      </c>
      <c r="X345" s="1">
        <v>100</v>
      </c>
      <c r="Y345" s="11">
        <f t="shared" si="97"/>
        <v>1200.5532000000001</v>
      </c>
      <c r="Z345" s="11">
        <f t="shared" si="95"/>
        <v>2989.3774680000006</v>
      </c>
      <c r="AA345" s="5">
        <v>44580</v>
      </c>
      <c r="AB345" s="1" t="s">
        <v>32</v>
      </c>
      <c r="AC345" s="1" t="s">
        <v>32</v>
      </c>
      <c r="AD345" s="1" t="s">
        <v>84</v>
      </c>
      <c r="AE345" s="11">
        <v>55197.024505560003</v>
      </c>
      <c r="AF345" s="11">
        <f t="shared" si="96"/>
        <v>12.957048006000001</v>
      </c>
      <c r="AG345" s="3" t="s">
        <v>584</v>
      </c>
      <c r="AH345" s="3" t="s">
        <v>32</v>
      </c>
      <c r="AI345" s="12">
        <v>0.47930959299999998</v>
      </c>
      <c r="AJ345" s="12">
        <v>0.46235419300000002</v>
      </c>
      <c r="AK345" s="12">
        <v>0.396142049</v>
      </c>
      <c r="AL345" s="12">
        <v>0.36540149300000002</v>
      </c>
      <c r="AM345" s="12">
        <f t="shared" si="91"/>
        <v>3.2161673690299993E-2</v>
      </c>
      <c r="AN345" s="12">
        <f t="shared" si="92"/>
        <v>3.1023966350299997E-2</v>
      </c>
      <c r="AO345" s="12">
        <f t="shared" si="93"/>
        <v>2.6581131487899996E-2</v>
      </c>
      <c r="AP345" s="12">
        <f t="shared" si="94"/>
        <v>2.45184401803E-2</v>
      </c>
      <c r="AQ345" s="13" t="s">
        <v>32</v>
      </c>
      <c r="AR345" s="13" t="s">
        <v>32</v>
      </c>
      <c r="AS345" s="13" t="s">
        <v>32</v>
      </c>
      <c r="AT345" s="13" t="s">
        <v>32</v>
      </c>
      <c r="AU345" s="13" t="s">
        <v>32</v>
      </c>
      <c r="AV345" s="13" t="s">
        <v>32</v>
      </c>
      <c r="AW345" s="13" t="s">
        <v>32</v>
      </c>
      <c r="AX345" s="13" t="s">
        <v>32</v>
      </c>
    </row>
    <row r="346" spans="1:50" x14ac:dyDescent="0.35">
      <c r="A346" t="s">
        <v>643</v>
      </c>
      <c r="B346" t="s">
        <v>422</v>
      </c>
      <c r="C346" t="s">
        <v>422</v>
      </c>
      <c r="D346">
        <v>2130000</v>
      </c>
      <c r="E346">
        <v>3</v>
      </c>
      <c r="F346" s="6">
        <v>0.2</v>
      </c>
      <c r="G346">
        <v>4260</v>
      </c>
      <c r="H346" s="9">
        <v>17892</v>
      </c>
      <c r="I346" t="s">
        <v>573</v>
      </c>
      <c r="J346" t="s">
        <v>125</v>
      </c>
      <c r="K346" t="s">
        <v>93</v>
      </c>
      <c r="L346" s="8">
        <v>8.1999999999999993</v>
      </c>
      <c r="M346" s="8">
        <v>45</v>
      </c>
      <c r="N346" s="7">
        <v>1467.144</v>
      </c>
      <c r="O346" s="7">
        <v>660.21479999999997</v>
      </c>
      <c r="P346" s="10">
        <v>3.0996000000000002E-4</v>
      </c>
      <c r="Q346" s="7">
        <v>0.15498000000000001</v>
      </c>
      <c r="R346" s="1" t="s">
        <v>48</v>
      </c>
      <c r="S346" s="1">
        <v>1.63</v>
      </c>
      <c r="T346" s="11">
        <v>1.95</v>
      </c>
      <c r="U346" s="1" t="s">
        <v>104</v>
      </c>
      <c r="V346" s="11">
        <v>1.79</v>
      </c>
      <c r="W346" s="11">
        <v>2.0299999999999998</v>
      </c>
      <c r="X346" s="1">
        <v>100</v>
      </c>
      <c r="Y346" s="11">
        <f t="shared" si="97"/>
        <v>1467.144</v>
      </c>
      <c r="Z346" s="11">
        <f t="shared" si="95"/>
        <v>2978.3023199999998</v>
      </c>
      <c r="AA346" s="5">
        <v>44580</v>
      </c>
      <c r="AB346" s="1" t="s">
        <v>638</v>
      </c>
      <c r="AC346" s="1" t="s">
        <v>118</v>
      </c>
      <c r="AD346" s="1" t="s">
        <v>84</v>
      </c>
      <c r="AE346" s="11">
        <v>55197.024505560003</v>
      </c>
      <c r="AF346" s="11">
        <f t="shared" si="96"/>
        <v>12.957048006000001</v>
      </c>
      <c r="AG346" s="3" t="s">
        <v>584</v>
      </c>
      <c r="AH346" s="3" t="s">
        <v>32</v>
      </c>
      <c r="AI346" s="12">
        <v>0.566136262</v>
      </c>
      <c r="AJ346" s="12">
        <v>0.53836495200000001</v>
      </c>
      <c r="AK346" s="12">
        <v>0.48517575000000002</v>
      </c>
      <c r="AL346" s="12">
        <v>0.439342277</v>
      </c>
      <c r="AM346" s="12">
        <f t="shared" si="91"/>
        <v>4.6423173483999991E-2</v>
      </c>
      <c r="AN346" s="12">
        <f t="shared" si="92"/>
        <v>4.4145926063999995E-2</v>
      </c>
      <c r="AO346" s="12">
        <f t="shared" si="93"/>
        <v>3.9784411499999998E-2</v>
      </c>
      <c r="AP346" s="12">
        <f t="shared" si="94"/>
        <v>3.6026066713999993E-2</v>
      </c>
      <c r="AQ346" s="13" t="s">
        <v>32</v>
      </c>
      <c r="AR346" s="13" t="s">
        <v>32</v>
      </c>
      <c r="AS346" s="13" t="s">
        <v>32</v>
      </c>
      <c r="AT346" s="13" t="s">
        <v>32</v>
      </c>
      <c r="AU346" s="13" t="s">
        <v>32</v>
      </c>
      <c r="AV346" s="13" t="s">
        <v>32</v>
      </c>
      <c r="AW346" s="13" t="s">
        <v>32</v>
      </c>
      <c r="AX346" s="13" t="s">
        <v>32</v>
      </c>
    </row>
    <row r="347" spans="1:50" x14ac:dyDescent="0.35">
      <c r="A347" t="s">
        <v>424</v>
      </c>
      <c r="B347" t="s">
        <v>424</v>
      </c>
      <c r="C347" t="s">
        <v>424</v>
      </c>
      <c r="D347">
        <v>27000000</v>
      </c>
      <c r="E347">
        <v>5</v>
      </c>
      <c r="F347" s="6" t="s">
        <v>32</v>
      </c>
      <c r="G347" t="s">
        <v>32</v>
      </c>
      <c r="H347" s="9" t="s">
        <v>32</v>
      </c>
      <c r="I347" t="s">
        <v>32</v>
      </c>
      <c r="J347" t="s">
        <v>32</v>
      </c>
      <c r="K347" t="s">
        <v>32</v>
      </c>
      <c r="L347" s="8" t="s">
        <v>32</v>
      </c>
      <c r="M347" s="8" t="s">
        <v>32</v>
      </c>
      <c r="N347" s="7" t="s">
        <v>32</v>
      </c>
      <c r="O347" s="7" t="s">
        <v>32</v>
      </c>
      <c r="P347" s="10" t="s">
        <v>32</v>
      </c>
      <c r="Q347" s="7" t="s">
        <v>32</v>
      </c>
      <c r="R347" s="1" t="s">
        <v>32</v>
      </c>
      <c r="S347" s="1" t="s">
        <v>32</v>
      </c>
      <c r="T347" s="11" t="s">
        <v>32</v>
      </c>
      <c r="U347" s="1" t="s">
        <v>32</v>
      </c>
      <c r="V347" s="11" t="s">
        <v>32</v>
      </c>
      <c r="W347" s="11" t="s">
        <v>32</v>
      </c>
      <c r="X347" s="1" t="s">
        <v>32</v>
      </c>
      <c r="Y347" s="11" t="s">
        <v>32</v>
      </c>
      <c r="Z347" s="11" t="s">
        <v>32</v>
      </c>
      <c r="AA347" s="5" t="s">
        <v>32</v>
      </c>
      <c r="AB347" s="1" t="s">
        <v>32</v>
      </c>
      <c r="AC347" s="1" t="s">
        <v>32</v>
      </c>
      <c r="AD347" s="1" t="s">
        <v>32</v>
      </c>
      <c r="AE347" s="11">
        <v>0</v>
      </c>
      <c r="AF347" s="11" t="s">
        <v>32</v>
      </c>
      <c r="AG347" s="3" t="s">
        <v>593</v>
      </c>
      <c r="AH347" s="3" t="s">
        <v>32</v>
      </c>
      <c r="AI347" s="12" t="s">
        <v>32</v>
      </c>
      <c r="AJ347" s="12" t="s">
        <v>32</v>
      </c>
      <c r="AK347" s="12" t="s">
        <v>32</v>
      </c>
      <c r="AL347" s="12" t="s">
        <v>32</v>
      </c>
      <c r="AM347" s="12" t="s">
        <v>32</v>
      </c>
      <c r="AN347" s="12" t="s">
        <v>32</v>
      </c>
      <c r="AO347" s="12" t="s">
        <v>32</v>
      </c>
      <c r="AP347" s="12" t="s">
        <v>32</v>
      </c>
      <c r="AQ347" s="13" t="s">
        <v>32</v>
      </c>
      <c r="AR347" s="13" t="s">
        <v>32</v>
      </c>
      <c r="AS347" s="13" t="s">
        <v>32</v>
      </c>
      <c r="AT347" s="13" t="s">
        <v>32</v>
      </c>
      <c r="AU347" s="13" t="s">
        <v>32</v>
      </c>
      <c r="AV347" s="13" t="s">
        <v>32</v>
      </c>
      <c r="AW347" s="13" t="s">
        <v>32</v>
      </c>
      <c r="AX347" s="13" t="s">
        <v>32</v>
      </c>
    </row>
    <row r="348" spans="1:50" x14ac:dyDescent="0.35">
      <c r="A348" t="s">
        <v>425</v>
      </c>
      <c r="B348" t="s">
        <v>425</v>
      </c>
      <c r="C348" t="s">
        <v>425</v>
      </c>
      <c r="D348">
        <v>4000000</v>
      </c>
      <c r="E348">
        <v>5</v>
      </c>
      <c r="F348" s="6">
        <v>0.1</v>
      </c>
      <c r="G348">
        <v>4000</v>
      </c>
      <c r="H348" s="9" t="s">
        <v>32</v>
      </c>
      <c r="I348" t="s">
        <v>32</v>
      </c>
      <c r="J348" t="s">
        <v>32</v>
      </c>
      <c r="K348" t="s">
        <v>32</v>
      </c>
      <c r="L348" s="8" t="s">
        <v>32</v>
      </c>
      <c r="M348" s="8" t="s">
        <v>32</v>
      </c>
      <c r="N348" s="7" t="s">
        <v>32</v>
      </c>
      <c r="O348" s="7" t="s">
        <v>32</v>
      </c>
      <c r="P348" s="10" t="s">
        <v>32</v>
      </c>
      <c r="Q348" s="7" t="s">
        <v>32</v>
      </c>
      <c r="R348" s="1" t="s">
        <v>32</v>
      </c>
      <c r="S348" s="1" t="s">
        <v>32</v>
      </c>
      <c r="T348" s="11" t="s">
        <v>32</v>
      </c>
      <c r="U348" s="1" t="s">
        <v>32</v>
      </c>
      <c r="V348" s="11" t="s">
        <v>32</v>
      </c>
      <c r="W348" s="11" t="s">
        <v>32</v>
      </c>
      <c r="X348" s="1" t="s">
        <v>32</v>
      </c>
      <c r="Y348" s="11" t="s">
        <v>32</v>
      </c>
      <c r="Z348" s="11" t="s">
        <v>32</v>
      </c>
      <c r="AA348" s="5" t="s">
        <v>32</v>
      </c>
      <c r="AB348" s="1" t="s">
        <v>32</v>
      </c>
      <c r="AC348" s="1" t="s">
        <v>32</v>
      </c>
      <c r="AD348" s="1" t="s">
        <v>32</v>
      </c>
      <c r="AE348" s="11">
        <v>0</v>
      </c>
      <c r="AF348" s="11" t="s">
        <v>32</v>
      </c>
      <c r="AG348" s="3" t="s">
        <v>593</v>
      </c>
      <c r="AH348" s="3" t="s">
        <v>32</v>
      </c>
      <c r="AI348" s="12" t="s">
        <v>32</v>
      </c>
      <c r="AJ348" s="12" t="s">
        <v>32</v>
      </c>
      <c r="AK348" s="12" t="s">
        <v>32</v>
      </c>
      <c r="AL348" s="12" t="s">
        <v>32</v>
      </c>
      <c r="AM348" s="12" t="s">
        <v>32</v>
      </c>
      <c r="AN348" s="12" t="s">
        <v>32</v>
      </c>
      <c r="AO348" s="12" t="s">
        <v>32</v>
      </c>
      <c r="AP348" s="12" t="s">
        <v>32</v>
      </c>
      <c r="AQ348" s="13" t="s">
        <v>32</v>
      </c>
      <c r="AR348" s="13" t="s">
        <v>32</v>
      </c>
      <c r="AS348" s="13" t="s">
        <v>32</v>
      </c>
      <c r="AT348" s="13" t="s">
        <v>32</v>
      </c>
      <c r="AU348" s="13" t="s">
        <v>32</v>
      </c>
      <c r="AV348" s="13" t="s">
        <v>32</v>
      </c>
      <c r="AW348" s="13" t="s">
        <v>32</v>
      </c>
      <c r="AX348" s="13" t="s">
        <v>32</v>
      </c>
    </row>
    <row r="349" spans="1:50" x14ac:dyDescent="0.35">
      <c r="A349" t="s">
        <v>426</v>
      </c>
      <c r="B349" t="s">
        <v>426</v>
      </c>
      <c r="C349" t="s">
        <v>426</v>
      </c>
      <c r="D349">
        <v>128600000</v>
      </c>
      <c r="E349">
        <v>3</v>
      </c>
      <c r="F349" s="6">
        <v>3.3</v>
      </c>
      <c r="G349">
        <v>4243800</v>
      </c>
      <c r="H349" s="9">
        <v>21219000</v>
      </c>
      <c r="I349" t="s">
        <v>427</v>
      </c>
      <c r="J349" t="s">
        <v>428</v>
      </c>
      <c r="K349" t="s">
        <v>42</v>
      </c>
      <c r="L349" s="8">
        <v>16.66</v>
      </c>
      <c r="M349" s="8">
        <v>47</v>
      </c>
      <c r="N349" s="7">
        <v>3535085.4</v>
      </c>
      <c r="O349" s="7">
        <v>1661490.138</v>
      </c>
      <c r="P349" s="10">
        <v>1.291983E-2</v>
      </c>
      <c r="Q349" s="7">
        <v>0.39151000000000002</v>
      </c>
      <c r="R349" s="1" t="s">
        <v>58</v>
      </c>
      <c r="S349" s="11">
        <v>120</v>
      </c>
      <c r="T349" s="11">
        <v>649</v>
      </c>
      <c r="U349" s="1" t="s">
        <v>429</v>
      </c>
      <c r="V349" s="11">
        <v>384.5</v>
      </c>
      <c r="W349" s="11">
        <v>18.72</v>
      </c>
      <c r="X349" s="1">
        <v>100</v>
      </c>
      <c r="Y349" s="11">
        <f>N349*X349/100</f>
        <v>3535085.4</v>
      </c>
      <c r="Z349" s="11">
        <f t="shared" ref="Z349:Z354" si="98">(Y349*W349)</f>
        <v>66176798.687999994</v>
      </c>
      <c r="AA349" s="5">
        <v>44562</v>
      </c>
      <c r="AB349" s="1" t="s">
        <v>32</v>
      </c>
      <c r="AC349" s="1" t="s">
        <v>32</v>
      </c>
      <c r="AD349" s="1" t="s">
        <v>84</v>
      </c>
      <c r="AE349" s="11">
        <v>130106399.18099999</v>
      </c>
      <c r="AF349" s="11">
        <f t="shared" ref="AF349:AF354" si="99">AE349/G349</f>
        <v>30.657995</v>
      </c>
      <c r="AG349" s="3" t="s">
        <v>585</v>
      </c>
      <c r="AH349" s="3" t="s">
        <v>587</v>
      </c>
      <c r="AI349" s="12">
        <v>0.48102112600000002</v>
      </c>
      <c r="AJ349" s="12">
        <v>0.46477313999999997</v>
      </c>
      <c r="AK349" s="12">
        <v>0.44475669200000001</v>
      </c>
      <c r="AL349" s="12">
        <v>0.472847397</v>
      </c>
      <c r="AM349" s="12">
        <f>AI349*($L349/100)</f>
        <v>8.0138119591599999E-2</v>
      </c>
      <c r="AN349" s="12">
        <f>AJ349*($L349/100)</f>
        <v>7.7431205123999994E-2</v>
      </c>
      <c r="AO349" s="12">
        <f>AK349*($L349/100)</f>
        <v>7.4096464887199995E-2</v>
      </c>
      <c r="AP349" s="12">
        <f>AL349*($L349/100)</f>
        <v>7.8776376340200002E-2</v>
      </c>
      <c r="AQ349" s="13">
        <v>6.5630814559581294E-2</v>
      </c>
      <c r="AR349" s="13">
        <v>1.2306647526136099E-4</v>
      </c>
      <c r="AS349" s="13">
        <v>7.05252875735147E-2</v>
      </c>
      <c r="AT349" s="13">
        <v>0.723755193951228</v>
      </c>
      <c r="AU349" s="13">
        <v>6.8180944332864493E-2</v>
      </c>
      <c r="AV349" s="13">
        <v>0.13327051381840699</v>
      </c>
      <c r="AW349" s="13">
        <v>0.17248623111104</v>
      </c>
      <c r="AX349" s="13">
        <v>0.17628172168884201</v>
      </c>
    </row>
    <row r="350" spans="1:50" x14ac:dyDescent="0.35">
      <c r="A350" t="s">
        <v>426</v>
      </c>
      <c r="B350" t="s">
        <v>426</v>
      </c>
      <c r="C350" t="s">
        <v>426</v>
      </c>
      <c r="D350">
        <v>128600000</v>
      </c>
      <c r="E350">
        <v>3</v>
      </c>
      <c r="F350" s="6">
        <v>3.3</v>
      </c>
      <c r="G350">
        <v>4243800</v>
      </c>
      <c r="H350" s="9">
        <v>21219000</v>
      </c>
      <c r="I350" t="s">
        <v>430</v>
      </c>
      <c r="J350" t="s">
        <v>431</v>
      </c>
      <c r="K350" t="s">
        <v>432</v>
      </c>
      <c r="L350" s="8">
        <v>16.66</v>
      </c>
      <c r="M350" s="8">
        <v>35</v>
      </c>
      <c r="N350" s="7">
        <v>3535085.4</v>
      </c>
      <c r="O350" s="7">
        <v>1237279.8899999999</v>
      </c>
      <c r="P350" s="10">
        <v>9.6211500000000002E-3</v>
      </c>
      <c r="Q350" s="7">
        <v>0.29154999999999998</v>
      </c>
      <c r="R350" s="1" t="s">
        <v>58</v>
      </c>
      <c r="S350" s="1" t="s">
        <v>32</v>
      </c>
      <c r="T350" s="11">
        <v>150</v>
      </c>
      <c r="U350" s="1" t="s">
        <v>429</v>
      </c>
      <c r="V350" s="11">
        <v>150</v>
      </c>
      <c r="W350" s="11">
        <v>7.3</v>
      </c>
      <c r="X350" s="1">
        <v>35</v>
      </c>
      <c r="Y350" s="11">
        <f t="shared" ref="Y350:Y354" si="100">N350*X350/100</f>
        <v>1237279.8899999999</v>
      </c>
      <c r="Z350" s="11">
        <f t="shared" si="98"/>
        <v>9032143.1969999988</v>
      </c>
      <c r="AA350" s="5">
        <v>44562</v>
      </c>
      <c r="AB350" s="1" t="s">
        <v>32</v>
      </c>
      <c r="AC350" s="1" t="s">
        <v>32</v>
      </c>
      <c r="AD350" s="1" t="s">
        <v>82</v>
      </c>
      <c r="AE350" s="11">
        <v>130106399.18099999</v>
      </c>
      <c r="AF350" s="11">
        <f t="shared" si="99"/>
        <v>30.657995</v>
      </c>
      <c r="AG350" s="3" t="s">
        <v>593</v>
      </c>
      <c r="AH350" s="3" t="s">
        <v>32</v>
      </c>
      <c r="AI350" s="12" t="s">
        <v>32</v>
      </c>
      <c r="AJ350" s="12" t="s">
        <v>32</v>
      </c>
      <c r="AK350" s="12" t="s">
        <v>32</v>
      </c>
      <c r="AL350" s="12" t="s">
        <v>32</v>
      </c>
      <c r="AM350" s="12" t="s">
        <v>32</v>
      </c>
      <c r="AN350" s="12" t="s">
        <v>32</v>
      </c>
      <c r="AO350" s="12" t="s">
        <v>32</v>
      </c>
      <c r="AP350" s="12" t="s">
        <v>32</v>
      </c>
      <c r="AQ350" s="13">
        <v>0.10452823128109399</v>
      </c>
      <c r="AR350" s="13">
        <v>0.28575151833658302</v>
      </c>
      <c r="AS350" s="13">
        <v>6.8502823267521204E-2</v>
      </c>
      <c r="AT350" s="13">
        <v>0.13334318118230901</v>
      </c>
      <c r="AU350" s="13">
        <v>2.85598370543249E-2</v>
      </c>
      <c r="AV350" s="13">
        <v>8.9008071436775596E-2</v>
      </c>
      <c r="AW350" s="13">
        <v>7.3194259763212602E-2</v>
      </c>
      <c r="AX350" s="13">
        <v>0.11184113176026</v>
      </c>
    </row>
    <row r="351" spans="1:50" x14ac:dyDescent="0.35">
      <c r="A351" t="s">
        <v>426</v>
      </c>
      <c r="B351" t="s">
        <v>426</v>
      </c>
      <c r="C351" t="s">
        <v>426</v>
      </c>
      <c r="D351">
        <v>128600000</v>
      </c>
      <c r="E351">
        <v>3</v>
      </c>
      <c r="F351" s="6">
        <v>3.3</v>
      </c>
      <c r="G351">
        <v>4243800</v>
      </c>
      <c r="H351" s="9">
        <v>21219000</v>
      </c>
      <c r="I351" t="s">
        <v>433</v>
      </c>
      <c r="J351" t="s">
        <v>434</v>
      </c>
      <c r="K351" t="s">
        <v>210</v>
      </c>
      <c r="L351" s="8">
        <v>16.670000000000002</v>
      </c>
      <c r="M351" s="8">
        <v>35</v>
      </c>
      <c r="N351" s="7">
        <v>3537207.3</v>
      </c>
      <c r="O351" s="7">
        <v>1238022.5549999999</v>
      </c>
      <c r="P351" s="10">
        <v>9.6269249999999997E-3</v>
      </c>
      <c r="Q351" s="7">
        <v>0.29172500000000001</v>
      </c>
      <c r="R351" s="1" t="s">
        <v>43</v>
      </c>
      <c r="S351" s="11">
        <v>55</v>
      </c>
      <c r="T351" s="11">
        <v>60</v>
      </c>
      <c r="U351" s="1" t="s">
        <v>429</v>
      </c>
      <c r="V351" s="11">
        <v>57.5</v>
      </c>
      <c r="W351" s="11">
        <v>2.74</v>
      </c>
      <c r="X351" s="1">
        <v>100</v>
      </c>
      <c r="Y351" s="11">
        <f t="shared" si="100"/>
        <v>3537207.3</v>
      </c>
      <c r="Z351" s="11">
        <f t="shared" si="98"/>
        <v>9691948.0020000003</v>
      </c>
      <c r="AA351" s="5">
        <v>44542</v>
      </c>
      <c r="AB351" s="1" t="s">
        <v>638</v>
      </c>
      <c r="AC351" s="1" t="s">
        <v>151</v>
      </c>
      <c r="AD351" s="1" t="s">
        <v>84</v>
      </c>
      <c r="AE351" s="11">
        <v>130106399.18099999</v>
      </c>
      <c r="AF351" s="11">
        <f t="shared" si="99"/>
        <v>30.657995</v>
      </c>
      <c r="AG351" s="3" t="s">
        <v>585</v>
      </c>
      <c r="AH351" s="3" t="s">
        <v>611</v>
      </c>
      <c r="AI351" s="12">
        <v>0.367509372</v>
      </c>
      <c r="AJ351" s="12">
        <v>0.36861762599999998</v>
      </c>
      <c r="AK351" s="12">
        <v>0.33988194900000002</v>
      </c>
      <c r="AL351" s="12">
        <v>0.31598268099999999</v>
      </c>
      <c r="AM351" s="12">
        <f t="shared" ref="AM351:AM369" si="101">AI351*($L351/100)</f>
        <v>6.1263812312400003E-2</v>
      </c>
      <c r="AN351" s="12">
        <f t="shared" ref="AN351:AN369" si="102">AJ351*($L351/100)</f>
        <v>6.1448558254200002E-2</v>
      </c>
      <c r="AO351" s="12">
        <f t="shared" ref="AO351:AO369" si="103">AK351*($L351/100)</f>
        <v>5.6658320898300009E-2</v>
      </c>
      <c r="AP351" s="12">
        <f t="shared" ref="AP351:AP369" si="104">AL351*($L351/100)</f>
        <v>5.2674312922700001E-2</v>
      </c>
      <c r="AQ351" s="13">
        <v>0.226142645009032</v>
      </c>
      <c r="AR351" s="13">
        <v>3.4223845799344302E-2</v>
      </c>
      <c r="AS351" s="13">
        <v>8.7964724807880701E-2</v>
      </c>
      <c r="AT351" s="13">
        <v>0.126263924422441</v>
      </c>
      <c r="AU351" s="13">
        <v>4.7628299689435299E-2</v>
      </c>
      <c r="AV351" s="13">
        <v>8.9061497650123098E-2</v>
      </c>
      <c r="AW351" s="13">
        <v>0.24624555430308001</v>
      </c>
      <c r="AX351" s="13">
        <v>0.12250435595447701</v>
      </c>
    </row>
    <row r="352" spans="1:50" x14ac:dyDescent="0.35">
      <c r="A352" t="s">
        <v>426</v>
      </c>
      <c r="B352" t="s">
        <v>426</v>
      </c>
      <c r="C352" t="s">
        <v>426</v>
      </c>
      <c r="D352">
        <v>128600000</v>
      </c>
      <c r="E352">
        <v>3</v>
      </c>
      <c r="F352" s="6">
        <v>3.3</v>
      </c>
      <c r="G352">
        <v>4243800</v>
      </c>
      <c r="H352" s="9">
        <v>21219000</v>
      </c>
      <c r="I352" t="s">
        <v>435</v>
      </c>
      <c r="J352" t="s">
        <v>209</v>
      </c>
      <c r="K352" t="s">
        <v>210</v>
      </c>
      <c r="L352" s="8">
        <v>16.670000000000002</v>
      </c>
      <c r="M352" s="8">
        <v>42</v>
      </c>
      <c r="N352" s="7">
        <v>3537207.3</v>
      </c>
      <c r="O352" s="7">
        <v>1485627.0660000001</v>
      </c>
      <c r="P352" s="10">
        <v>1.155231E-2</v>
      </c>
      <c r="Q352" s="7">
        <v>0.35006999999999999</v>
      </c>
      <c r="R352" s="1" t="s">
        <v>43</v>
      </c>
      <c r="S352" s="11">
        <v>57</v>
      </c>
      <c r="T352" s="11">
        <v>140</v>
      </c>
      <c r="U352" s="1" t="s">
        <v>429</v>
      </c>
      <c r="V352" s="11">
        <v>98.5</v>
      </c>
      <c r="W352" s="11">
        <v>4.6900000000000004</v>
      </c>
      <c r="X352" s="1">
        <v>100</v>
      </c>
      <c r="Y352" s="11">
        <f t="shared" si="100"/>
        <v>3537207.3</v>
      </c>
      <c r="Z352" s="11">
        <f t="shared" si="98"/>
        <v>16589502.237</v>
      </c>
      <c r="AA352" s="5">
        <v>44542</v>
      </c>
      <c r="AB352" s="1" t="s">
        <v>32</v>
      </c>
      <c r="AC352" s="1" t="s">
        <v>32</v>
      </c>
      <c r="AD352" s="1" t="s">
        <v>84</v>
      </c>
      <c r="AE352" s="11">
        <v>130106399.18099999</v>
      </c>
      <c r="AF352" s="11">
        <f t="shared" si="99"/>
        <v>30.657995</v>
      </c>
      <c r="AG352" s="3" t="s">
        <v>585</v>
      </c>
      <c r="AH352" s="3" t="s">
        <v>612</v>
      </c>
      <c r="AI352" s="12">
        <v>0.36219289999999998</v>
      </c>
      <c r="AJ352" s="12">
        <v>0.37781790700000001</v>
      </c>
      <c r="AK352" s="12">
        <v>0.35125091400000003</v>
      </c>
      <c r="AL352" s="12">
        <v>0.327735585</v>
      </c>
      <c r="AM352" s="12">
        <f t="shared" si="101"/>
        <v>6.037755643E-2</v>
      </c>
      <c r="AN352" s="12">
        <f t="shared" si="102"/>
        <v>6.2982245096900008E-2</v>
      </c>
      <c r="AO352" s="12">
        <f t="shared" si="103"/>
        <v>5.8553527363800012E-2</v>
      </c>
      <c r="AP352" s="12">
        <f t="shared" si="104"/>
        <v>5.4633522019500003E-2</v>
      </c>
      <c r="AQ352" s="13">
        <v>0.16078742060142201</v>
      </c>
      <c r="AR352" s="13">
        <v>0.18706852364196599</v>
      </c>
      <c r="AS352" s="13">
        <v>0.121528408117693</v>
      </c>
      <c r="AT352" s="13">
        <v>0.14589340875533199</v>
      </c>
      <c r="AU352" s="13">
        <v>0.11430791925464499</v>
      </c>
      <c r="AV352" s="13">
        <v>0.106873797180148</v>
      </c>
      <c r="AW352" s="13">
        <v>0.10189799905161</v>
      </c>
      <c r="AX352" s="13">
        <v>0.134051068086116</v>
      </c>
    </row>
    <row r="353" spans="1:50" x14ac:dyDescent="0.35">
      <c r="A353" t="s">
        <v>426</v>
      </c>
      <c r="B353" t="s">
        <v>426</v>
      </c>
      <c r="C353" t="s">
        <v>426</v>
      </c>
      <c r="D353">
        <v>128600000</v>
      </c>
      <c r="E353">
        <v>3</v>
      </c>
      <c r="F353" s="6">
        <v>3.3</v>
      </c>
      <c r="G353">
        <v>4243800</v>
      </c>
      <c r="H353" s="9">
        <v>21219000</v>
      </c>
      <c r="I353" t="s">
        <v>436</v>
      </c>
      <c r="J353" t="s">
        <v>437</v>
      </c>
      <c r="K353" t="s">
        <v>152</v>
      </c>
      <c r="L353" s="8">
        <v>16.670000000000002</v>
      </c>
      <c r="M353" s="8">
        <v>35</v>
      </c>
      <c r="N353" s="7">
        <v>3537207.3</v>
      </c>
      <c r="O353" s="7">
        <v>1238022.5549999999</v>
      </c>
      <c r="P353" s="10">
        <v>9.6269249999999997E-3</v>
      </c>
      <c r="Q353" s="7">
        <v>0.29172500000000001</v>
      </c>
      <c r="R353" s="1" t="s">
        <v>43</v>
      </c>
      <c r="S353" s="11">
        <v>60</v>
      </c>
      <c r="T353" s="11">
        <v>70</v>
      </c>
      <c r="U353" s="1" t="s">
        <v>429</v>
      </c>
      <c r="V353" s="11">
        <v>65</v>
      </c>
      <c r="W353" s="11">
        <v>3.09</v>
      </c>
      <c r="X353" s="1">
        <v>100</v>
      </c>
      <c r="Y353" s="11">
        <f t="shared" si="100"/>
        <v>3537207.3</v>
      </c>
      <c r="Z353" s="11">
        <f t="shared" si="98"/>
        <v>10929970.556999998</v>
      </c>
      <c r="AA353" s="5">
        <v>44542</v>
      </c>
      <c r="AB353" s="1" t="s">
        <v>32</v>
      </c>
      <c r="AC353" s="1" t="s">
        <v>32</v>
      </c>
      <c r="AD353" s="1" t="s">
        <v>84</v>
      </c>
      <c r="AE353" s="11">
        <v>130106399.18099999</v>
      </c>
      <c r="AF353" s="11">
        <f t="shared" si="99"/>
        <v>30.657995</v>
      </c>
      <c r="AG353" s="3" t="s">
        <v>585</v>
      </c>
      <c r="AH353" s="3" t="s">
        <v>589</v>
      </c>
      <c r="AI353" s="12">
        <v>0.31733618299999999</v>
      </c>
      <c r="AJ353" s="12">
        <v>0.33230111499999998</v>
      </c>
      <c r="AK353" s="12">
        <v>0.32602896399999998</v>
      </c>
      <c r="AL353" s="12">
        <v>0.360654323</v>
      </c>
      <c r="AM353" s="12">
        <f t="shared" si="101"/>
        <v>5.2899941706100004E-2</v>
      </c>
      <c r="AN353" s="12">
        <f t="shared" si="102"/>
        <v>5.5394595870500003E-2</v>
      </c>
      <c r="AO353" s="12">
        <f t="shared" si="103"/>
        <v>5.4349028298799999E-2</v>
      </c>
      <c r="AP353" s="12">
        <f t="shared" si="104"/>
        <v>6.0121075644100005E-2</v>
      </c>
      <c r="AQ353" s="13">
        <v>5.37088781896451E-2</v>
      </c>
      <c r="AR353" s="13">
        <v>3.9300110008816398E-2</v>
      </c>
      <c r="AS353" s="13">
        <v>9.1391921878317697E-2</v>
      </c>
      <c r="AT353" s="13">
        <v>0.12951814927868899</v>
      </c>
      <c r="AU353" s="13">
        <v>3.1752199792956901E-3</v>
      </c>
      <c r="AV353" s="13">
        <v>6.6796123237592306E-2</v>
      </c>
      <c r="AW353" s="13">
        <v>7.4668006788675703E-2</v>
      </c>
      <c r="AX353" s="13">
        <v>6.5508344194433202E-2</v>
      </c>
    </row>
    <row r="354" spans="1:50" x14ac:dyDescent="0.35">
      <c r="A354" t="s">
        <v>426</v>
      </c>
      <c r="B354" t="s">
        <v>426</v>
      </c>
      <c r="C354" t="s">
        <v>426</v>
      </c>
      <c r="D354">
        <v>128600000</v>
      </c>
      <c r="E354">
        <v>3</v>
      </c>
      <c r="F354" s="6">
        <v>3.3</v>
      </c>
      <c r="G354">
        <v>4243800</v>
      </c>
      <c r="H354" s="9">
        <v>21219000</v>
      </c>
      <c r="I354" t="s">
        <v>99</v>
      </c>
      <c r="J354" t="s">
        <v>100</v>
      </c>
      <c r="K354" t="s">
        <v>61</v>
      </c>
      <c r="L354" s="8">
        <v>16.670000000000002</v>
      </c>
      <c r="M354" s="8">
        <v>51</v>
      </c>
      <c r="N354" s="7">
        <v>3537207.3</v>
      </c>
      <c r="O354" s="7">
        <v>1803975.723</v>
      </c>
      <c r="P354" s="10">
        <v>1.4027805000000001E-2</v>
      </c>
      <c r="Q354" s="7">
        <v>0.42508499999999999</v>
      </c>
      <c r="R354" s="1" t="s">
        <v>43</v>
      </c>
      <c r="S354" s="11">
        <v>100</v>
      </c>
      <c r="T354" s="11">
        <v>110</v>
      </c>
      <c r="U354" s="1" t="s">
        <v>429</v>
      </c>
      <c r="V354" s="11">
        <v>105</v>
      </c>
      <c r="W354" s="11">
        <v>5</v>
      </c>
      <c r="X354" s="1">
        <v>100</v>
      </c>
      <c r="Y354" s="11">
        <f t="shared" si="100"/>
        <v>3537207.3</v>
      </c>
      <c r="Z354" s="11">
        <f t="shared" si="98"/>
        <v>17686036.5</v>
      </c>
      <c r="AA354" s="5">
        <v>44542</v>
      </c>
      <c r="AB354" s="1" t="s">
        <v>32</v>
      </c>
      <c r="AC354" s="1" t="s">
        <v>32</v>
      </c>
      <c r="AD354" s="1" t="s">
        <v>84</v>
      </c>
      <c r="AE354" s="11">
        <v>130106399.18099999</v>
      </c>
      <c r="AF354" s="11">
        <f t="shared" si="99"/>
        <v>30.657995</v>
      </c>
      <c r="AG354" s="3" t="s">
        <v>585</v>
      </c>
      <c r="AH354" s="3" t="s">
        <v>594</v>
      </c>
      <c r="AI354" s="12">
        <v>0.59789148999999997</v>
      </c>
      <c r="AJ354" s="12">
        <v>0.590237923</v>
      </c>
      <c r="AK354" s="12">
        <v>0.58268113499999996</v>
      </c>
      <c r="AL354" s="12">
        <v>0.57810621900000003</v>
      </c>
      <c r="AM354" s="12">
        <f t="shared" si="101"/>
        <v>9.9668511383000008E-2</v>
      </c>
      <c r="AN354" s="12">
        <f t="shared" si="102"/>
        <v>9.8392661764100012E-2</v>
      </c>
      <c r="AO354" s="12">
        <f t="shared" si="103"/>
        <v>9.7132945204499999E-2</v>
      </c>
      <c r="AP354" s="12">
        <f t="shared" si="104"/>
        <v>9.6370306707300013E-2</v>
      </c>
      <c r="AQ354" s="13">
        <v>6.5904427974060695E-2</v>
      </c>
      <c r="AR354" s="13">
        <v>0.51777894936615598</v>
      </c>
      <c r="AS354" s="13">
        <v>7.3410561248758693E-2</v>
      </c>
      <c r="AT354" s="13">
        <v>0.193657991416816</v>
      </c>
      <c r="AU354" s="13">
        <v>8.7908233141072101E-2</v>
      </c>
      <c r="AV354" s="13">
        <v>0.26603941655201002</v>
      </c>
      <c r="AW354" s="13">
        <v>0.11574675824384401</v>
      </c>
      <c r="AX354" s="13">
        <v>0.188635191134674</v>
      </c>
    </row>
    <row r="355" spans="1:50" x14ac:dyDescent="0.35">
      <c r="A355" t="s">
        <v>438</v>
      </c>
      <c r="B355" t="s">
        <v>438</v>
      </c>
      <c r="C355" t="s">
        <v>438</v>
      </c>
      <c r="D355">
        <v>3400000</v>
      </c>
      <c r="E355">
        <v>2</v>
      </c>
      <c r="F355" s="6">
        <v>0.1</v>
      </c>
      <c r="G355">
        <v>3400</v>
      </c>
      <c r="H355" s="9">
        <v>70000</v>
      </c>
      <c r="I355" t="s">
        <v>164</v>
      </c>
      <c r="J355" t="s">
        <v>165</v>
      </c>
      <c r="K355" t="s">
        <v>31</v>
      </c>
      <c r="L355" s="8">
        <v>25</v>
      </c>
      <c r="M355" s="8">
        <v>43</v>
      </c>
      <c r="N355" s="7">
        <v>17500</v>
      </c>
      <c r="O355" s="7">
        <v>7525</v>
      </c>
      <c r="P355" s="10">
        <v>2.213235E-3</v>
      </c>
      <c r="Q355" s="7">
        <v>2.213235294</v>
      </c>
      <c r="R355" s="1" t="s">
        <v>32</v>
      </c>
      <c r="S355" s="1" t="s">
        <v>32</v>
      </c>
      <c r="T355" s="11" t="s">
        <v>32</v>
      </c>
      <c r="U355" s="1" t="s">
        <v>32</v>
      </c>
      <c r="V355" s="11" t="s">
        <v>32</v>
      </c>
      <c r="W355" s="11" t="s">
        <v>32</v>
      </c>
      <c r="X355" s="1" t="s">
        <v>32</v>
      </c>
      <c r="Y355" s="11" t="s">
        <v>32</v>
      </c>
      <c r="Z355" s="11" t="s">
        <v>32</v>
      </c>
      <c r="AA355" s="5" t="s">
        <v>32</v>
      </c>
      <c r="AB355" s="1" t="s">
        <v>32</v>
      </c>
      <c r="AC355" s="1" t="s">
        <v>32</v>
      </c>
      <c r="AD355" s="1" t="s">
        <v>32</v>
      </c>
      <c r="AE355" s="11">
        <v>0</v>
      </c>
      <c r="AF355" s="11" t="s">
        <v>32</v>
      </c>
      <c r="AG355" s="3" t="s">
        <v>583</v>
      </c>
      <c r="AH355" s="3" t="s">
        <v>33</v>
      </c>
      <c r="AI355" s="12">
        <v>0.54166727999999997</v>
      </c>
      <c r="AJ355" s="12">
        <v>0.51513926399999999</v>
      </c>
      <c r="AK355" s="12">
        <v>0.47035209700000002</v>
      </c>
      <c r="AL355" s="12">
        <v>0.43625807300000002</v>
      </c>
      <c r="AM355" s="12">
        <f t="shared" si="101"/>
        <v>0.13541681999999999</v>
      </c>
      <c r="AN355" s="12">
        <f t="shared" si="102"/>
        <v>0.128784816</v>
      </c>
      <c r="AO355" s="12">
        <f t="shared" si="103"/>
        <v>0.11758802425000001</v>
      </c>
      <c r="AP355" s="12">
        <f t="shared" si="104"/>
        <v>0.10906451825000001</v>
      </c>
      <c r="AQ355" s="13">
        <v>1.6483079254581301</v>
      </c>
      <c r="AR355" s="13">
        <v>0.83637724589400697</v>
      </c>
      <c r="AS355" s="13">
        <v>0.991570315491341</v>
      </c>
      <c r="AT355" s="13">
        <v>1.0126935782234701</v>
      </c>
      <c r="AU355" s="13">
        <v>0.68088519748730503</v>
      </c>
      <c r="AV355" s="13">
        <v>1.87547697556452</v>
      </c>
      <c r="AW355" s="13">
        <v>0.90058598204899698</v>
      </c>
      <c r="AX355" s="13">
        <v>1.1351281743096799</v>
      </c>
    </row>
    <row r="356" spans="1:50" x14ac:dyDescent="0.35">
      <c r="A356" t="s">
        <v>438</v>
      </c>
      <c r="B356" t="s">
        <v>438</v>
      </c>
      <c r="C356" t="s">
        <v>438</v>
      </c>
      <c r="D356">
        <v>3400000</v>
      </c>
      <c r="E356">
        <v>2</v>
      </c>
      <c r="F356" s="6">
        <v>0.1</v>
      </c>
      <c r="G356">
        <v>3400</v>
      </c>
      <c r="H356" s="9">
        <v>70000</v>
      </c>
      <c r="I356" t="s">
        <v>109</v>
      </c>
      <c r="J356" t="s">
        <v>110</v>
      </c>
      <c r="K356" t="s">
        <v>31</v>
      </c>
      <c r="L356" s="8">
        <v>25</v>
      </c>
      <c r="M356" s="8">
        <v>36.5</v>
      </c>
      <c r="N356" s="7">
        <v>17500</v>
      </c>
      <c r="O356" s="7">
        <v>6387.5</v>
      </c>
      <c r="P356" s="10">
        <v>1.8786759999999999E-3</v>
      </c>
      <c r="Q356" s="7">
        <v>1.8786764709999999</v>
      </c>
      <c r="R356" s="1" t="s">
        <v>32</v>
      </c>
      <c r="S356" s="1" t="s">
        <v>32</v>
      </c>
      <c r="T356" s="11" t="s">
        <v>32</v>
      </c>
      <c r="U356" s="1" t="s">
        <v>32</v>
      </c>
      <c r="V356" s="11" t="s">
        <v>32</v>
      </c>
      <c r="W356" s="11" t="s">
        <v>32</v>
      </c>
      <c r="X356" s="1" t="s">
        <v>32</v>
      </c>
      <c r="Y356" s="11" t="s">
        <v>32</v>
      </c>
      <c r="Z356" s="11" t="s">
        <v>32</v>
      </c>
      <c r="AA356" s="5" t="s">
        <v>32</v>
      </c>
      <c r="AB356" s="1" t="s">
        <v>32</v>
      </c>
      <c r="AC356" s="1" t="s">
        <v>32</v>
      </c>
      <c r="AD356" s="1" t="s">
        <v>32</v>
      </c>
      <c r="AE356" s="11" t="s">
        <v>32</v>
      </c>
      <c r="AF356" s="11" t="s">
        <v>32</v>
      </c>
      <c r="AG356" s="3" t="s">
        <v>584</v>
      </c>
      <c r="AH356" s="3" t="s">
        <v>32</v>
      </c>
      <c r="AI356" s="12">
        <v>0.34164161199999998</v>
      </c>
      <c r="AJ356" s="12">
        <v>0.28031908300000002</v>
      </c>
      <c r="AK356" s="12">
        <v>0.40896702000000001</v>
      </c>
      <c r="AL356" s="12">
        <v>0.36860889600000002</v>
      </c>
      <c r="AM356" s="12">
        <f t="shared" si="101"/>
        <v>8.5410402999999996E-2</v>
      </c>
      <c r="AN356" s="12">
        <f t="shared" si="102"/>
        <v>7.0079770750000006E-2</v>
      </c>
      <c r="AO356" s="12">
        <f t="shared" si="103"/>
        <v>0.102241755</v>
      </c>
      <c r="AP356" s="12">
        <f t="shared" si="104"/>
        <v>9.2152224000000005E-2</v>
      </c>
      <c r="AQ356" s="13">
        <v>1.3653726319692501</v>
      </c>
      <c r="AR356" s="13">
        <v>1.25424169195549</v>
      </c>
      <c r="AS356" s="13">
        <v>9.9021385842107706E-2</v>
      </c>
      <c r="AT356" s="13">
        <v>0.81185576932660097</v>
      </c>
      <c r="AU356" s="13">
        <v>0</v>
      </c>
      <c r="AV356" s="13">
        <v>0.88571680109026496</v>
      </c>
      <c r="AW356" s="13">
        <v>2.0570678546949601</v>
      </c>
      <c r="AX356" s="13">
        <v>0.92475373355409696</v>
      </c>
    </row>
    <row r="357" spans="1:50" x14ac:dyDescent="0.35">
      <c r="A357" t="s">
        <v>438</v>
      </c>
      <c r="B357" t="s">
        <v>438</v>
      </c>
      <c r="C357" t="s">
        <v>438</v>
      </c>
      <c r="D357">
        <v>3400000</v>
      </c>
      <c r="E357">
        <v>2</v>
      </c>
      <c r="F357" s="6">
        <v>0.1</v>
      </c>
      <c r="G357">
        <v>3400</v>
      </c>
      <c r="H357" s="9">
        <v>70000</v>
      </c>
      <c r="I357" t="s">
        <v>33</v>
      </c>
      <c r="J357" t="s">
        <v>34</v>
      </c>
      <c r="K357" t="s">
        <v>31</v>
      </c>
      <c r="L357" s="8">
        <v>25</v>
      </c>
      <c r="M357" s="8">
        <v>35</v>
      </c>
      <c r="N357" s="7">
        <v>17500</v>
      </c>
      <c r="O357" s="7">
        <v>6125</v>
      </c>
      <c r="P357" s="10">
        <v>1.801471E-3</v>
      </c>
      <c r="Q357" s="7">
        <v>1.8014705879999999</v>
      </c>
      <c r="R357" s="1" t="s">
        <v>32</v>
      </c>
      <c r="S357" s="1" t="s">
        <v>32</v>
      </c>
      <c r="T357" s="11" t="s">
        <v>32</v>
      </c>
      <c r="U357" s="1" t="s">
        <v>32</v>
      </c>
      <c r="V357" s="11" t="s">
        <v>32</v>
      </c>
      <c r="W357" s="11" t="s">
        <v>32</v>
      </c>
      <c r="X357" s="1" t="s">
        <v>32</v>
      </c>
      <c r="Y357" s="11" t="s">
        <v>32</v>
      </c>
      <c r="Z357" s="11" t="s">
        <v>32</v>
      </c>
      <c r="AA357" s="5" t="s">
        <v>32</v>
      </c>
      <c r="AB357" s="1" t="s">
        <v>32</v>
      </c>
      <c r="AC357" s="1" t="s">
        <v>32</v>
      </c>
      <c r="AD357" s="1" t="s">
        <v>32</v>
      </c>
      <c r="AE357" s="11" t="s">
        <v>32</v>
      </c>
      <c r="AF357" s="11" t="s">
        <v>32</v>
      </c>
      <c r="AG357" s="3" t="s">
        <v>584</v>
      </c>
      <c r="AH357" s="3" t="s">
        <v>32</v>
      </c>
      <c r="AI357" s="12">
        <v>0.54166727999999997</v>
      </c>
      <c r="AJ357" s="12">
        <v>0.51513926399999999</v>
      </c>
      <c r="AK357" s="12">
        <v>0.47035209700000002</v>
      </c>
      <c r="AL357" s="12">
        <v>0.43625807300000002</v>
      </c>
      <c r="AM357" s="12">
        <f t="shared" si="101"/>
        <v>0.13541681999999999</v>
      </c>
      <c r="AN357" s="12">
        <f t="shared" si="102"/>
        <v>0.128784816</v>
      </c>
      <c r="AO357" s="12">
        <f t="shared" si="103"/>
        <v>0.11758802425000001</v>
      </c>
      <c r="AP357" s="12">
        <f t="shared" si="104"/>
        <v>0.10906451825000001</v>
      </c>
      <c r="AQ357" s="13">
        <v>0.94840492094996098</v>
      </c>
      <c r="AR357" s="13">
        <v>0.73977243216367805</v>
      </c>
      <c r="AS357" s="13">
        <v>0.94952013787985901</v>
      </c>
      <c r="AT357" s="13">
        <v>0.84809816195556298</v>
      </c>
      <c r="AU357" s="13">
        <v>0.27211565382951902</v>
      </c>
      <c r="AV357" s="13">
        <v>0.84931748020043096</v>
      </c>
      <c r="AW357" s="13">
        <v>1.6326690899517999</v>
      </c>
      <c r="AX357" s="13">
        <v>0.89141398241868697</v>
      </c>
    </row>
    <row r="358" spans="1:50" x14ac:dyDescent="0.35">
      <c r="A358" t="s">
        <v>438</v>
      </c>
      <c r="B358" t="s">
        <v>438</v>
      </c>
      <c r="C358" t="s">
        <v>438</v>
      </c>
      <c r="D358">
        <v>3400000</v>
      </c>
      <c r="E358">
        <v>2</v>
      </c>
      <c r="F358" s="6">
        <v>0.1</v>
      </c>
      <c r="G358">
        <v>3400</v>
      </c>
      <c r="H358" s="9">
        <v>70000</v>
      </c>
      <c r="I358" t="s">
        <v>139</v>
      </c>
      <c r="J358" t="s">
        <v>140</v>
      </c>
      <c r="K358" t="s">
        <v>31</v>
      </c>
      <c r="L358" s="8">
        <v>25</v>
      </c>
      <c r="M358" s="8">
        <v>36.5</v>
      </c>
      <c r="N358" s="7">
        <v>17500</v>
      </c>
      <c r="O358" s="7">
        <v>6387.5</v>
      </c>
      <c r="P358" s="10">
        <v>1.8786759999999999E-3</v>
      </c>
      <c r="Q358" s="7">
        <v>1.8786764709999999</v>
      </c>
      <c r="R358" s="1" t="s">
        <v>32</v>
      </c>
      <c r="S358" s="1" t="s">
        <v>32</v>
      </c>
      <c r="T358" s="11" t="s">
        <v>32</v>
      </c>
      <c r="U358" s="1" t="s">
        <v>32</v>
      </c>
      <c r="V358" s="11" t="s">
        <v>32</v>
      </c>
      <c r="W358" s="11" t="s">
        <v>32</v>
      </c>
      <c r="X358" s="1" t="s">
        <v>32</v>
      </c>
      <c r="Y358" s="11" t="s">
        <v>32</v>
      </c>
      <c r="Z358" s="11" t="s">
        <v>32</v>
      </c>
      <c r="AA358" s="5" t="s">
        <v>32</v>
      </c>
      <c r="AB358" s="1" t="s">
        <v>32</v>
      </c>
      <c r="AC358" s="1" t="s">
        <v>32</v>
      </c>
      <c r="AD358" s="1" t="s">
        <v>32</v>
      </c>
      <c r="AE358" s="11" t="s">
        <v>32</v>
      </c>
      <c r="AF358" s="11" t="s">
        <v>32</v>
      </c>
      <c r="AG358" s="3" t="s">
        <v>583</v>
      </c>
      <c r="AH358" s="3" t="s">
        <v>109</v>
      </c>
      <c r="AI358" s="12">
        <v>0.34164161199999998</v>
      </c>
      <c r="AJ358" s="12">
        <v>0.28031908300000002</v>
      </c>
      <c r="AK358" s="12">
        <v>0.40896702000000001</v>
      </c>
      <c r="AL358" s="12">
        <v>0.36860889600000002</v>
      </c>
      <c r="AM358" s="12">
        <f t="shared" si="101"/>
        <v>8.5410402999999996E-2</v>
      </c>
      <c r="AN358" s="12">
        <f t="shared" si="102"/>
        <v>7.0079770750000006E-2</v>
      </c>
      <c r="AO358" s="12">
        <f t="shared" si="103"/>
        <v>0.102241755</v>
      </c>
      <c r="AP358" s="12">
        <f t="shared" si="104"/>
        <v>9.2152224000000005E-2</v>
      </c>
      <c r="AQ358" s="13">
        <v>0.53071021030606902</v>
      </c>
      <c r="AR358" s="13">
        <v>1.25424169195549</v>
      </c>
      <c r="AS358" s="13">
        <v>1.4853207876316199</v>
      </c>
      <c r="AT358" s="13">
        <v>0.83573388018914796</v>
      </c>
      <c r="AU358" s="13">
        <v>0</v>
      </c>
      <c r="AV358" s="13">
        <v>0.88571680109026496</v>
      </c>
      <c r="AW358" s="13">
        <v>0.389174999536884</v>
      </c>
      <c r="AX358" s="13">
        <v>0.76869976724420996</v>
      </c>
    </row>
    <row r="359" spans="1:50" x14ac:dyDescent="0.35">
      <c r="A359" t="s">
        <v>439</v>
      </c>
      <c r="B359" t="s">
        <v>439</v>
      </c>
      <c r="C359" t="s">
        <v>439</v>
      </c>
      <c r="D359">
        <v>3250000</v>
      </c>
      <c r="E359">
        <v>5</v>
      </c>
      <c r="F359" s="6">
        <v>0.1</v>
      </c>
      <c r="G359">
        <v>3250</v>
      </c>
      <c r="H359" s="9">
        <v>0</v>
      </c>
      <c r="I359" t="s">
        <v>440</v>
      </c>
      <c r="J359" t="s">
        <v>441</v>
      </c>
      <c r="K359" t="s">
        <v>61</v>
      </c>
      <c r="L359" s="8">
        <v>0</v>
      </c>
      <c r="M359" s="8">
        <v>51</v>
      </c>
      <c r="N359" s="7">
        <v>0</v>
      </c>
      <c r="O359" s="7">
        <v>0</v>
      </c>
      <c r="P359" s="10">
        <v>0</v>
      </c>
      <c r="Q359" s="7">
        <v>0</v>
      </c>
      <c r="R359" s="1" t="s">
        <v>32</v>
      </c>
      <c r="S359" s="1" t="s">
        <v>32</v>
      </c>
      <c r="T359" s="11" t="s">
        <v>32</v>
      </c>
      <c r="U359" s="1" t="s">
        <v>32</v>
      </c>
      <c r="V359" s="11" t="s">
        <v>32</v>
      </c>
      <c r="W359" s="11" t="s">
        <v>32</v>
      </c>
      <c r="X359" s="1" t="s">
        <v>32</v>
      </c>
      <c r="Y359" s="11" t="s">
        <v>32</v>
      </c>
      <c r="Z359" s="11" t="s">
        <v>32</v>
      </c>
      <c r="AA359" s="5" t="s">
        <v>32</v>
      </c>
      <c r="AB359" s="1" t="s">
        <v>32</v>
      </c>
      <c r="AC359" s="1" t="s">
        <v>32</v>
      </c>
      <c r="AD359" s="1" t="s">
        <v>32</v>
      </c>
      <c r="AE359" s="11">
        <v>0</v>
      </c>
      <c r="AF359" s="11" t="s">
        <v>32</v>
      </c>
      <c r="AG359" s="3" t="s">
        <v>584</v>
      </c>
      <c r="AH359" s="3" t="s">
        <v>32</v>
      </c>
      <c r="AI359" s="12">
        <v>0.84118413400000003</v>
      </c>
      <c r="AJ359" s="12">
        <v>0.83462983700000004</v>
      </c>
      <c r="AK359" s="12">
        <v>0.82075927400000004</v>
      </c>
      <c r="AL359" s="12">
        <v>0.81129685299999998</v>
      </c>
      <c r="AM359" s="12">
        <f t="shared" si="101"/>
        <v>0</v>
      </c>
      <c r="AN359" s="12">
        <f t="shared" si="102"/>
        <v>0</v>
      </c>
      <c r="AO359" s="12">
        <f t="shared" si="103"/>
        <v>0</v>
      </c>
      <c r="AP359" s="12">
        <f t="shared" si="104"/>
        <v>0</v>
      </c>
      <c r="AQ359" s="13" t="s">
        <v>32</v>
      </c>
      <c r="AR359" s="13" t="s">
        <v>32</v>
      </c>
      <c r="AS359" s="13" t="s">
        <v>32</v>
      </c>
      <c r="AT359" s="13" t="s">
        <v>32</v>
      </c>
      <c r="AU359" s="13" t="s">
        <v>32</v>
      </c>
      <c r="AV359" s="13" t="s">
        <v>32</v>
      </c>
      <c r="AW359" s="13" t="s">
        <v>32</v>
      </c>
      <c r="AX359" s="13" t="s">
        <v>32</v>
      </c>
    </row>
    <row r="360" spans="1:50" x14ac:dyDescent="0.35">
      <c r="A360" t="s">
        <v>442</v>
      </c>
      <c r="B360" t="s">
        <v>442</v>
      </c>
      <c r="C360" t="s">
        <v>442</v>
      </c>
      <c r="D360">
        <v>609858</v>
      </c>
      <c r="E360">
        <v>3</v>
      </c>
      <c r="F360" s="6">
        <v>0.3</v>
      </c>
      <c r="G360">
        <v>1829.57</v>
      </c>
      <c r="H360" s="9">
        <v>9150</v>
      </c>
      <c r="I360" t="s">
        <v>29</v>
      </c>
      <c r="J360" t="s">
        <v>30</v>
      </c>
      <c r="K360" t="s">
        <v>31</v>
      </c>
      <c r="L360" s="8">
        <v>30</v>
      </c>
      <c r="M360" s="8">
        <v>65</v>
      </c>
      <c r="N360" s="7">
        <v>2745</v>
      </c>
      <c r="O360" s="7">
        <v>1784.25</v>
      </c>
      <c r="P360" s="10">
        <v>2.9256809999999999E-3</v>
      </c>
      <c r="Q360" s="7">
        <v>0.97522915200000004</v>
      </c>
      <c r="R360" s="1" t="s">
        <v>43</v>
      </c>
      <c r="S360" s="11">
        <v>3.5</v>
      </c>
      <c r="T360" s="11">
        <v>4</v>
      </c>
      <c r="U360" s="1" t="s">
        <v>104</v>
      </c>
      <c r="V360" s="11">
        <v>3.75</v>
      </c>
      <c r="W360" s="11">
        <v>4.24</v>
      </c>
      <c r="X360" s="1">
        <v>100</v>
      </c>
      <c r="Y360" s="11">
        <f>N360*X360/100</f>
        <v>2745</v>
      </c>
      <c r="Z360" s="11">
        <f t="shared" ref="Z360:Z369" si="105">(Y360*W360)</f>
        <v>11638.800000000001</v>
      </c>
      <c r="AA360" s="5">
        <v>44581</v>
      </c>
      <c r="AB360" s="1" t="s">
        <v>638</v>
      </c>
      <c r="AC360" s="1" t="s">
        <v>443</v>
      </c>
      <c r="AD360" s="1" t="s">
        <v>84</v>
      </c>
      <c r="AE360" s="11">
        <v>48897.599999999999</v>
      </c>
      <c r="AF360" s="11">
        <f t="shared" ref="AF360:AF369" si="106">AE360/G360</f>
        <v>26.726279945560979</v>
      </c>
      <c r="AG360" s="3" t="s">
        <v>583</v>
      </c>
      <c r="AH360" s="3" t="s">
        <v>123</v>
      </c>
      <c r="AI360" s="12">
        <v>0.42747476899999998</v>
      </c>
      <c r="AJ360" s="12">
        <v>0.38356463200000002</v>
      </c>
      <c r="AK360" s="12">
        <v>0.35361046600000001</v>
      </c>
      <c r="AL360" s="12">
        <v>0.31582780599999999</v>
      </c>
      <c r="AM360" s="12">
        <f t="shared" si="101"/>
        <v>0.12824243069999999</v>
      </c>
      <c r="AN360" s="12">
        <f t="shared" si="102"/>
        <v>0.1150693896</v>
      </c>
      <c r="AO360" s="12">
        <f t="shared" si="103"/>
        <v>0.1060831398</v>
      </c>
      <c r="AP360" s="12">
        <f t="shared" si="104"/>
        <v>9.4748341799999997E-2</v>
      </c>
      <c r="AQ360" s="13">
        <v>0.68408179452373197</v>
      </c>
      <c r="AR360" s="13">
        <v>0.32881119651873297</v>
      </c>
      <c r="AS360" s="13">
        <v>0.15786486918460799</v>
      </c>
      <c r="AT360" s="13">
        <v>0.44717117008003598</v>
      </c>
      <c r="AU360" s="13">
        <v>0.59854517726908796</v>
      </c>
      <c r="AV360" s="13">
        <v>0.76552627656197703</v>
      </c>
      <c r="AW360" s="13">
        <v>0.272500950580294</v>
      </c>
      <c r="AX360" s="13">
        <v>0.46492877638835201</v>
      </c>
    </row>
    <row r="361" spans="1:50" x14ac:dyDescent="0.35">
      <c r="A361" t="s">
        <v>442</v>
      </c>
      <c r="B361" t="s">
        <v>442</v>
      </c>
      <c r="C361" t="s">
        <v>442</v>
      </c>
      <c r="D361">
        <v>609858</v>
      </c>
      <c r="E361">
        <v>3</v>
      </c>
      <c r="F361" s="6">
        <v>0.3</v>
      </c>
      <c r="G361">
        <v>1829.57</v>
      </c>
      <c r="H361" s="9">
        <v>9150</v>
      </c>
      <c r="I361" t="s">
        <v>33</v>
      </c>
      <c r="J361" t="s">
        <v>34</v>
      </c>
      <c r="K361" t="s">
        <v>31</v>
      </c>
      <c r="L361" s="8">
        <v>30</v>
      </c>
      <c r="M361" s="8">
        <v>35</v>
      </c>
      <c r="N361" s="7">
        <v>2745</v>
      </c>
      <c r="O361" s="7">
        <v>960.75</v>
      </c>
      <c r="P361" s="10">
        <v>1.575367E-3</v>
      </c>
      <c r="Q361" s="7">
        <v>0.52512338999999997</v>
      </c>
      <c r="R361" s="1" t="s">
        <v>43</v>
      </c>
      <c r="S361" s="11">
        <v>6</v>
      </c>
      <c r="T361" s="11">
        <v>8</v>
      </c>
      <c r="U361" s="1" t="s">
        <v>104</v>
      </c>
      <c r="V361" s="11">
        <v>7</v>
      </c>
      <c r="W361" s="11">
        <v>7.92</v>
      </c>
      <c r="X361" s="1">
        <v>100</v>
      </c>
      <c r="Y361" s="11">
        <f t="shared" ref="Y361:Y369" si="107">N361*X361/100</f>
        <v>2745</v>
      </c>
      <c r="Z361" s="11">
        <f t="shared" si="105"/>
        <v>21740.400000000001</v>
      </c>
      <c r="AA361" s="5">
        <v>44581</v>
      </c>
      <c r="AB361" s="1" t="s">
        <v>32</v>
      </c>
      <c r="AC361" s="1" t="s">
        <v>32</v>
      </c>
      <c r="AD361" s="1" t="s">
        <v>84</v>
      </c>
      <c r="AE361" s="11">
        <v>48897.599999999999</v>
      </c>
      <c r="AF361" s="11">
        <f t="shared" si="106"/>
        <v>26.726279945560979</v>
      </c>
      <c r="AG361" s="3" t="s">
        <v>584</v>
      </c>
      <c r="AH361" s="3" t="s">
        <v>32</v>
      </c>
      <c r="AI361" s="12">
        <v>0.54166727999999997</v>
      </c>
      <c r="AJ361" s="12">
        <v>0.51513926399999999</v>
      </c>
      <c r="AK361" s="12">
        <v>0.47035209700000002</v>
      </c>
      <c r="AL361" s="12">
        <v>0.43625807300000002</v>
      </c>
      <c r="AM361" s="12">
        <f t="shared" si="101"/>
        <v>0.16250018399999999</v>
      </c>
      <c r="AN361" s="12">
        <f t="shared" si="102"/>
        <v>0.15454177919999998</v>
      </c>
      <c r="AO361" s="12">
        <f t="shared" si="103"/>
        <v>0.14110562909999999</v>
      </c>
      <c r="AP361" s="12">
        <f t="shared" si="104"/>
        <v>0.13087742190000001</v>
      </c>
      <c r="AQ361" s="13">
        <v>0.28495134281693701</v>
      </c>
      <c r="AR361" s="13">
        <v>0.26476610836811498</v>
      </c>
      <c r="AS361" s="13">
        <v>0.151793143580151</v>
      </c>
      <c r="AT361" s="13">
        <v>0.23470150016246</v>
      </c>
      <c r="AU361" s="13">
        <v>7.0747366230947295E-2</v>
      </c>
      <c r="AV361" s="13">
        <v>7.4197162255066104E-2</v>
      </c>
      <c r="AW361" s="13">
        <v>0.35949163896612002</v>
      </c>
      <c r="AX361" s="13">
        <v>0.20580689462568499</v>
      </c>
    </row>
    <row r="362" spans="1:50" x14ac:dyDescent="0.35">
      <c r="A362" t="s">
        <v>442</v>
      </c>
      <c r="B362" t="s">
        <v>442</v>
      </c>
      <c r="C362" t="s">
        <v>442</v>
      </c>
      <c r="D362">
        <v>609858</v>
      </c>
      <c r="E362">
        <v>3</v>
      </c>
      <c r="F362" s="6">
        <v>0.3</v>
      </c>
      <c r="G362">
        <v>1829.57</v>
      </c>
      <c r="H362" s="9">
        <v>9150</v>
      </c>
      <c r="I362" t="s">
        <v>35</v>
      </c>
      <c r="J362" t="s">
        <v>36</v>
      </c>
      <c r="K362" t="s">
        <v>31</v>
      </c>
      <c r="L362" s="8">
        <v>20</v>
      </c>
      <c r="M362" s="8">
        <v>65</v>
      </c>
      <c r="N362" s="7">
        <v>1830</v>
      </c>
      <c r="O362" s="7">
        <v>1189.5</v>
      </c>
      <c r="P362" s="10">
        <v>1.9504539999999999E-3</v>
      </c>
      <c r="Q362" s="7">
        <v>0.65015276799999999</v>
      </c>
      <c r="R362" s="1" t="s">
        <v>43</v>
      </c>
      <c r="S362" s="11">
        <v>3.5</v>
      </c>
      <c r="T362" s="11">
        <v>4</v>
      </c>
      <c r="U362" s="1" t="s">
        <v>104</v>
      </c>
      <c r="V362" s="11">
        <v>3.75</v>
      </c>
      <c r="W362" s="11">
        <v>4.24</v>
      </c>
      <c r="X362" s="1">
        <v>100</v>
      </c>
      <c r="Y362" s="11">
        <f t="shared" si="107"/>
        <v>1830</v>
      </c>
      <c r="Z362" s="11">
        <f t="shared" si="105"/>
        <v>7759.2000000000007</v>
      </c>
      <c r="AA362" s="5">
        <v>44581</v>
      </c>
      <c r="AB362" s="1" t="s">
        <v>444</v>
      </c>
      <c r="AC362" s="1" t="s">
        <v>443</v>
      </c>
      <c r="AD362" s="1" t="s">
        <v>84</v>
      </c>
      <c r="AE362" s="11">
        <v>48897.599999999999</v>
      </c>
      <c r="AF362" s="11">
        <f t="shared" si="106"/>
        <v>26.726279945560979</v>
      </c>
      <c r="AG362" s="3" t="s">
        <v>585</v>
      </c>
      <c r="AH362" s="3" t="s">
        <v>586</v>
      </c>
      <c r="AI362" s="12">
        <v>0.53890871299999998</v>
      </c>
      <c r="AJ362" s="12">
        <v>0.53148233300000003</v>
      </c>
      <c r="AK362" s="12">
        <v>0.47060421099999999</v>
      </c>
      <c r="AL362" s="12">
        <v>0.46631406800000003</v>
      </c>
      <c r="AM362" s="12">
        <f t="shared" si="101"/>
        <v>0.10778174260000001</v>
      </c>
      <c r="AN362" s="12">
        <f t="shared" si="102"/>
        <v>0.10629646660000001</v>
      </c>
      <c r="AO362" s="12">
        <f t="shared" si="103"/>
        <v>9.4120842199999999E-2</v>
      </c>
      <c r="AP362" s="12">
        <f t="shared" si="104"/>
        <v>9.3262813600000008E-2</v>
      </c>
      <c r="AQ362" s="13">
        <v>0.456054529682488</v>
      </c>
      <c r="AR362" s="13">
        <v>0.219207464345822</v>
      </c>
      <c r="AS362" s="13">
        <v>0.105243246123072</v>
      </c>
      <c r="AT362" s="13">
        <v>0.29811411338669103</v>
      </c>
      <c r="AU362" s="13">
        <v>0.39903011817939199</v>
      </c>
      <c r="AV362" s="13">
        <v>0.51035085104131805</v>
      </c>
      <c r="AW362" s="13">
        <v>0.18166730038686299</v>
      </c>
      <c r="AX362" s="13">
        <v>0.30995251759223502</v>
      </c>
    </row>
    <row r="363" spans="1:50" x14ac:dyDescent="0.35">
      <c r="A363" t="s">
        <v>442</v>
      </c>
      <c r="B363" t="s">
        <v>442</v>
      </c>
      <c r="C363" t="s">
        <v>442</v>
      </c>
      <c r="D363">
        <v>609858</v>
      </c>
      <c r="E363">
        <v>3</v>
      </c>
      <c r="F363" s="6">
        <v>0.3</v>
      </c>
      <c r="G363">
        <v>1829.57</v>
      </c>
      <c r="H363" s="9">
        <v>9150</v>
      </c>
      <c r="I363" t="s">
        <v>37</v>
      </c>
      <c r="J363" t="s">
        <v>38</v>
      </c>
      <c r="K363" t="s">
        <v>31</v>
      </c>
      <c r="L363" s="8">
        <v>20</v>
      </c>
      <c r="M363" s="8">
        <v>65</v>
      </c>
      <c r="N363" s="7">
        <v>1830</v>
      </c>
      <c r="O363" s="7">
        <v>1189.5</v>
      </c>
      <c r="P363" s="10">
        <v>1.9504539999999999E-3</v>
      </c>
      <c r="Q363" s="7">
        <v>0.65015276799999999</v>
      </c>
      <c r="R363" s="1" t="s">
        <v>43</v>
      </c>
      <c r="S363" s="11">
        <v>3.5</v>
      </c>
      <c r="T363" s="11">
        <v>4</v>
      </c>
      <c r="U363" s="1" t="s">
        <v>104</v>
      </c>
      <c r="V363" s="11">
        <v>3.75</v>
      </c>
      <c r="W363" s="11">
        <v>4.24</v>
      </c>
      <c r="X363" s="1">
        <v>100</v>
      </c>
      <c r="Y363" s="11">
        <f t="shared" si="107"/>
        <v>1830</v>
      </c>
      <c r="Z363" s="11">
        <f t="shared" si="105"/>
        <v>7759.2000000000007</v>
      </c>
      <c r="AA363" s="5">
        <v>44581</v>
      </c>
      <c r="AB363" s="1" t="s">
        <v>444</v>
      </c>
      <c r="AC363" s="1" t="s">
        <v>443</v>
      </c>
      <c r="AD363" s="1" t="s">
        <v>84</v>
      </c>
      <c r="AE363" s="11">
        <v>48897.599999999999</v>
      </c>
      <c r="AF363" s="11">
        <f t="shared" si="106"/>
        <v>26.726279945560979</v>
      </c>
      <c r="AG363" s="3" t="s">
        <v>584</v>
      </c>
      <c r="AH363" s="3" t="s">
        <v>32</v>
      </c>
      <c r="AI363" s="12">
        <v>0.40852202599999998</v>
      </c>
      <c r="AJ363" s="12">
        <v>0.37004858499999999</v>
      </c>
      <c r="AK363" s="12">
        <v>0.32774961899999999</v>
      </c>
      <c r="AL363" s="12">
        <v>0.27716542900000002</v>
      </c>
      <c r="AM363" s="12">
        <f t="shared" si="101"/>
        <v>8.1704405199999997E-2</v>
      </c>
      <c r="AN363" s="12">
        <f t="shared" si="102"/>
        <v>7.4009717000000003E-2</v>
      </c>
      <c r="AO363" s="12">
        <f t="shared" si="103"/>
        <v>6.5549923800000007E-2</v>
      </c>
      <c r="AP363" s="12">
        <f t="shared" si="104"/>
        <v>5.5433085800000004E-2</v>
      </c>
      <c r="AQ363" s="13">
        <v>0.16455875828150299</v>
      </c>
      <c r="AR363" s="13">
        <v>0.219207464345822</v>
      </c>
      <c r="AS363" s="13">
        <v>3.5011421035256701E-2</v>
      </c>
      <c r="AT363" s="13">
        <v>0.33577063297237802</v>
      </c>
      <c r="AU363" s="13">
        <v>0.39903011817939199</v>
      </c>
      <c r="AV363" s="13">
        <v>0.51035085104131805</v>
      </c>
      <c r="AW363" s="13">
        <v>0.17558217249310401</v>
      </c>
      <c r="AX363" s="13">
        <v>0.262787345478396</v>
      </c>
    </row>
    <row r="364" spans="1:50" x14ac:dyDescent="0.35">
      <c r="A364" t="s">
        <v>445</v>
      </c>
      <c r="B364" t="s">
        <v>445</v>
      </c>
      <c r="C364" t="s">
        <v>445</v>
      </c>
      <c r="D364">
        <v>33830000</v>
      </c>
      <c r="E364">
        <v>2</v>
      </c>
      <c r="F364" s="6">
        <v>0.1</v>
      </c>
      <c r="G364">
        <v>33830</v>
      </c>
      <c r="H364" s="9">
        <v>300000</v>
      </c>
      <c r="I364" t="s">
        <v>413</v>
      </c>
      <c r="J364" t="s">
        <v>306</v>
      </c>
      <c r="K364" t="s">
        <v>31</v>
      </c>
      <c r="L364" s="8">
        <v>15</v>
      </c>
      <c r="M364" s="8">
        <v>42</v>
      </c>
      <c r="N364" s="7">
        <v>45000</v>
      </c>
      <c r="O364" s="7">
        <v>18900</v>
      </c>
      <c r="P364" s="10">
        <v>5.5867600000000003E-4</v>
      </c>
      <c r="Q364" s="7">
        <v>0.55867573199999998</v>
      </c>
      <c r="R364" s="1" t="s">
        <v>43</v>
      </c>
      <c r="S364" s="11">
        <v>0.5</v>
      </c>
      <c r="T364" s="11">
        <v>2</v>
      </c>
      <c r="U364" s="1" t="s">
        <v>176</v>
      </c>
      <c r="V364" s="11">
        <v>1.25</v>
      </c>
      <c r="W364" s="11">
        <v>1.25</v>
      </c>
      <c r="X364" s="1">
        <v>100</v>
      </c>
      <c r="Y364" s="11">
        <f t="shared" si="107"/>
        <v>45000</v>
      </c>
      <c r="Z364" s="11">
        <f t="shared" si="105"/>
        <v>56250</v>
      </c>
      <c r="AA364" s="5">
        <v>44501</v>
      </c>
      <c r="AB364" s="1" t="s">
        <v>638</v>
      </c>
      <c r="AC364" s="1" t="s">
        <v>33</v>
      </c>
      <c r="AD364" s="1" t="s">
        <v>84</v>
      </c>
      <c r="AE364" s="11">
        <v>1335000</v>
      </c>
      <c r="AF364" s="11">
        <f t="shared" si="106"/>
        <v>39.462015962163761</v>
      </c>
      <c r="AG364" s="3" t="s">
        <v>585</v>
      </c>
      <c r="AH364" s="3" t="s">
        <v>610</v>
      </c>
      <c r="AI364" s="12">
        <v>0.54507349000000005</v>
      </c>
      <c r="AJ364" s="12">
        <v>0.52950663099999995</v>
      </c>
      <c r="AK364" s="12">
        <v>0.46139793299999998</v>
      </c>
      <c r="AL364" s="12">
        <v>0.41211163699999998</v>
      </c>
      <c r="AM364" s="12">
        <f t="shared" si="101"/>
        <v>8.1761023500000002E-2</v>
      </c>
      <c r="AN364" s="12">
        <f t="shared" si="102"/>
        <v>7.9425994649999984E-2</v>
      </c>
      <c r="AO364" s="12">
        <f t="shared" si="103"/>
        <v>6.920968995E-2</v>
      </c>
      <c r="AP364" s="12">
        <f t="shared" si="104"/>
        <v>6.1816745549999996E-2</v>
      </c>
      <c r="AQ364" s="13">
        <v>0.30258239068022103</v>
      </c>
      <c r="AR364" s="13">
        <v>0.18333404427448399</v>
      </c>
      <c r="AS364" s="13">
        <v>0.175854830524692</v>
      </c>
      <c r="AT364" s="13">
        <v>0.14392070435325199</v>
      </c>
      <c r="AU364" s="13">
        <v>8.1752187709487903E-2</v>
      </c>
      <c r="AV364" s="13">
        <v>0.15279009288739301</v>
      </c>
      <c r="AW364" s="13">
        <v>0.25667954487611</v>
      </c>
      <c r="AX364" s="13">
        <v>0.185273399329377</v>
      </c>
    </row>
    <row r="365" spans="1:50" x14ac:dyDescent="0.35">
      <c r="A365" t="s">
        <v>445</v>
      </c>
      <c r="B365" t="s">
        <v>445</v>
      </c>
      <c r="C365" t="s">
        <v>445</v>
      </c>
      <c r="D365">
        <v>33830000</v>
      </c>
      <c r="E365">
        <v>2</v>
      </c>
      <c r="F365" s="6">
        <v>0.1</v>
      </c>
      <c r="G365">
        <v>33830</v>
      </c>
      <c r="H365" s="9">
        <v>300000</v>
      </c>
      <c r="I365" t="s">
        <v>33</v>
      </c>
      <c r="J365" t="s">
        <v>34</v>
      </c>
      <c r="K365" t="s">
        <v>31</v>
      </c>
      <c r="L365" s="8">
        <v>5</v>
      </c>
      <c r="M365" s="8">
        <v>35</v>
      </c>
      <c r="N365" s="7">
        <v>15000</v>
      </c>
      <c r="O365" s="7">
        <v>5250</v>
      </c>
      <c r="P365" s="10">
        <v>1.5518800000000001E-4</v>
      </c>
      <c r="Q365" s="7">
        <v>0.15518770300000001</v>
      </c>
      <c r="R365" s="1" t="s">
        <v>43</v>
      </c>
      <c r="S365" s="11">
        <v>0.5</v>
      </c>
      <c r="T365" s="11">
        <v>2</v>
      </c>
      <c r="U365" s="1" t="s">
        <v>176</v>
      </c>
      <c r="V365" s="11">
        <v>1.25</v>
      </c>
      <c r="W365" s="11">
        <v>1.25</v>
      </c>
      <c r="X365" s="1">
        <v>100</v>
      </c>
      <c r="Y365" s="11">
        <f t="shared" si="107"/>
        <v>15000</v>
      </c>
      <c r="Z365" s="11">
        <f t="shared" si="105"/>
        <v>18750</v>
      </c>
      <c r="AA365" s="5">
        <v>44501</v>
      </c>
      <c r="AB365" s="1" t="s">
        <v>32</v>
      </c>
      <c r="AC365" s="1" t="s">
        <v>32</v>
      </c>
      <c r="AD365" s="1" t="s">
        <v>84</v>
      </c>
      <c r="AE365" s="11">
        <v>1335000</v>
      </c>
      <c r="AF365" s="11">
        <f t="shared" si="106"/>
        <v>39.462015962163761</v>
      </c>
      <c r="AG365" s="3" t="s">
        <v>584</v>
      </c>
      <c r="AH365" s="3" t="s">
        <v>32</v>
      </c>
      <c r="AI365" s="12">
        <v>0.54166727999999997</v>
      </c>
      <c r="AJ365" s="12">
        <v>0.51513926399999999</v>
      </c>
      <c r="AK365" s="12">
        <v>0.47035209700000002</v>
      </c>
      <c r="AL365" s="12">
        <v>0.43625807300000002</v>
      </c>
      <c r="AM365" s="12">
        <f t="shared" si="101"/>
        <v>2.7083363999999999E-2</v>
      </c>
      <c r="AN365" s="12">
        <f t="shared" si="102"/>
        <v>2.57569632E-2</v>
      </c>
      <c r="AO365" s="12">
        <f t="shared" si="103"/>
        <v>2.3517604850000002E-2</v>
      </c>
      <c r="AP365" s="12">
        <f t="shared" si="104"/>
        <v>2.1812903650000003E-2</v>
      </c>
      <c r="AQ365" s="13">
        <v>6.4412658313821605E-2</v>
      </c>
      <c r="AR365" s="13">
        <v>5.5339720652876297E-2</v>
      </c>
      <c r="AS365" s="13">
        <v>4.0707136608094198E-2</v>
      </c>
      <c r="AT365" s="13">
        <v>4.1132892575572497E-2</v>
      </c>
      <c r="AU365" s="13">
        <v>2.2708940981635901E-2</v>
      </c>
      <c r="AV365" s="13">
        <v>3.9355023841008502E-2</v>
      </c>
      <c r="AW365" s="13">
        <v>7.4971969908882705E-2</v>
      </c>
      <c r="AX365" s="13">
        <v>4.8375477554555901E-2</v>
      </c>
    </row>
    <row r="366" spans="1:50" x14ac:dyDescent="0.35">
      <c r="A366" t="s">
        <v>445</v>
      </c>
      <c r="B366" t="s">
        <v>445</v>
      </c>
      <c r="C366" t="s">
        <v>445</v>
      </c>
      <c r="D366">
        <v>33830000</v>
      </c>
      <c r="E366">
        <v>2</v>
      </c>
      <c r="F366" s="6">
        <v>0.1</v>
      </c>
      <c r="G366">
        <v>33830</v>
      </c>
      <c r="H366" s="9">
        <v>300000</v>
      </c>
      <c r="I366" t="s">
        <v>114</v>
      </c>
      <c r="J366" t="s">
        <v>115</v>
      </c>
      <c r="K366" t="s">
        <v>116</v>
      </c>
      <c r="L366" s="8">
        <v>5</v>
      </c>
      <c r="M366" s="8">
        <v>48</v>
      </c>
      <c r="N366" s="7">
        <v>15000</v>
      </c>
      <c r="O366" s="7">
        <v>7200</v>
      </c>
      <c r="P366" s="10">
        <v>2.1282899999999999E-4</v>
      </c>
      <c r="Q366" s="7">
        <v>0.21282885000000001</v>
      </c>
      <c r="R366" s="1" t="s">
        <v>43</v>
      </c>
      <c r="S366" s="11">
        <v>3</v>
      </c>
      <c r="T366" s="11">
        <v>6</v>
      </c>
      <c r="U366" s="1" t="s">
        <v>176</v>
      </c>
      <c r="V366" s="11">
        <v>4.5</v>
      </c>
      <c r="W366" s="11">
        <v>4.5</v>
      </c>
      <c r="X366" s="1">
        <v>100</v>
      </c>
      <c r="Y366" s="11">
        <f t="shared" si="107"/>
        <v>15000</v>
      </c>
      <c r="Z366" s="11">
        <f t="shared" si="105"/>
        <v>67500</v>
      </c>
      <c r="AA366" s="5">
        <v>44501</v>
      </c>
      <c r="AB366" s="1" t="s">
        <v>32</v>
      </c>
      <c r="AC366" s="1" t="s">
        <v>32</v>
      </c>
      <c r="AD366" s="1" t="s">
        <v>84</v>
      </c>
      <c r="AE366" s="11">
        <v>1335000</v>
      </c>
      <c r="AF366" s="11">
        <f t="shared" si="106"/>
        <v>39.462015962163761</v>
      </c>
      <c r="AG366" s="3" t="s">
        <v>584</v>
      </c>
      <c r="AH366" s="3" t="s">
        <v>32</v>
      </c>
      <c r="AI366" s="12">
        <v>0.53640324399999995</v>
      </c>
      <c r="AJ366" s="12">
        <v>0.52594607699999996</v>
      </c>
      <c r="AK366" s="12">
        <v>0.480582538</v>
      </c>
      <c r="AL366" s="12">
        <v>0.46544774500000002</v>
      </c>
      <c r="AM366" s="12">
        <f t="shared" si="101"/>
        <v>2.6820162199999997E-2</v>
      </c>
      <c r="AN366" s="12">
        <f t="shared" si="102"/>
        <v>2.6297303849999999E-2</v>
      </c>
      <c r="AO366" s="12">
        <f t="shared" si="103"/>
        <v>2.4029126900000003E-2</v>
      </c>
      <c r="AP366" s="12">
        <f t="shared" si="104"/>
        <v>2.3272387250000002E-2</v>
      </c>
      <c r="AQ366" s="13">
        <v>5.7096098565279502E-2</v>
      </c>
      <c r="AR366" s="13">
        <v>2.49101494743303E-2</v>
      </c>
      <c r="AS366" s="13">
        <v>1.6748079075106101E-2</v>
      </c>
      <c r="AT366" s="13">
        <v>5.6806796456821698E-2</v>
      </c>
      <c r="AU366" s="13">
        <v>5.70967659426748E-2</v>
      </c>
      <c r="AV366" s="13">
        <v>0.26280777846648701</v>
      </c>
      <c r="AW366" s="13">
        <v>5.8753543812653103E-2</v>
      </c>
      <c r="AX366" s="13">
        <v>7.63170302561932E-2</v>
      </c>
    </row>
    <row r="367" spans="1:50" x14ac:dyDescent="0.35">
      <c r="A367" t="s">
        <v>445</v>
      </c>
      <c r="B367" t="s">
        <v>445</v>
      </c>
      <c r="C367" t="s">
        <v>445</v>
      </c>
      <c r="D367">
        <v>33830000</v>
      </c>
      <c r="E367">
        <v>2</v>
      </c>
      <c r="F367" s="6">
        <v>0.1</v>
      </c>
      <c r="G367">
        <v>33830</v>
      </c>
      <c r="H367" s="9">
        <v>300000</v>
      </c>
      <c r="I367" t="s">
        <v>435</v>
      </c>
      <c r="J367" t="s">
        <v>446</v>
      </c>
      <c r="K367" t="s">
        <v>210</v>
      </c>
      <c r="L367" s="8">
        <v>30</v>
      </c>
      <c r="M367" s="8">
        <v>42</v>
      </c>
      <c r="N367" s="7">
        <v>90000</v>
      </c>
      <c r="O367" s="7">
        <v>37800</v>
      </c>
      <c r="P367" s="10">
        <v>1.1173509999999999E-3</v>
      </c>
      <c r="Q367" s="7">
        <v>1.1173514630000001</v>
      </c>
      <c r="R367" s="1" t="s">
        <v>43</v>
      </c>
      <c r="S367" s="11">
        <v>3</v>
      </c>
      <c r="T367" s="11">
        <v>6</v>
      </c>
      <c r="U367" s="1" t="s">
        <v>176</v>
      </c>
      <c r="V367" s="11">
        <v>4.5</v>
      </c>
      <c r="W367" s="11">
        <v>4.5</v>
      </c>
      <c r="X367" s="1">
        <v>100</v>
      </c>
      <c r="Y367" s="11">
        <f t="shared" si="107"/>
        <v>90000</v>
      </c>
      <c r="Z367" s="11">
        <f t="shared" si="105"/>
        <v>405000</v>
      </c>
      <c r="AA367" s="5">
        <v>44501</v>
      </c>
      <c r="AB367" s="1" t="s">
        <v>32</v>
      </c>
      <c r="AC367" s="1" t="s">
        <v>32</v>
      </c>
      <c r="AD367" s="1" t="s">
        <v>84</v>
      </c>
      <c r="AE367" s="11">
        <v>1335000</v>
      </c>
      <c r="AF367" s="11">
        <f t="shared" si="106"/>
        <v>39.462015962163761</v>
      </c>
      <c r="AG367" s="3" t="s">
        <v>585</v>
      </c>
      <c r="AH367" s="3" t="s">
        <v>612</v>
      </c>
      <c r="AI367" s="12">
        <v>0.36219289999999998</v>
      </c>
      <c r="AJ367" s="12">
        <v>0.37781790700000001</v>
      </c>
      <c r="AK367" s="12">
        <v>0.35125091400000003</v>
      </c>
      <c r="AL367" s="12">
        <v>0.327735585</v>
      </c>
      <c r="AM367" s="12">
        <f t="shared" si="101"/>
        <v>0.10865786999999999</v>
      </c>
      <c r="AN367" s="12">
        <f t="shared" si="102"/>
        <v>0.11334537209999999</v>
      </c>
      <c r="AO367" s="12">
        <f t="shared" si="103"/>
        <v>0.10537527420000001</v>
      </c>
      <c r="AP367" s="12">
        <f t="shared" si="104"/>
        <v>9.8320675499999996E-2</v>
      </c>
      <c r="AQ367" s="13">
        <v>0.53616468431425901</v>
      </c>
      <c r="AR367" s="13">
        <v>0.581780033310353</v>
      </c>
      <c r="AS367" s="13">
        <v>0.25982551186769498</v>
      </c>
      <c r="AT367" s="13">
        <v>0.29871541721251899</v>
      </c>
      <c r="AU367" s="13">
        <v>0.54501458424214599</v>
      </c>
      <c r="AV367" s="13">
        <v>0.37040022485006002</v>
      </c>
      <c r="AW367" s="13">
        <v>0.23552826886436901</v>
      </c>
      <c r="AX367" s="13">
        <v>0.40391838923734302</v>
      </c>
    </row>
    <row r="368" spans="1:50" x14ac:dyDescent="0.35">
      <c r="A368" t="s">
        <v>445</v>
      </c>
      <c r="B368" t="s">
        <v>445</v>
      </c>
      <c r="C368" t="s">
        <v>445</v>
      </c>
      <c r="D368">
        <v>33830000</v>
      </c>
      <c r="E368">
        <v>2</v>
      </c>
      <c r="F368" s="6">
        <v>0.1</v>
      </c>
      <c r="G368">
        <v>33830</v>
      </c>
      <c r="H368" s="9">
        <v>300000</v>
      </c>
      <c r="I368" t="s">
        <v>59</v>
      </c>
      <c r="J368" t="s">
        <v>60</v>
      </c>
      <c r="K368" t="s">
        <v>61</v>
      </c>
      <c r="L368" s="8">
        <v>40</v>
      </c>
      <c r="M368" s="8">
        <v>51</v>
      </c>
      <c r="N368" s="7">
        <v>120000</v>
      </c>
      <c r="O368" s="7">
        <v>61200</v>
      </c>
      <c r="P368" s="10">
        <v>1.809045E-3</v>
      </c>
      <c r="Q368" s="7">
        <v>1.8090452260000001</v>
      </c>
      <c r="R368" s="1" t="s">
        <v>58</v>
      </c>
      <c r="S368" s="11">
        <v>5</v>
      </c>
      <c r="T368" s="11">
        <v>7</v>
      </c>
      <c r="U368" s="1" t="s">
        <v>176</v>
      </c>
      <c r="V368" s="11">
        <v>6</v>
      </c>
      <c r="W368" s="11">
        <v>6</v>
      </c>
      <c r="X368" s="1">
        <v>100</v>
      </c>
      <c r="Y368" s="11">
        <f t="shared" si="107"/>
        <v>120000</v>
      </c>
      <c r="Z368" s="11">
        <f t="shared" si="105"/>
        <v>720000</v>
      </c>
      <c r="AA368" s="5">
        <v>44501</v>
      </c>
      <c r="AB368" s="1" t="s">
        <v>32</v>
      </c>
      <c r="AC368" s="1" t="s">
        <v>32</v>
      </c>
      <c r="AD368" s="1" t="s">
        <v>84</v>
      </c>
      <c r="AE368" s="11">
        <v>1335000</v>
      </c>
      <c r="AF368" s="11">
        <f t="shared" si="106"/>
        <v>39.462015962163761</v>
      </c>
      <c r="AG368" s="3" t="s">
        <v>584</v>
      </c>
      <c r="AH368" s="3" t="s">
        <v>32</v>
      </c>
      <c r="AI368" s="12">
        <v>0.492890094</v>
      </c>
      <c r="AJ368" s="12">
        <v>0.48020787700000001</v>
      </c>
      <c r="AK368" s="12">
        <v>0.46666170400000001</v>
      </c>
      <c r="AL368" s="12">
        <v>0.446951143</v>
      </c>
      <c r="AM368" s="12">
        <f t="shared" si="101"/>
        <v>0.1971560376</v>
      </c>
      <c r="AN368" s="12">
        <f t="shared" si="102"/>
        <v>0.19208315080000002</v>
      </c>
      <c r="AO368" s="12">
        <f t="shared" si="103"/>
        <v>0.18666468160000002</v>
      </c>
      <c r="AP368" s="12">
        <f t="shared" si="104"/>
        <v>0.17878045720000002</v>
      </c>
      <c r="AQ368" s="13">
        <v>0.457846073653913</v>
      </c>
      <c r="AR368" s="13">
        <v>2.39440081761785</v>
      </c>
      <c r="AS368" s="13">
        <v>0.189811562956126</v>
      </c>
      <c r="AT368" s="13">
        <v>0.52816614000310502</v>
      </c>
      <c r="AU368" s="13">
        <v>0.55885622453570905</v>
      </c>
      <c r="AV368" s="13">
        <v>1.31933032484294</v>
      </c>
      <c r="AW368" s="13">
        <v>0.39238973925140902</v>
      </c>
      <c r="AX368" s="13">
        <v>0.83440012612300696</v>
      </c>
    </row>
    <row r="369" spans="1:50" x14ac:dyDescent="0.35">
      <c r="A369" t="s">
        <v>445</v>
      </c>
      <c r="B369" t="s">
        <v>445</v>
      </c>
      <c r="C369" t="s">
        <v>445</v>
      </c>
      <c r="D369">
        <v>33830000</v>
      </c>
      <c r="E369">
        <v>2</v>
      </c>
      <c r="F369" s="6">
        <v>0.1</v>
      </c>
      <c r="G369">
        <v>33830</v>
      </c>
      <c r="H369" s="9">
        <v>300000</v>
      </c>
      <c r="I369" t="s">
        <v>573</v>
      </c>
      <c r="J369" t="s">
        <v>125</v>
      </c>
      <c r="K369" t="s">
        <v>93</v>
      </c>
      <c r="L369" s="8">
        <v>5</v>
      </c>
      <c r="M369" s="8">
        <v>45</v>
      </c>
      <c r="N369" s="7">
        <v>15000</v>
      </c>
      <c r="O369" s="7">
        <v>6750</v>
      </c>
      <c r="P369" s="10">
        <v>1.9952699999999999E-4</v>
      </c>
      <c r="Q369" s="7">
        <v>0.19952704700000001</v>
      </c>
      <c r="R369" s="1" t="s">
        <v>43</v>
      </c>
      <c r="S369" s="11">
        <v>3</v>
      </c>
      <c r="T369" s="11">
        <v>6</v>
      </c>
      <c r="U369" s="1" t="s">
        <v>176</v>
      </c>
      <c r="V369" s="11">
        <v>4.5</v>
      </c>
      <c r="W369" s="11">
        <v>4.5</v>
      </c>
      <c r="X369" s="1">
        <v>100</v>
      </c>
      <c r="Y369" s="11">
        <f t="shared" si="107"/>
        <v>15000</v>
      </c>
      <c r="Z369" s="11">
        <f t="shared" si="105"/>
        <v>67500</v>
      </c>
      <c r="AA369" s="5">
        <v>44501</v>
      </c>
      <c r="AB369" s="1" t="s">
        <v>638</v>
      </c>
      <c r="AC369" s="1" t="s">
        <v>114</v>
      </c>
      <c r="AD369" s="1" t="s">
        <v>84</v>
      </c>
      <c r="AE369" s="11">
        <v>1335000</v>
      </c>
      <c r="AF369" s="11">
        <f t="shared" si="106"/>
        <v>39.462015962163761</v>
      </c>
      <c r="AG369" s="3" t="s">
        <v>584</v>
      </c>
      <c r="AH369" s="3" t="s">
        <v>32</v>
      </c>
      <c r="AI369" s="12">
        <v>0.566136262</v>
      </c>
      <c r="AJ369" s="12">
        <v>0.53836495200000001</v>
      </c>
      <c r="AK369" s="12">
        <v>0.48517575000000002</v>
      </c>
      <c r="AL369" s="12">
        <v>0.439342277</v>
      </c>
      <c r="AM369" s="12">
        <f t="shared" si="101"/>
        <v>2.8306813100000001E-2</v>
      </c>
      <c r="AN369" s="12">
        <f t="shared" si="102"/>
        <v>2.69182476E-2</v>
      </c>
      <c r="AO369" s="12">
        <f t="shared" si="103"/>
        <v>2.4258787500000004E-2</v>
      </c>
      <c r="AP369" s="12">
        <f t="shared" si="104"/>
        <v>2.1967113850000001E-2</v>
      </c>
      <c r="AQ369" s="13">
        <v>0.106045230302656</v>
      </c>
      <c r="AR369" s="13">
        <v>6.7877247295883097E-2</v>
      </c>
      <c r="AS369" s="13">
        <v>3.66364229997466E-2</v>
      </c>
      <c r="AT369" s="13">
        <v>5.2685257805879702E-2</v>
      </c>
      <c r="AU369" s="13">
        <v>6.8126823042462606E-2</v>
      </c>
      <c r="AV369" s="13">
        <v>6.6142897306492796E-2</v>
      </c>
      <c r="AW369" s="13">
        <v>6.2950225552993996E-2</v>
      </c>
      <c r="AX369" s="13">
        <v>6.5780586329445001E-2</v>
      </c>
    </row>
    <row r="370" spans="1:50" x14ac:dyDescent="0.35">
      <c r="A370" t="s">
        <v>447</v>
      </c>
      <c r="B370" t="s">
        <v>447</v>
      </c>
      <c r="C370" t="s">
        <v>447</v>
      </c>
      <c r="D370">
        <v>27200000</v>
      </c>
      <c r="E370">
        <v>5</v>
      </c>
      <c r="F370" s="6" t="s">
        <v>32</v>
      </c>
      <c r="G370" t="s">
        <v>32</v>
      </c>
      <c r="H370" s="9" t="s">
        <v>32</v>
      </c>
      <c r="I370" t="s">
        <v>32</v>
      </c>
      <c r="J370" t="s">
        <v>32</v>
      </c>
      <c r="K370" t="s">
        <v>32</v>
      </c>
      <c r="L370" s="8" t="s">
        <v>32</v>
      </c>
      <c r="M370" s="8" t="s">
        <v>32</v>
      </c>
      <c r="N370" s="7" t="s">
        <v>32</v>
      </c>
      <c r="O370" s="7" t="s">
        <v>32</v>
      </c>
      <c r="P370" s="10" t="s">
        <v>32</v>
      </c>
      <c r="Q370" s="7" t="s">
        <v>32</v>
      </c>
      <c r="R370" s="1" t="s">
        <v>32</v>
      </c>
      <c r="S370" s="1" t="s">
        <v>32</v>
      </c>
      <c r="T370" s="11" t="s">
        <v>32</v>
      </c>
      <c r="U370" s="1" t="s">
        <v>32</v>
      </c>
      <c r="V370" s="11" t="s">
        <v>32</v>
      </c>
      <c r="W370" s="11" t="s">
        <v>32</v>
      </c>
      <c r="X370" s="1" t="s">
        <v>32</v>
      </c>
      <c r="Y370" s="11" t="s">
        <v>32</v>
      </c>
      <c r="Z370" s="11" t="s">
        <v>32</v>
      </c>
      <c r="AA370" s="5" t="s">
        <v>32</v>
      </c>
      <c r="AB370" s="1" t="s">
        <v>32</v>
      </c>
      <c r="AC370" s="1" t="s">
        <v>32</v>
      </c>
      <c r="AD370" s="1" t="s">
        <v>32</v>
      </c>
      <c r="AE370" s="11">
        <v>0</v>
      </c>
      <c r="AF370" s="11" t="s">
        <v>32</v>
      </c>
      <c r="AG370" s="3" t="s">
        <v>593</v>
      </c>
      <c r="AH370" s="3" t="s">
        <v>32</v>
      </c>
      <c r="AI370" s="12" t="s">
        <v>32</v>
      </c>
      <c r="AJ370" s="12" t="s">
        <v>32</v>
      </c>
      <c r="AK370" s="12" t="s">
        <v>32</v>
      </c>
      <c r="AL370" s="12" t="s">
        <v>32</v>
      </c>
      <c r="AM370" s="12" t="s">
        <v>32</v>
      </c>
      <c r="AN370" s="12" t="s">
        <v>32</v>
      </c>
      <c r="AO370" s="12" t="s">
        <v>32</v>
      </c>
      <c r="AP370" s="12" t="s">
        <v>32</v>
      </c>
      <c r="AQ370" s="13" t="s">
        <v>32</v>
      </c>
      <c r="AR370" s="13" t="s">
        <v>32</v>
      </c>
      <c r="AS370" s="13" t="s">
        <v>32</v>
      </c>
      <c r="AT370" s="13" t="s">
        <v>32</v>
      </c>
      <c r="AU370" s="13" t="s">
        <v>32</v>
      </c>
      <c r="AV370" s="13" t="s">
        <v>32</v>
      </c>
      <c r="AW370" s="13" t="s">
        <v>32</v>
      </c>
      <c r="AX370" s="13" t="s">
        <v>32</v>
      </c>
    </row>
    <row r="371" spans="1:50" x14ac:dyDescent="0.35">
      <c r="A371" t="s">
        <v>448</v>
      </c>
      <c r="B371" t="s">
        <v>448</v>
      </c>
      <c r="C371" t="s">
        <v>448</v>
      </c>
      <c r="D371">
        <v>56600000</v>
      </c>
      <c r="E371">
        <v>4</v>
      </c>
      <c r="F371" s="6">
        <v>0.12</v>
      </c>
      <c r="G371">
        <v>67920</v>
      </c>
      <c r="H371" s="9">
        <v>135850</v>
      </c>
      <c r="I371" t="s">
        <v>449</v>
      </c>
      <c r="J371" t="s">
        <v>450</v>
      </c>
      <c r="K371" t="s">
        <v>132</v>
      </c>
      <c r="L371" s="8">
        <v>10</v>
      </c>
      <c r="M371" s="8">
        <v>42</v>
      </c>
      <c r="N371" s="7">
        <v>13585</v>
      </c>
      <c r="O371" s="7">
        <v>5705.7</v>
      </c>
      <c r="P371" s="10">
        <v>1.00807E-4</v>
      </c>
      <c r="Q371" s="7">
        <v>8.4006183999999998E-2</v>
      </c>
      <c r="R371" s="1" t="s">
        <v>58</v>
      </c>
      <c r="S371" s="11">
        <v>5400</v>
      </c>
      <c r="T371" s="11">
        <v>7400</v>
      </c>
      <c r="U371" s="1" t="s">
        <v>627</v>
      </c>
      <c r="V371" s="11">
        <v>6400</v>
      </c>
      <c r="W371" s="11">
        <v>3.59</v>
      </c>
      <c r="X371" s="1">
        <v>100</v>
      </c>
      <c r="Y371" s="11">
        <f>N371*X371/100</f>
        <v>13585</v>
      </c>
      <c r="Z371" s="11">
        <f t="shared" ref="Z371:Z377" si="108">(Y371*W371)</f>
        <v>48770.15</v>
      </c>
      <c r="AA371" s="5">
        <v>44527</v>
      </c>
      <c r="AB371" s="1" t="s">
        <v>32</v>
      </c>
      <c r="AC371" s="1" t="s">
        <v>32</v>
      </c>
      <c r="AD371" s="1" t="s">
        <v>84</v>
      </c>
      <c r="AE371" s="11">
        <v>434176.6</v>
      </c>
      <c r="AF371" s="11">
        <f t="shared" ref="AF371:AF377" si="109">AE371/G371</f>
        <v>6.3924705535924611</v>
      </c>
      <c r="AG371" s="3" t="s">
        <v>584</v>
      </c>
      <c r="AH371" s="3" t="s">
        <v>32</v>
      </c>
      <c r="AI371" s="12">
        <v>0.258151254</v>
      </c>
      <c r="AJ371" s="12">
        <v>0.26400832400000002</v>
      </c>
      <c r="AK371" s="12">
        <v>0.36224173599999998</v>
      </c>
      <c r="AL371" s="12">
        <v>0.33799599400000002</v>
      </c>
      <c r="AM371" s="12">
        <f t="shared" ref="AM371:AP373" si="110">AI371*($L371/100)</f>
        <v>2.58151254E-2</v>
      </c>
      <c r="AN371" s="12">
        <f t="shared" si="110"/>
        <v>2.6400832400000004E-2</v>
      </c>
      <c r="AO371" s="12">
        <f t="shared" si="110"/>
        <v>3.6224173599999999E-2</v>
      </c>
      <c r="AP371" s="12">
        <f t="shared" si="110"/>
        <v>3.3799599400000005E-2</v>
      </c>
      <c r="AQ371" s="13">
        <v>1.7367860152857899E-3</v>
      </c>
      <c r="AR371" s="13">
        <v>7.1483580392093897E-3</v>
      </c>
      <c r="AS371" s="13">
        <v>4.7250884170744502E-3</v>
      </c>
      <c r="AT371" s="13">
        <v>9.6993813904830903E-3</v>
      </c>
      <c r="AU371" s="13">
        <v>2.8867016560629E-2</v>
      </c>
      <c r="AV371" s="13">
        <v>3.6316081234246699E-3</v>
      </c>
      <c r="AW371" s="13">
        <v>9.7839971303589103E-3</v>
      </c>
      <c r="AX371" s="13">
        <v>9.3703193823521796E-3</v>
      </c>
    </row>
    <row r="372" spans="1:50" x14ac:dyDescent="0.35">
      <c r="A372" t="s">
        <v>448</v>
      </c>
      <c r="B372" t="s">
        <v>448</v>
      </c>
      <c r="C372" t="s">
        <v>448</v>
      </c>
      <c r="D372">
        <v>56600000</v>
      </c>
      <c r="E372">
        <v>4</v>
      </c>
      <c r="F372" s="6">
        <v>0.12</v>
      </c>
      <c r="G372">
        <v>67920</v>
      </c>
      <c r="H372" s="9">
        <v>135850</v>
      </c>
      <c r="I372" t="s">
        <v>130</v>
      </c>
      <c r="J372" t="s">
        <v>451</v>
      </c>
      <c r="K372" t="s">
        <v>132</v>
      </c>
      <c r="L372" s="8">
        <v>10</v>
      </c>
      <c r="M372" s="8">
        <v>42</v>
      </c>
      <c r="N372" s="7">
        <v>13585</v>
      </c>
      <c r="O372" s="7">
        <v>5705.7</v>
      </c>
      <c r="P372" s="10">
        <v>1.00807E-4</v>
      </c>
      <c r="Q372" s="7">
        <v>8.4006183999999998E-2</v>
      </c>
      <c r="R372" s="1" t="s">
        <v>58</v>
      </c>
      <c r="S372" s="11">
        <v>6400</v>
      </c>
      <c r="T372" s="11">
        <v>8400</v>
      </c>
      <c r="U372" s="1" t="s">
        <v>627</v>
      </c>
      <c r="V372" s="11">
        <v>7400</v>
      </c>
      <c r="W372" s="11">
        <v>4.1500000000000004</v>
      </c>
      <c r="X372" s="1">
        <v>100</v>
      </c>
      <c r="Y372" s="11">
        <f t="shared" ref="Y372:Y377" si="111">N372*X372/100</f>
        <v>13585</v>
      </c>
      <c r="Z372" s="11">
        <f t="shared" si="108"/>
        <v>56377.750000000007</v>
      </c>
      <c r="AA372" s="5">
        <v>44527</v>
      </c>
      <c r="AB372" s="1" t="s">
        <v>32</v>
      </c>
      <c r="AC372" s="1" t="s">
        <v>32</v>
      </c>
      <c r="AD372" s="1" t="s">
        <v>84</v>
      </c>
      <c r="AE372" s="11">
        <v>434176.6</v>
      </c>
      <c r="AF372" s="11">
        <f t="shared" si="109"/>
        <v>6.3924705535924611</v>
      </c>
      <c r="AG372" s="3" t="s">
        <v>585</v>
      </c>
      <c r="AH372" s="3" t="s">
        <v>596</v>
      </c>
      <c r="AI372" s="12">
        <v>0.30656452899999997</v>
      </c>
      <c r="AJ372" s="12">
        <v>0.28425271400000002</v>
      </c>
      <c r="AK372" s="12">
        <v>0.387502018</v>
      </c>
      <c r="AL372" s="12">
        <v>0.36804324199999999</v>
      </c>
      <c r="AM372" s="12">
        <f t="shared" si="110"/>
        <v>3.0656452899999999E-2</v>
      </c>
      <c r="AN372" s="12">
        <f t="shared" si="110"/>
        <v>2.8425271400000004E-2</v>
      </c>
      <c r="AO372" s="12">
        <f t="shared" si="110"/>
        <v>3.8750201800000002E-2</v>
      </c>
      <c r="AP372" s="12">
        <f t="shared" si="110"/>
        <v>3.6804324200000002E-2</v>
      </c>
      <c r="AQ372" s="13">
        <v>4.5067729584821904E-3</v>
      </c>
      <c r="AR372" s="13">
        <v>7.1483580392093897E-3</v>
      </c>
      <c r="AS372" s="13">
        <v>6.0849249091976202E-3</v>
      </c>
      <c r="AT372" s="13">
        <v>1.1325162203961001E-2</v>
      </c>
      <c r="AU372" s="13">
        <v>2.75647451368412E-2</v>
      </c>
      <c r="AV372" s="13">
        <v>1.7768468109337798E-2</v>
      </c>
      <c r="AW372" s="13">
        <v>6.2780648253136298E-3</v>
      </c>
      <c r="AX372" s="13">
        <v>1.1525213740334699E-2</v>
      </c>
    </row>
    <row r="373" spans="1:50" x14ac:dyDescent="0.35">
      <c r="A373" t="s">
        <v>448</v>
      </c>
      <c r="B373" t="s">
        <v>448</v>
      </c>
      <c r="C373" t="s">
        <v>448</v>
      </c>
      <c r="D373">
        <v>56600000</v>
      </c>
      <c r="E373">
        <v>4</v>
      </c>
      <c r="F373" s="6">
        <v>0.12</v>
      </c>
      <c r="G373">
        <v>67920</v>
      </c>
      <c r="H373" s="9">
        <v>135850</v>
      </c>
      <c r="I373" t="s">
        <v>109</v>
      </c>
      <c r="J373" t="s">
        <v>110</v>
      </c>
      <c r="K373" t="s">
        <v>31</v>
      </c>
      <c r="L373" s="8">
        <v>30</v>
      </c>
      <c r="M373" s="8">
        <v>43</v>
      </c>
      <c r="N373" s="7">
        <v>40755</v>
      </c>
      <c r="O373" s="7">
        <v>17524.650000000001</v>
      </c>
      <c r="P373" s="10">
        <v>3.0962299999999997E-4</v>
      </c>
      <c r="Q373" s="7">
        <v>0.25801899299999997</v>
      </c>
      <c r="R373" s="1" t="s">
        <v>58</v>
      </c>
      <c r="S373" s="11">
        <v>3900</v>
      </c>
      <c r="T373" s="11">
        <v>5900</v>
      </c>
      <c r="U373" s="1" t="s">
        <v>627</v>
      </c>
      <c r="V373" s="11">
        <v>4900</v>
      </c>
      <c r="W373" s="11">
        <v>2.75</v>
      </c>
      <c r="X373" s="1">
        <v>100</v>
      </c>
      <c r="Y373" s="11">
        <f t="shared" si="111"/>
        <v>40755</v>
      </c>
      <c r="Z373" s="11">
        <f t="shared" si="108"/>
        <v>112076.25</v>
      </c>
      <c r="AA373" s="5">
        <v>44527</v>
      </c>
      <c r="AB373" s="1" t="s">
        <v>444</v>
      </c>
      <c r="AC373" s="1" t="s">
        <v>674</v>
      </c>
      <c r="AD373" s="1" t="s">
        <v>84</v>
      </c>
      <c r="AE373" s="11">
        <v>434176.6</v>
      </c>
      <c r="AF373" s="11">
        <f t="shared" si="109"/>
        <v>6.3924705535924611</v>
      </c>
      <c r="AG373" s="3" t="s">
        <v>584</v>
      </c>
      <c r="AH373" s="3" t="s">
        <v>32</v>
      </c>
      <c r="AI373" s="12">
        <v>0.34164161199999998</v>
      </c>
      <c r="AJ373" s="12">
        <v>0.28031908300000002</v>
      </c>
      <c r="AK373" s="12">
        <v>0.40896702000000001</v>
      </c>
      <c r="AL373" s="12">
        <v>0.36860889600000002</v>
      </c>
      <c r="AM373" s="12">
        <f t="shared" si="110"/>
        <v>0.10249248359999999</v>
      </c>
      <c r="AN373" s="12">
        <f t="shared" si="110"/>
        <v>8.4095724900000002E-2</v>
      </c>
      <c r="AO373" s="12">
        <f t="shared" si="110"/>
        <v>0.12269010599999999</v>
      </c>
      <c r="AP373" s="12">
        <f t="shared" si="110"/>
        <v>0.11058266880000001</v>
      </c>
      <c r="AQ373" s="13">
        <v>3.2465359387870901E-2</v>
      </c>
      <c r="AR373" s="13">
        <v>2.81414889035391E-2</v>
      </c>
      <c r="AS373" s="13">
        <v>3.3750631457098398E-3</v>
      </c>
      <c r="AT373" s="13">
        <v>2.96167409223679E-2</v>
      </c>
      <c r="AU373" s="13">
        <v>0</v>
      </c>
      <c r="AV373" s="13">
        <v>3.10290256855437E-2</v>
      </c>
      <c r="AW373" s="13">
        <v>7.4125425672895304E-2</v>
      </c>
      <c r="AX373" s="13">
        <v>2.8393300531132398E-2</v>
      </c>
    </row>
    <row r="374" spans="1:50" x14ac:dyDescent="0.35">
      <c r="A374" t="s">
        <v>448</v>
      </c>
      <c r="B374" t="s">
        <v>448</v>
      </c>
      <c r="C374" t="s">
        <v>448</v>
      </c>
      <c r="D374">
        <v>56600000</v>
      </c>
      <c r="E374">
        <v>4</v>
      </c>
      <c r="F374" s="6">
        <v>0.12</v>
      </c>
      <c r="G374">
        <v>67920</v>
      </c>
      <c r="H374" s="9">
        <v>135850</v>
      </c>
      <c r="I374" t="s">
        <v>613</v>
      </c>
      <c r="J374" t="s">
        <v>452</v>
      </c>
      <c r="K374" t="s">
        <v>31</v>
      </c>
      <c r="L374" s="8">
        <v>5</v>
      </c>
      <c r="M374" s="8">
        <v>65</v>
      </c>
      <c r="N374" s="7">
        <v>6792.5</v>
      </c>
      <c r="O374" s="7">
        <v>4415.125</v>
      </c>
      <c r="P374" s="10">
        <v>7.7999999999999999E-5</v>
      </c>
      <c r="Q374" s="7">
        <v>6.5004784999999995E-2</v>
      </c>
      <c r="R374" s="1" t="s">
        <v>58</v>
      </c>
      <c r="S374" s="11">
        <v>3900</v>
      </c>
      <c r="T374" s="11">
        <v>5900</v>
      </c>
      <c r="U374" s="1" t="s">
        <v>627</v>
      </c>
      <c r="V374" s="11">
        <v>4900</v>
      </c>
      <c r="W374" s="11">
        <v>2.75</v>
      </c>
      <c r="X374" s="1">
        <v>100</v>
      </c>
      <c r="Y374" s="11">
        <f t="shared" si="111"/>
        <v>6792.5</v>
      </c>
      <c r="Z374" s="11">
        <f t="shared" si="108"/>
        <v>18679.375</v>
      </c>
      <c r="AA374" s="5">
        <v>44527</v>
      </c>
      <c r="AB374" s="1" t="s">
        <v>444</v>
      </c>
      <c r="AC374" s="1" t="s">
        <v>674</v>
      </c>
      <c r="AD374" s="1" t="s">
        <v>84</v>
      </c>
      <c r="AE374" s="11">
        <v>434176.6</v>
      </c>
      <c r="AF374" s="11">
        <f t="shared" si="109"/>
        <v>6.3924705535924611</v>
      </c>
      <c r="AG374" s="3" t="s">
        <v>593</v>
      </c>
      <c r="AH374" s="3" t="s">
        <v>32</v>
      </c>
      <c r="AI374" s="12" t="s">
        <v>32</v>
      </c>
      <c r="AJ374" s="12" t="s">
        <v>32</v>
      </c>
      <c r="AK374" s="12" t="s">
        <v>32</v>
      </c>
      <c r="AL374" s="12" t="s">
        <v>32</v>
      </c>
      <c r="AM374" s="12" t="s">
        <v>32</v>
      </c>
      <c r="AN374" s="12" t="s">
        <v>32</v>
      </c>
      <c r="AO374" s="12" t="s">
        <v>32</v>
      </c>
      <c r="AP374" s="12" t="s">
        <v>32</v>
      </c>
      <c r="AQ374" s="13">
        <v>0.16979906737276201</v>
      </c>
      <c r="AR374" s="13">
        <v>4.0131565973980403E-3</v>
      </c>
      <c r="AS374" s="13">
        <v>1.6155825508618799E-2</v>
      </c>
      <c r="AT374" s="13">
        <v>7.9004985973959094E-3</v>
      </c>
      <c r="AU374" s="13">
        <v>1.5115650399314901E-3</v>
      </c>
      <c r="AV374" s="13">
        <v>8.4305188270713798E-3</v>
      </c>
      <c r="AW374" s="13">
        <v>2.0189200353777099E-2</v>
      </c>
      <c r="AX374" s="13">
        <v>3.2571404613850601E-2</v>
      </c>
    </row>
    <row r="375" spans="1:50" x14ac:dyDescent="0.35">
      <c r="A375" t="s">
        <v>448</v>
      </c>
      <c r="B375" t="s">
        <v>448</v>
      </c>
      <c r="C375" t="s">
        <v>448</v>
      </c>
      <c r="D375">
        <v>56600000</v>
      </c>
      <c r="E375">
        <v>4</v>
      </c>
      <c r="F375" s="6">
        <v>0.12</v>
      </c>
      <c r="G375">
        <v>67920</v>
      </c>
      <c r="H375" s="9">
        <v>135850</v>
      </c>
      <c r="I375" t="s">
        <v>453</v>
      </c>
      <c r="J375" t="s">
        <v>454</v>
      </c>
      <c r="K375" t="s">
        <v>455</v>
      </c>
      <c r="L375" s="8">
        <v>20</v>
      </c>
      <c r="M375" s="8">
        <v>65</v>
      </c>
      <c r="N375" s="7">
        <v>27170</v>
      </c>
      <c r="O375" s="7">
        <v>17660.5</v>
      </c>
      <c r="P375" s="10">
        <v>3.1202299999999998E-4</v>
      </c>
      <c r="Q375" s="7">
        <v>0.26001913999999998</v>
      </c>
      <c r="R375" s="1" t="s">
        <v>58</v>
      </c>
      <c r="S375" s="11">
        <v>3900</v>
      </c>
      <c r="T375" s="11">
        <v>4900</v>
      </c>
      <c r="U375" s="1" t="s">
        <v>627</v>
      </c>
      <c r="V375" s="11">
        <v>4400</v>
      </c>
      <c r="W375" s="11">
        <v>2.46</v>
      </c>
      <c r="X375" s="1">
        <v>100</v>
      </c>
      <c r="Y375" s="11">
        <f t="shared" si="111"/>
        <v>27170</v>
      </c>
      <c r="Z375" s="11">
        <f t="shared" si="108"/>
        <v>66838.2</v>
      </c>
      <c r="AA375" s="5">
        <v>44527</v>
      </c>
      <c r="AB375" s="1" t="s">
        <v>444</v>
      </c>
      <c r="AC375" s="1" t="s">
        <v>674</v>
      </c>
      <c r="AD375" s="1" t="s">
        <v>84</v>
      </c>
      <c r="AE375" s="11">
        <v>434176.6</v>
      </c>
      <c r="AF375" s="11">
        <f t="shared" si="109"/>
        <v>6.3924705535924611</v>
      </c>
      <c r="AG375" s="3" t="s">
        <v>585</v>
      </c>
      <c r="AH375" s="3" t="s">
        <v>597</v>
      </c>
      <c r="AI375" s="12">
        <v>0.257576639</v>
      </c>
      <c r="AJ375" s="12">
        <v>0.250817134</v>
      </c>
      <c r="AK375" s="12">
        <v>0.35341160500000002</v>
      </c>
      <c r="AL375" s="12">
        <v>0.33556118699999998</v>
      </c>
      <c r="AM375" s="12">
        <f t="shared" ref="AM375:AP377" si="112">AI375*($L375/100)</f>
        <v>5.1515327800000003E-2</v>
      </c>
      <c r="AN375" s="12">
        <f t="shared" si="112"/>
        <v>5.0163426800000001E-2</v>
      </c>
      <c r="AO375" s="12">
        <f t="shared" si="112"/>
        <v>7.0682321000000006E-2</v>
      </c>
      <c r="AP375" s="12">
        <f t="shared" si="112"/>
        <v>6.7112237399999997E-2</v>
      </c>
      <c r="AQ375" s="13">
        <v>0.53642054305335496</v>
      </c>
      <c r="AR375" s="13">
        <v>1.9316660422142602E-2</v>
      </c>
      <c r="AS375" s="13">
        <v>0.244888302446433</v>
      </c>
      <c r="AT375" s="13">
        <v>2.72128285021415E-2</v>
      </c>
      <c r="AU375" s="13">
        <v>0.96941704560939501</v>
      </c>
      <c r="AV375" s="13">
        <v>0.14183709250878901</v>
      </c>
      <c r="AW375" s="13">
        <v>0.18170280318399401</v>
      </c>
      <c r="AX375" s="13">
        <v>0.30297075367517801</v>
      </c>
    </row>
    <row r="376" spans="1:50" x14ac:dyDescent="0.35">
      <c r="A376" t="s">
        <v>448</v>
      </c>
      <c r="B376" t="s">
        <v>448</v>
      </c>
      <c r="C376" t="s">
        <v>448</v>
      </c>
      <c r="D376">
        <v>56600000</v>
      </c>
      <c r="E376">
        <v>4</v>
      </c>
      <c r="F376" s="6">
        <v>0.12</v>
      </c>
      <c r="G376">
        <v>67920</v>
      </c>
      <c r="H376" s="9">
        <v>135850</v>
      </c>
      <c r="I376" t="s">
        <v>456</v>
      </c>
      <c r="J376" t="s">
        <v>452</v>
      </c>
      <c r="K376" t="s">
        <v>31</v>
      </c>
      <c r="L376" s="8">
        <v>5</v>
      </c>
      <c r="M376" s="8">
        <v>65</v>
      </c>
      <c r="N376" s="7">
        <v>6792.5</v>
      </c>
      <c r="O376" s="7">
        <v>4415.125</v>
      </c>
      <c r="P376" s="10">
        <v>7.7999999999999999E-5</v>
      </c>
      <c r="Q376" s="7">
        <v>6.5004784999999995E-2</v>
      </c>
      <c r="R376" s="1" t="s">
        <v>58</v>
      </c>
      <c r="S376" s="11">
        <v>3900</v>
      </c>
      <c r="T376" s="11">
        <v>5900</v>
      </c>
      <c r="U376" s="1" t="s">
        <v>627</v>
      </c>
      <c r="V376" s="11">
        <v>4900</v>
      </c>
      <c r="W376" s="11">
        <v>2.75</v>
      </c>
      <c r="X376" s="1">
        <v>100</v>
      </c>
      <c r="Y376" s="11">
        <f t="shared" si="111"/>
        <v>6792.5</v>
      </c>
      <c r="Z376" s="11">
        <f t="shared" si="108"/>
        <v>18679.375</v>
      </c>
      <c r="AA376" s="5">
        <v>44527</v>
      </c>
      <c r="AB376" s="1" t="s">
        <v>444</v>
      </c>
      <c r="AC376" s="1" t="s">
        <v>674</v>
      </c>
      <c r="AD376" s="1" t="s">
        <v>84</v>
      </c>
      <c r="AE376" s="11">
        <v>434176.6</v>
      </c>
      <c r="AF376" s="11">
        <f t="shared" si="109"/>
        <v>6.3924705535924611</v>
      </c>
      <c r="AG376" s="3" t="s">
        <v>585</v>
      </c>
      <c r="AH376" s="3" t="s">
        <v>609</v>
      </c>
      <c r="AI376" s="12">
        <v>0.41626944399999999</v>
      </c>
      <c r="AJ376" s="12">
        <v>0.42598507099999999</v>
      </c>
      <c r="AK376" s="12">
        <v>0.50444313299999999</v>
      </c>
      <c r="AL376" s="12">
        <v>0.49458833299999999</v>
      </c>
      <c r="AM376" s="12">
        <f t="shared" si="112"/>
        <v>2.0813472200000002E-2</v>
      </c>
      <c r="AN376" s="12">
        <f t="shared" si="112"/>
        <v>2.1299253550000001E-2</v>
      </c>
      <c r="AO376" s="12">
        <f t="shared" si="112"/>
        <v>2.5222156650000001E-2</v>
      </c>
      <c r="AP376" s="12">
        <f t="shared" si="112"/>
        <v>2.4729416650000002E-2</v>
      </c>
      <c r="AQ376" s="13">
        <v>7.35555108874347E-2</v>
      </c>
      <c r="AR376" s="13">
        <v>4.0131565973980403E-3</v>
      </c>
      <c r="AS376" s="13">
        <v>2.63595047772202E-2</v>
      </c>
      <c r="AT376" s="13">
        <v>7.0226654199074803E-3</v>
      </c>
      <c r="AU376" s="13">
        <v>1.5115650399314901E-3</v>
      </c>
      <c r="AV376" s="13">
        <v>8.4305188270713798E-3</v>
      </c>
      <c r="AW376" s="13">
        <v>1.12302426967885E-2</v>
      </c>
      <c r="AX376" s="13">
        <v>1.8874737749393099E-2</v>
      </c>
    </row>
    <row r="377" spans="1:50" x14ac:dyDescent="0.35">
      <c r="A377" t="s">
        <v>448</v>
      </c>
      <c r="B377" t="s">
        <v>448</v>
      </c>
      <c r="C377" t="s">
        <v>448</v>
      </c>
      <c r="D377">
        <v>56600000</v>
      </c>
      <c r="E377">
        <v>4</v>
      </c>
      <c r="F377" s="6">
        <v>0.12</v>
      </c>
      <c r="G377">
        <v>67920</v>
      </c>
      <c r="H377" s="9">
        <v>135850</v>
      </c>
      <c r="I377" t="s">
        <v>158</v>
      </c>
      <c r="J377" t="s">
        <v>63</v>
      </c>
      <c r="K377" t="s">
        <v>160</v>
      </c>
      <c r="L377" s="8">
        <v>20</v>
      </c>
      <c r="M377" s="8">
        <v>42</v>
      </c>
      <c r="N377" s="7">
        <v>27170</v>
      </c>
      <c r="O377" s="7">
        <v>11411.4</v>
      </c>
      <c r="P377" s="10">
        <v>2.0161499999999999E-4</v>
      </c>
      <c r="Q377" s="7">
        <v>0.168012367</v>
      </c>
      <c r="R377" s="1" t="s">
        <v>58</v>
      </c>
      <c r="S377" s="11">
        <v>6400</v>
      </c>
      <c r="T377" s="11">
        <v>8400</v>
      </c>
      <c r="U377" s="1" t="s">
        <v>627</v>
      </c>
      <c r="V377" s="11">
        <v>7400</v>
      </c>
      <c r="W377" s="11">
        <v>4.1500000000000004</v>
      </c>
      <c r="X377" s="1">
        <v>100</v>
      </c>
      <c r="Y377" s="11">
        <f t="shared" si="111"/>
        <v>27170</v>
      </c>
      <c r="Z377" s="11">
        <f t="shared" si="108"/>
        <v>112755.50000000001</v>
      </c>
      <c r="AA377" s="5">
        <v>44527</v>
      </c>
      <c r="AB377" s="1" t="s">
        <v>444</v>
      </c>
      <c r="AC377" s="1" t="s">
        <v>674</v>
      </c>
      <c r="AD377" s="1" t="s">
        <v>84</v>
      </c>
      <c r="AE377" s="11">
        <v>434176.6</v>
      </c>
      <c r="AF377" s="11">
        <f t="shared" si="109"/>
        <v>6.3924705535924611</v>
      </c>
      <c r="AG377" s="3" t="s">
        <v>585</v>
      </c>
      <c r="AH377" s="3" t="s">
        <v>599</v>
      </c>
      <c r="AI377" s="12">
        <v>0.45709910399999998</v>
      </c>
      <c r="AJ377" s="12">
        <v>0.40906083900000001</v>
      </c>
      <c r="AK377" s="12">
        <v>0.38646349600000002</v>
      </c>
      <c r="AL377" s="12">
        <v>0.34501749399999998</v>
      </c>
      <c r="AM377" s="12">
        <f t="shared" si="112"/>
        <v>9.1419820799999996E-2</v>
      </c>
      <c r="AN377" s="12">
        <f t="shared" si="112"/>
        <v>8.1812167800000002E-2</v>
      </c>
      <c r="AO377" s="12">
        <f t="shared" si="112"/>
        <v>7.7292699200000009E-2</v>
      </c>
      <c r="AP377" s="12">
        <f t="shared" si="112"/>
        <v>6.9003498799999993E-2</v>
      </c>
      <c r="AQ377" s="13">
        <v>3.10006964324148E-2</v>
      </c>
      <c r="AR377" s="13">
        <v>2.2473676893982102E-2</v>
      </c>
      <c r="AS377" s="13">
        <v>1.7581724237957199E-2</v>
      </c>
      <c r="AT377" s="13">
        <v>1.7470230704607601E-2</v>
      </c>
      <c r="AU377" s="13">
        <v>4.3409047201224199E-4</v>
      </c>
      <c r="AV377" s="13">
        <v>3.0373449578770698E-2</v>
      </c>
      <c r="AW377" s="13">
        <v>8.8055973649126106E-3</v>
      </c>
      <c r="AX377" s="13">
        <v>1.8305637954951E-2</v>
      </c>
    </row>
    <row r="378" spans="1:50" x14ac:dyDescent="0.35">
      <c r="A378" t="s">
        <v>457</v>
      </c>
      <c r="B378" t="s">
        <v>457</v>
      </c>
      <c r="C378" t="s">
        <v>457</v>
      </c>
      <c r="D378">
        <v>2600000</v>
      </c>
      <c r="E378">
        <v>5</v>
      </c>
      <c r="F378" s="6" t="s">
        <v>32</v>
      </c>
      <c r="G378" t="s">
        <v>32</v>
      </c>
      <c r="H378" s="9" t="s">
        <v>32</v>
      </c>
      <c r="I378" t="s">
        <v>32</v>
      </c>
      <c r="J378" t="s">
        <v>32</v>
      </c>
      <c r="K378" t="s">
        <v>32</v>
      </c>
      <c r="L378" s="8" t="s">
        <v>32</v>
      </c>
      <c r="M378" s="8" t="s">
        <v>32</v>
      </c>
      <c r="N378" s="7" t="s">
        <v>32</v>
      </c>
      <c r="O378" s="7" t="s">
        <v>32</v>
      </c>
      <c r="P378" s="10" t="s">
        <v>32</v>
      </c>
      <c r="Q378" s="7" t="s">
        <v>32</v>
      </c>
      <c r="R378" s="1" t="s">
        <v>32</v>
      </c>
      <c r="S378" s="1" t="s">
        <v>32</v>
      </c>
      <c r="T378" s="11" t="s">
        <v>32</v>
      </c>
      <c r="U378" s="1" t="s">
        <v>32</v>
      </c>
      <c r="V378" s="11" t="s">
        <v>32</v>
      </c>
      <c r="W378" s="11" t="s">
        <v>32</v>
      </c>
      <c r="X378" s="1" t="s">
        <v>32</v>
      </c>
      <c r="Y378" s="11" t="s">
        <v>32</v>
      </c>
      <c r="Z378" s="11" t="s">
        <v>32</v>
      </c>
      <c r="AA378" s="5" t="s">
        <v>32</v>
      </c>
      <c r="AB378" s="1" t="s">
        <v>32</v>
      </c>
      <c r="AC378" s="1" t="s">
        <v>32</v>
      </c>
      <c r="AD378" s="1" t="s">
        <v>32</v>
      </c>
      <c r="AE378" s="11">
        <v>0</v>
      </c>
      <c r="AF378" s="11" t="s">
        <v>32</v>
      </c>
      <c r="AG378" s="3" t="s">
        <v>593</v>
      </c>
      <c r="AH378" s="3" t="s">
        <v>32</v>
      </c>
      <c r="AI378" s="12" t="s">
        <v>32</v>
      </c>
      <c r="AJ378" s="12" t="s">
        <v>32</v>
      </c>
      <c r="AK378" s="12" t="s">
        <v>32</v>
      </c>
      <c r="AL378" s="12" t="s">
        <v>32</v>
      </c>
      <c r="AM378" s="12" t="s">
        <v>32</v>
      </c>
      <c r="AN378" s="12" t="s">
        <v>32</v>
      </c>
      <c r="AO378" s="12" t="s">
        <v>32</v>
      </c>
      <c r="AP378" s="12" t="s">
        <v>32</v>
      </c>
      <c r="AQ378" s="13" t="s">
        <v>32</v>
      </c>
      <c r="AR378" s="13" t="s">
        <v>32</v>
      </c>
      <c r="AS378" s="13" t="s">
        <v>32</v>
      </c>
      <c r="AT378" s="13" t="s">
        <v>32</v>
      </c>
      <c r="AU378" s="13" t="s">
        <v>32</v>
      </c>
      <c r="AV378" s="13" t="s">
        <v>32</v>
      </c>
      <c r="AW378" s="13" t="s">
        <v>32</v>
      </c>
      <c r="AX378" s="13" t="s">
        <v>32</v>
      </c>
    </row>
    <row r="379" spans="1:50" x14ac:dyDescent="0.35">
      <c r="A379" t="s">
        <v>458</v>
      </c>
      <c r="B379" t="s">
        <v>458</v>
      </c>
      <c r="C379" t="s">
        <v>458</v>
      </c>
      <c r="D379">
        <v>17200000</v>
      </c>
      <c r="E379">
        <v>2</v>
      </c>
      <c r="F379" s="6">
        <v>6.5</v>
      </c>
      <c r="G379">
        <v>1118000</v>
      </c>
      <c r="H379" s="9">
        <v>881692.60990000004</v>
      </c>
      <c r="I379" t="s">
        <v>102</v>
      </c>
      <c r="J379" t="s">
        <v>103</v>
      </c>
      <c r="K379" t="s">
        <v>31</v>
      </c>
      <c r="L379" s="8">
        <v>4</v>
      </c>
      <c r="M379" s="8">
        <v>35</v>
      </c>
      <c r="N379" s="7">
        <v>35267.704400000002</v>
      </c>
      <c r="O379" s="7">
        <v>12343.696540000001</v>
      </c>
      <c r="P379" s="10">
        <v>7.1765700000000002E-4</v>
      </c>
      <c r="Q379" s="7">
        <v>1.1040873E-2</v>
      </c>
      <c r="R379" s="1" t="s">
        <v>43</v>
      </c>
      <c r="S379" s="1" t="s">
        <v>32</v>
      </c>
      <c r="T379" s="11">
        <v>1.47</v>
      </c>
      <c r="U379" s="1" t="s">
        <v>104</v>
      </c>
      <c r="V379" s="11">
        <v>1.47</v>
      </c>
      <c r="W379" s="11">
        <v>1.79</v>
      </c>
      <c r="X379" s="1">
        <v>89</v>
      </c>
      <c r="Y379" s="11">
        <f>N379*X379/100</f>
        <v>31388.256915999998</v>
      </c>
      <c r="Z379" s="11">
        <f>(Y379*W379)</f>
        <v>56184.979879639999</v>
      </c>
      <c r="AA379" s="5">
        <v>44575</v>
      </c>
      <c r="AB379" s="1" t="s">
        <v>638</v>
      </c>
      <c r="AC379" s="1" t="s">
        <v>459</v>
      </c>
      <c r="AD379" s="1" t="s">
        <v>44</v>
      </c>
      <c r="AE379" s="11">
        <v>1445326.0728569927</v>
      </c>
      <c r="AF379" s="11">
        <f t="shared" ref="AF379:AF404" si="113">AE379/G379</f>
        <v>1.2927782404803154</v>
      </c>
      <c r="AG379" s="3" t="s">
        <v>584</v>
      </c>
      <c r="AH379" s="3" t="s">
        <v>32</v>
      </c>
      <c r="AI379" s="12">
        <v>0.36050107799999997</v>
      </c>
      <c r="AJ379" s="12">
        <v>0.319489252</v>
      </c>
      <c r="AK379" s="12">
        <v>0.28545214800000002</v>
      </c>
      <c r="AL379" s="12">
        <v>0.250215992</v>
      </c>
      <c r="AM379" s="12">
        <f t="shared" ref="AM379:AP381" si="114">AI379*($L379/100)</f>
        <v>1.442004312E-2</v>
      </c>
      <c r="AN379" s="12">
        <f t="shared" si="114"/>
        <v>1.277957008E-2</v>
      </c>
      <c r="AO379" s="12">
        <f t="shared" si="114"/>
        <v>1.1418085920000001E-2</v>
      </c>
      <c r="AP379" s="12">
        <f t="shared" si="114"/>
        <v>1.000863968E-2</v>
      </c>
      <c r="AQ379" s="13">
        <v>3.0800891867707198E-3</v>
      </c>
      <c r="AR379" s="13">
        <v>3.8322963184902002E-3</v>
      </c>
      <c r="AS379" s="13">
        <v>1.60098816854177E-3</v>
      </c>
      <c r="AT379" s="13">
        <v>6.9332692628580102E-3</v>
      </c>
      <c r="AU379" s="13">
        <v>9.6957080526657701E-3</v>
      </c>
      <c r="AV379" s="13">
        <v>3.8083132951847801E-2</v>
      </c>
      <c r="AW379" s="13">
        <v>3.86218721416515E-3</v>
      </c>
      <c r="AX379" s="13">
        <v>9.5839530221913504E-3</v>
      </c>
    </row>
    <row r="380" spans="1:50" x14ac:dyDescent="0.35">
      <c r="A380" t="s">
        <v>458</v>
      </c>
      <c r="B380" t="s">
        <v>458</v>
      </c>
      <c r="C380" t="s">
        <v>458</v>
      </c>
      <c r="D380">
        <v>17200000</v>
      </c>
      <c r="E380">
        <v>2</v>
      </c>
      <c r="F380" s="6">
        <v>6.5</v>
      </c>
      <c r="G380">
        <v>1118000</v>
      </c>
      <c r="H380" s="9">
        <v>881692.60990000004</v>
      </c>
      <c r="I380" t="s">
        <v>106</v>
      </c>
      <c r="J380" t="s">
        <v>107</v>
      </c>
      <c r="K380" t="s">
        <v>79</v>
      </c>
      <c r="L380" s="8">
        <v>46</v>
      </c>
      <c r="M380" s="8">
        <v>85</v>
      </c>
      <c r="N380" s="7">
        <v>405578.60060000001</v>
      </c>
      <c r="O380" s="7">
        <v>344741.81050000002</v>
      </c>
      <c r="P380" s="10">
        <v>2.0043129E-2</v>
      </c>
      <c r="Q380" s="7">
        <v>0.30835582299999997</v>
      </c>
      <c r="R380" s="1" t="s">
        <v>32</v>
      </c>
      <c r="S380" s="1" t="s">
        <v>32</v>
      </c>
      <c r="T380" s="11" t="s">
        <v>32</v>
      </c>
      <c r="U380" s="1" t="s">
        <v>32</v>
      </c>
      <c r="V380" s="11" t="s">
        <v>32</v>
      </c>
      <c r="W380" s="11" t="s">
        <v>32</v>
      </c>
      <c r="X380" s="1" t="s">
        <v>32</v>
      </c>
      <c r="Y380" s="11" t="s">
        <v>32</v>
      </c>
      <c r="Z380" s="11" t="s">
        <v>32</v>
      </c>
      <c r="AA380" s="5" t="s">
        <v>32</v>
      </c>
      <c r="AB380" s="1" t="s">
        <v>32</v>
      </c>
      <c r="AC380" s="1" t="s">
        <v>32</v>
      </c>
      <c r="AD380" s="1" t="s">
        <v>32</v>
      </c>
      <c r="AE380" s="11">
        <v>1445326.0728569927</v>
      </c>
      <c r="AF380" s="11">
        <f t="shared" si="113"/>
        <v>1.2927782404803154</v>
      </c>
      <c r="AG380" s="3" t="s">
        <v>584</v>
      </c>
      <c r="AH380" s="3" t="s">
        <v>32</v>
      </c>
      <c r="AI380" s="12">
        <v>0.658742296</v>
      </c>
      <c r="AJ380" s="12">
        <v>0.65180958300000003</v>
      </c>
      <c r="AK380" s="12">
        <v>0.58564478200000003</v>
      </c>
      <c r="AL380" s="12">
        <v>0.56799997999999996</v>
      </c>
      <c r="AM380" s="12">
        <f t="shared" si="114"/>
        <v>0.30302145616000004</v>
      </c>
      <c r="AN380" s="12">
        <f t="shared" si="114"/>
        <v>0.29983240818000001</v>
      </c>
      <c r="AO380" s="12">
        <f t="shared" si="114"/>
        <v>0.26939659972000002</v>
      </c>
      <c r="AP380" s="12">
        <f t="shared" si="114"/>
        <v>0.26127999079999997</v>
      </c>
      <c r="AQ380" s="13">
        <v>7.50206167798768E-2</v>
      </c>
      <c r="AR380" s="13">
        <v>9.0337725350449705E-2</v>
      </c>
      <c r="AS380" s="13">
        <v>0.13790939267433799</v>
      </c>
      <c r="AT380" s="13">
        <v>0.118167801797721</v>
      </c>
      <c r="AU380" s="13">
        <v>6.8885643763633304</v>
      </c>
      <c r="AV380" s="13">
        <v>0.37539089751919502</v>
      </c>
      <c r="AW380" s="13">
        <v>0.175976413147543</v>
      </c>
      <c r="AX380" s="13">
        <v>1.12305246051892</v>
      </c>
    </row>
    <row r="381" spans="1:50" x14ac:dyDescent="0.35">
      <c r="A381" t="s">
        <v>458</v>
      </c>
      <c r="B381" t="s">
        <v>458</v>
      </c>
      <c r="C381" t="s">
        <v>458</v>
      </c>
      <c r="D381">
        <v>17200000</v>
      </c>
      <c r="E381">
        <v>2</v>
      </c>
      <c r="F381" s="6">
        <v>6.5</v>
      </c>
      <c r="G381">
        <v>1118000</v>
      </c>
      <c r="H381" s="9">
        <v>881692.60990000004</v>
      </c>
      <c r="I381" t="s">
        <v>460</v>
      </c>
      <c r="J381" t="s">
        <v>461</v>
      </c>
      <c r="K381" t="s">
        <v>93</v>
      </c>
      <c r="L381" s="8">
        <v>1</v>
      </c>
      <c r="M381" s="8">
        <v>35</v>
      </c>
      <c r="N381" s="7">
        <v>8816.9260990000002</v>
      </c>
      <c r="O381" s="7">
        <v>3085.9241350000002</v>
      </c>
      <c r="P381" s="10">
        <v>1.79414E-4</v>
      </c>
      <c r="Q381" s="7">
        <v>2.760218E-3</v>
      </c>
      <c r="R381" s="1" t="s">
        <v>43</v>
      </c>
      <c r="S381" s="1" t="s">
        <v>32</v>
      </c>
      <c r="T381" s="11">
        <v>2.54</v>
      </c>
      <c r="U381" s="1" t="s">
        <v>104</v>
      </c>
      <c r="V381" s="11">
        <v>2.54</v>
      </c>
      <c r="W381" s="11">
        <v>3.09</v>
      </c>
      <c r="X381" s="1">
        <v>87</v>
      </c>
      <c r="Y381" s="11">
        <f>N381*X381/100</f>
        <v>7670.7257061300006</v>
      </c>
      <c r="Z381" s="11">
        <f t="shared" ref="Z381:Z387" si="115">(Y381*W381)</f>
        <v>23702.5424319417</v>
      </c>
      <c r="AA381" s="5">
        <v>44575</v>
      </c>
      <c r="AB381" s="1" t="s">
        <v>638</v>
      </c>
      <c r="AC381" s="1" t="s">
        <v>118</v>
      </c>
      <c r="AD381" s="1" t="s">
        <v>44</v>
      </c>
      <c r="AE381" s="11">
        <v>1445326.0728569927</v>
      </c>
      <c r="AF381" s="11">
        <f t="shared" si="113"/>
        <v>1.2927782404803154</v>
      </c>
      <c r="AG381" s="3" t="s">
        <v>585</v>
      </c>
      <c r="AH381" s="3" t="s">
        <v>614</v>
      </c>
      <c r="AI381" s="12">
        <v>0.486753292</v>
      </c>
      <c r="AJ381" s="12">
        <v>0.46128896699999999</v>
      </c>
      <c r="AK381" s="12">
        <v>0.431990981</v>
      </c>
      <c r="AL381" s="12">
        <v>0.39023361499999998</v>
      </c>
      <c r="AM381" s="12">
        <f t="shared" si="114"/>
        <v>4.8675329199999997E-3</v>
      </c>
      <c r="AN381" s="12">
        <f t="shared" si="114"/>
        <v>4.6128896700000002E-3</v>
      </c>
      <c r="AO381" s="12">
        <f t="shared" si="114"/>
        <v>4.3199098100000005E-3</v>
      </c>
      <c r="AP381" s="12">
        <f t="shared" si="114"/>
        <v>3.90233615E-3</v>
      </c>
      <c r="AQ381" s="13">
        <v>2.3783706889529601E-3</v>
      </c>
      <c r="AR381" s="13">
        <v>1.36679363199781E-3</v>
      </c>
      <c r="AS381" s="13">
        <v>5.2835867761873395E-4</v>
      </c>
      <c r="AT381" s="13">
        <v>1.60887387553313E-3</v>
      </c>
      <c r="AU381" s="13">
        <v>7.0944198837810603E-4</v>
      </c>
      <c r="AV381" s="13">
        <v>2.2401840883859701E-3</v>
      </c>
      <c r="AW381" s="13">
        <v>1.5626343370208401E-3</v>
      </c>
      <c r="AX381" s="13">
        <v>1.4849510411267901E-3</v>
      </c>
    </row>
    <row r="382" spans="1:50" x14ac:dyDescent="0.35">
      <c r="A382" t="s">
        <v>458</v>
      </c>
      <c r="B382" t="s">
        <v>458</v>
      </c>
      <c r="C382" t="s">
        <v>458</v>
      </c>
      <c r="D382">
        <v>17200000</v>
      </c>
      <c r="E382">
        <v>2</v>
      </c>
      <c r="F382" s="6">
        <v>6.5</v>
      </c>
      <c r="G382">
        <v>1118000</v>
      </c>
      <c r="H382" s="9">
        <v>881692.60990000004</v>
      </c>
      <c r="I382" t="s">
        <v>334</v>
      </c>
      <c r="J382" t="s">
        <v>335</v>
      </c>
      <c r="K382" t="s">
        <v>336</v>
      </c>
      <c r="L382" s="8">
        <v>15</v>
      </c>
      <c r="M382" s="8">
        <v>80</v>
      </c>
      <c r="N382" s="7">
        <v>132253.8915</v>
      </c>
      <c r="O382" s="7">
        <v>105803.11320000001</v>
      </c>
      <c r="P382" s="10">
        <v>6.1513440000000004E-3</v>
      </c>
      <c r="Q382" s="7">
        <v>9.4636057999999995E-2</v>
      </c>
      <c r="R382" s="1" t="s">
        <v>43</v>
      </c>
      <c r="S382" s="1" t="s">
        <v>32</v>
      </c>
      <c r="T382" s="11">
        <v>1.47</v>
      </c>
      <c r="U382" s="1" t="s">
        <v>104</v>
      </c>
      <c r="V382" s="11">
        <v>1.47</v>
      </c>
      <c r="W382" s="11">
        <v>1.79</v>
      </c>
      <c r="X382" s="1">
        <v>89</v>
      </c>
      <c r="Y382" s="11">
        <f t="shared" ref="Y382:Y387" si="116">N382*X382/100</f>
        <v>117705.963435</v>
      </c>
      <c r="Z382" s="11">
        <f t="shared" si="115"/>
        <v>210693.67454864999</v>
      </c>
      <c r="AA382" s="5">
        <v>44575</v>
      </c>
      <c r="AB382" s="1" t="s">
        <v>638</v>
      </c>
      <c r="AC382" s="1" t="s">
        <v>459</v>
      </c>
      <c r="AD382" s="1" t="s">
        <v>44</v>
      </c>
      <c r="AE382" s="11">
        <v>1445326.0728569927</v>
      </c>
      <c r="AF382" s="11">
        <f t="shared" si="113"/>
        <v>1.2927782404803154</v>
      </c>
      <c r="AG382" s="3" t="s">
        <v>593</v>
      </c>
      <c r="AH382" s="3" t="s">
        <v>32</v>
      </c>
      <c r="AI382" s="12" t="s">
        <v>32</v>
      </c>
      <c r="AJ382" s="12" t="s">
        <v>32</v>
      </c>
      <c r="AK382" s="12" t="s">
        <v>32</v>
      </c>
      <c r="AL382" s="12" t="s">
        <v>32</v>
      </c>
      <c r="AM382" s="12" t="s">
        <v>32</v>
      </c>
      <c r="AN382" s="12" t="s">
        <v>32</v>
      </c>
      <c r="AO382" s="12" t="s">
        <v>32</v>
      </c>
      <c r="AP382" s="12" t="s">
        <v>32</v>
      </c>
      <c r="AQ382" s="13">
        <v>0.107126626451684</v>
      </c>
      <c r="AR382" s="13">
        <v>0.10442128910674001</v>
      </c>
      <c r="AS382" s="13">
        <v>6.0948191819221099E-2</v>
      </c>
      <c r="AT382" s="13">
        <v>6.1302293053202603E-2</v>
      </c>
      <c r="AU382" s="13">
        <v>0.15709074639163201</v>
      </c>
      <c r="AV382" s="13">
        <v>0.131338809889575</v>
      </c>
      <c r="AW382" s="13">
        <v>0.14258140041329401</v>
      </c>
      <c r="AX382" s="13">
        <v>0.109258479589336</v>
      </c>
    </row>
    <row r="383" spans="1:50" x14ac:dyDescent="0.35">
      <c r="A383" t="s">
        <v>458</v>
      </c>
      <c r="B383" t="s">
        <v>458</v>
      </c>
      <c r="C383" t="s">
        <v>458</v>
      </c>
      <c r="D383">
        <v>17200000</v>
      </c>
      <c r="E383">
        <v>2</v>
      </c>
      <c r="F383" s="6">
        <v>6.5</v>
      </c>
      <c r="G383">
        <v>1118000</v>
      </c>
      <c r="H383" s="9">
        <v>881692.60990000004</v>
      </c>
      <c r="I383" t="s">
        <v>94</v>
      </c>
      <c r="J383" t="s">
        <v>118</v>
      </c>
      <c r="K383" t="s">
        <v>93</v>
      </c>
      <c r="L383" s="8">
        <v>15</v>
      </c>
      <c r="M383" s="8">
        <v>38</v>
      </c>
      <c r="N383" s="7">
        <v>132253.8915</v>
      </c>
      <c r="O383" s="7">
        <v>50256.478759999998</v>
      </c>
      <c r="P383" s="10">
        <v>2.9218880000000001E-3</v>
      </c>
      <c r="Q383" s="7">
        <v>4.4952128000000001E-2</v>
      </c>
      <c r="R383" s="1" t="s">
        <v>43</v>
      </c>
      <c r="S383" s="1" t="s">
        <v>32</v>
      </c>
      <c r="T383" s="11">
        <v>2.54</v>
      </c>
      <c r="U383" s="1" t="s">
        <v>104</v>
      </c>
      <c r="V383" s="11">
        <v>2.54</v>
      </c>
      <c r="W383" s="11">
        <v>3.09</v>
      </c>
      <c r="X383" s="1">
        <v>87</v>
      </c>
      <c r="Y383" s="11">
        <f t="shared" si="116"/>
        <v>115060.885605</v>
      </c>
      <c r="Z383" s="11">
        <f t="shared" si="115"/>
        <v>355538.13651945</v>
      </c>
      <c r="AA383" s="5">
        <v>44575</v>
      </c>
      <c r="AB383" s="1" t="s">
        <v>32</v>
      </c>
      <c r="AC383" s="1" t="s">
        <v>32</v>
      </c>
      <c r="AD383" s="1" t="s">
        <v>44</v>
      </c>
      <c r="AE383" s="11">
        <v>1445326.0728569927</v>
      </c>
      <c r="AF383" s="11">
        <f t="shared" si="113"/>
        <v>1.2927782404803154</v>
      </c>
      <c r="AG383" s="3" t="s">
        <v>584</v>
      </c>
      <c r="AH383" s="3" t="s">
        <v>32</v>
      </c>
      <c r="AI383" s="12">
        <v>0.56956005600000004</v>
      </c>
      <c r="AJ383" s="12">
        <v>0.56435821799999997</v>
      </c>
      <c r="AK383" s="12">
        <v>0.49797503199999998</v>
      </c>
      <c r="AL383" s="12">
        <v>0.49069223099999998</v>
      </c>
      <c r="AM383" s="12">
        <f t="shared" ref="AM383:AM404" si="117">AI383*($L383/100)</f>
        <v>8.5434008399999997E-2</v>
      </c>
      <c r="AN383" s="12">
        <f t="shared" ref="AN383:AN404" si="118">AJ383*($L383/100)</f>
        <v>8.4653732699999998E-2</v>
      </c>
      <c r="AO383" s="12">
        <f t="shared" ref="AO383:AO404" si="119">AK383*($L383/100)</f>
        <v>7.46962548E-2</v>
      </c>
      <c r="AP383" s="12">
        <f t="shared" ref="AP383:AP404" si="120">AL383*($L383/100)</f>
        <v>7.3603834649999991E-2</v>
      </c>
      <c r="AQ383" s="13">
        <v>3.5163915758560801E-2</v>
      </c>
      <c r="AR383" s="13">
        <v>2.1471910312654101E-2</v>
      </c>
      <c r="AS383" s="13">
        <v>5.1467362495897298E-3</v>
      </c>
      <c r="AT383" s="13">
        <v>2.6201663922495001E-2</v>
      </c>
      <c r="AU383" s="13">
        <v>1.1553771140593701E-2</v>
      </c>
      <c r="AV383" s="13">
        <v>3.64830031123227E-2</v>
      </c>
      <c r="AW383" s="13">
        <v>2.3970958103387799E-2</v>
      </c>
      <c r="AX383" s="13">
        <v>2.2855994085657701E-2</v>
      </c>
    </row>
    <row r="384" spans="1:50" x14ac:dyDescent="0.35">
      <c r="A384" t="s">
        <v>458</v>
      </c>
      <c r="B384" t="s">
        <v>458</v>
      </c>
      <c r="C384" t="s">
        <v>458</v>
      </c>
      <c r="D384">
        <v>17200000</v>
      </c>
      <c r="E384">
        <v>2</v>
      </c>
      <c r="F384" s="6">
        <v>6.5</v>
      </c>
      <c r="G384">
        <v>1118000</v>
      </c>
      <c r="H384" s="9">
        <v>881692.60990000004</v>
      </c>
      <c r="I384" t="s">
        <v>37</v>
      </c>
      <c r="J384" t="s">
        <v>38</v>
      </c>
      <c r="K384" t="s">
        <v>31</v>
      </c>
      <c r="L384" s="8">
        <v>8</v>
      </c>
      <c r="M384" s="8">
        <v>65</v>
      </c>
      <c r="N384" s="7">
        <v>70535.408790000001</v>
      </c>
      <c r="O384" s="7">
        <v>45848.01571</v>
      </c>
      <c r="P384" s="10">
        <v>2.6655820000000001E-3</v>
      </c>
      <c r="Q384" s="7">
        <v>4.1008958999999998E-2</v>
      </c>
      <c r="R384" s="1" t="s">
        <v>43</v>
      </c>
      <c r="S384" s="1" t="s">
        <v>32</v>
      </c>
      <c r="T384" s="11">
        <v>1.47</v>
      </c>
      <c r="U384" s="1" t="s">
        <v>104</v>
      </c>
      <c r="V384" s="11">
        <v>1.47</v>
      </c>
      <c r="W384" s="11">
        <v>1.79</v>
      </c>
      <c r="X384" s="1">
        <v>89</v>
      </c>
      <c r="Y384" s="11">
        <f t="shared" si="116"/>
        <v>62776.513823100002</v>
      </c>
      <c r="Z384" s="11">
        <f t="shared" si="115"/>
        <v>112369.95974334901</v>
      </c>
      <c r="AA384" s="5">
        <v>44575</v>
      </c>
      <c r="AB384" s="1" t="s">
        <v>32</v>
      </c>
      <c r="AC384" s="1" t="s">
        <v>32</v>
      </c>
      <c r="AD384" s="1" t="s">
        <v>44</v>
      </c>
      <c r="AE384" s="11">
        <v>1445326.0728569927</v>
      </c>
      <c r="AF384" s="11">
        <f t="shared" si="113"/>
        <v>1.2927782404803154</v>
      </c>
      <c r="AG384" s="3" t="s">
        <v>584</v>
      </c>
      <c r="AH384" s="3" t="s">
        <v>32</v>
      </c>
      <c r="AI384" s="12">
        <v>0.40852202599999998</v>
      </c>
      <c r="AJ384" s="12">
        <v>0.37004858499999999</v>
      </c>
      <c r="AK384" s="12">
        <v>0.32774961899999999</v>
      </c>
      <c r="AL384" s="12">
        <v>0.27716542900000002</v>
      </c>
      <c r="AM384" s="12">
        <f t="shared" si="117"/>
        <v>3.2681762079999996E-2</v>
      </c>
      <c r="AN384" s="12">
        <f t="shared" si="118"/>
        <v>2.96038868E-2</v>
      </c>
      <c r="AO384" s="12">
        <f t="shared" si="119"/>
        <v>2.6219969520000001E-2</v>
      </c>
      <c r="AP384" s="12">
        <f t="shared" si="120"/>
        <v>2.2173234320000002E-2</v>
      </c>
      <c r="AQ384" s="13">
        <v>1.3250273015196601E-2</v>
      </c>
      <c r="AR384" s="13">
        <v>1.42342442124654E-2</v>
      </c>
      <c r="AS384" s="13">
        <v>5.4669354955804404E-3</v>
      </c>
      <c r="AT384" s="13">
        <v>2.8261327614876201E-2</v>
      </c>
      <c r="AU384" s="13">
        <v>3.60126317916835E-2</v>
      </c>
      <c r="AV384" s="13">
        <v>0.14145164406961999</v>
      </c>
      <c r="AW384" s="13">
        <v>1.8095671141659199E-2</v>
      </c>
      <c r="AX384" s="13">
        <v>3.6681818191582997E-2</v>
      </c>
    </row>
    <row r="385" spans="1:50" x14ac:dyDescent="0.35">
      <c r="A385" t="s">
        <v>458</v>
      </c>
      <c r="B385" t="s">
        <v>458</v>
      </c>
      <c r="C385" t="s">
        <v>458</v>
      </c>
      <c r="D385">
        <v>17200000</v>
      </c>
      <c r="E385">
        <v>2</v>
      </c>
      <c r="F385" s="6">
        <v>6.5</v>
      </c>
      <c r="G385">
        <v>1118000</v>
      </c>
      <c r="H385" s="9">
        <v>881692.60990000004</v>
      </c>
      <c r="I385" t="s">
        <v>573</v>
      </c>
      <c r="J385" t="s">
        <v>125</v>
      </c>
      <c r="K385" t="s">
        <v>93</v>
      </c>
      <c r="L385" s="8">
        <v>11</v>
      </c>
      <c r="M385" s="8">
        <v>45</v>
      </c>
      <c r="N385" s="7">
        <v>96986.187090000007</v>
      </c>
      <c r="O385" s="7">
        <v>43643.784189999998</v>
      </c>
      <c r="P385" s="10">
        <v>2.5374289999999999E-3</v>
      </c>
      <c r="Q385" s="7">
        <v>3.9037374E-2</v>
      </c>
      <c r="R385" s="1" t="s">
        <v>43</v>
      </c>
      <c r="S385" s="1" t="s">
        <v>32</v>
      </c>
      <c r="T385" s="11">
        <v>6.7</v>
      </c>
      <c r="U385" s="1" t="s">
        <v>104</v>
      </c>
      <c r="V385" s="11">
        <v>6.7</v>
      </c>
      <c r="W385" s="11">
        <v>8.14</v>
      </c>
      <c r="X385" s="1">
        <v>87</v>
      </c>
      <c r="Y385" s="11">
        <f t="shared" si="116"/>
        <v>84377.982768300004</v>
      </c>
      <c r="Z385" s="11">
        <f t="shared" si="115"/>
        <v>686836.77973396203</v>
      </c>
      <c r="AA385" s="5">
        <v>44575</v>
      </c>
      <c r="AB385" s="1" t="s">
        <v>32</v>
      </c>
      <c r="AC385" s="1" t="s">
        <v>32</v>
      </c>
      <c r="AD385" s="1" t="s">
        <v>44</v>
      </c>
      <c r="AE385" s="11">
        <v>1445326.0728569927</v>
      </c>
      <c r="AF385" s="11">
        <f t="shared" si="113"/>
        <v>1.2927782404803154</v>
      </c>
      <c r="AG385" s="3" t="s">
        <v>584</v>
      </c>
      <c r="AH385" s="3" t="s">
        <v>32</v>
      </c>
      <c r="AI385" s="12">
        <v>0.566136262</v>
      </c>
      <c r="AJ385" s="12">
        <v>0.53836495200000001</v>
      </c>
      <c r="AK385" s="12">
        <v>0.48517575000000002</v>
      </c>
      <c r="AL385" s="12">
        <v>0.439342277</v>
      </c>
      <c r="AM385" s="12">
        <f t="shared" si="117"/>
        <v>6.2274988820000002E-2</v>
      </c>
      <c r="AN385" s="12">
        <f t="shared" si="118"/>
        <v>5.9220144719999999E-2</v>
      </c>
      <c r="AO385" s="12">
        <f t="shared" si="119"/>
        <v>5.3369332500000005E-2</v>
      </c>
      <c r="AP385" s="12">
        <f t="shared" si="120"/>
        <v>4.8327650470000004E-2</v>
      </c>
      <c r="AQ385" s="13">
        <v>3.4626283709723503E-2</v>
      </c>
      <c r="AR385" s="13">
        <v>1.93303696277312E-2</v>
      </c>
      <c r="AS385" s="13">
        <v>1.9554211579568301E-2</v>
      </c>
      <c r="AT385" s="13">
        <v>2.3194072332308201E-2</v>
      </c>
      <c r="AU385" s="13">
        <v>1.7558691525573201E-2</v>
      </c>
      <c r="AV385" s="13">
        <v>3.1682607709670803E-2</v>
      </c>
      <c r="AW385" s="13">
        <v>2.85162801374453E-2</v>
      </c>
      <c r="AX385" s="13">
        <v>2.49232166602886E-2</v>
      </c>
    </row>
    <row r="386" spans="1:50" x14ac:dyDescent="0.35">
      <c r="A386" t="s">
        <v>462</v>
      </c>
      <c r="B386" t="s">
        <v>462</v>
      </c>
      <c r="C386" t="s">
        <v>462</v>
      </c>
      <c r="D386">
        <v>5084000</v>
      </c>
      <c r="E386">
        <v>2</v>
      </c>
      <c r="F386" s="6">
        <v>17.100000000000001</v>
      </c>
      <c r="G386">
        <v>869364</v>
      </c>
      <c r="H386" s="9">
        <v>2533155.92</v>
      </c>
      <c r="I386" t="s">
        <v>59</v>
      </c>
      <c r="J386" t="s">
        <v>60</v>
      </c>
      <c r="K386" t="s">
        <v>61</v>
      </c>
      <c r="L386" s="8">
        <v>20</v>
      </c>
      <c r="M386" s="8">
        <v>51</v>
      </c>
      <c r="N386" s="7">
        <v>506631.18400000001</v>
      </c>
      <c r="O386" s="7">
        <v>258381.9038</v>
      </c>
      <c r="P386" s="10">
        <v>5.0822562000000002E-2</v>
      </c>
      <c r="Q386" s="7">
        <v>0.29720796300000002</v>
      </c>
      <c r="R386" s="1" t="s">
        <v>58</v>
      </c>
      <c r="S386" s="1" t="s">
        <v>32</v>
      </c>
      <c r="T386" s="11">
        <v>30.43</v>
      </c>
      <c r="U386" s="1" t="s">
        <v>628</v>
      </c>
      <c r="V386" s="11">
        <v>30.43</v>
      </c>
      <c r="W386" s="11">
        <v>21.81</v>
      </c>
      <c r="X386" s="1">
        <v>83</v>
      </c>
      <c r="Y386" s="11">
        <f t="shared" si="116"/>
        <v>420503.88271999999</v>
      </c>
      <c r="Z386" s="11">
        <f t="shared" si="115"/>
        <v>9171189.6821231991</v>
      </c>
      <c r="AA386" s="5">
        <v>44506</v>
      </c>
      <c r="AB386" s="1" t="s">
        <v>638</v>
      </c>
      <c r="AC386" s="1" t="s">
        <v>463</v>
      </c>
      <c r="AD386" s="1" t="s">
        <v>44</v>
      </c>
      <c r="AE386" s="11">
        <v>37126743.773414396</v>
      </c>
      <c r="AF386" s="11">
        <f t="shared" si="113"/>
        <v>42.705637423926454</v>
      </c>
      <c r="AG386" s="3" t="s">
        <v>584</v>
      </c>
      <c r="AH386" s="3" t="s">
        <v>32</v>
      </c>
      <c r="AI386" s="12">
        <v>0.492890094</v>
      </c>
      <c r="AJ386" s="12">
        <v>0.48020787700000001</v>
      </c>
      <c r="AK386" s="12">
        <v>0.46666170400000001</v>
      </c>
      <c r="AL386" s="12">
        <v>0.446951143</v>
      </c>
      <c r="AM386" s="12">
        <f t="shared" si="117"/>
        <v>9.85780188E-2</v>
      </c>
      <c r="AN386" s="12">
        <f t="shared" si="118"/>
        <v>9.6041575400000009E-2</v>
      </c>
      <c r="AO386" s="12">
        <f t="shared" si="119"/>
        <v>9.333234080000001E-2</v>
      </c>
      <c r="AP386" s="12">
        <f t="shared" si="120"/>
        <v>8.939022860000001E-2</v>
      </c>
      <c r="AQ386" s="13">
        <v>5.8666818097211297E-2</v>
      </c>
      <c r="AR386" s="13">
        <v>0.31821423751356398</v>
      </c>
      <c r="AS386" s="13">
        <v>2.9986922608275901E-2</v>
      </c>
      <c r="AT386" s="13">
        <v>7.7947335215867705E-2</v>
      </c>
      <c r="AU386" s="13">
        <v>5.3269916467347099E-2</v>
      </c>
      <c r="AV386" s="13">
        <v>0.12163887985554001</v>
      </c>
      <c r="AW386" s="13">
        <v>5.7512179605003197E-2</v>
      </c>
      <c r="AX386" s="13">
        <v>0.10246232705183</v>
      </c>
    </row>
    <row r="387" spans="1:50" x14ac:dyDescent="0.35">
      <c r="A387" t="s">
        <v>462</v>
      </c>
      <c r="B387" t="s">
        <v>462</v>
      </c>
      <c r="C387" t="s">
        <v>462</v>
      </c>
      <c r="D387">
        <v>5084000</v>
      </c>
      <c r="E387">
        <v>2</v>
      </c>
      <c r="F387" s="6">
        <v>17.100000000000001</v>
      </c>
      <c r="G387">
        <v>869364</v>
      </c>
      <c r="H387" s="9">
        <v>2533155.92</v>
      </c>
      <c r="I387" t="s">
        <v>463</v>
      </c>
      <c r="J387" t="s">
        <v>464</v>
      </c>
      <c r="K387" t="s">
        <v>61</v>
      </c>
      <c r="L387" s="8">
        <v>30</v>
      </c>
      <c r="M387" s="8">
        <v>51</v>
      </c>
      <c r="N387" s="7">
        <v>759946.77599999995</v>
      </c>
      <c r="O387" s="7">
        <v>387572.85580000002</v>
      </c>
      <c r="P387" s="10">
        <v>7.6233842999999996E-2</v>
      </c>
      <c r="Q387" s="7">
        <v>0.44581194499999999</v>
      </c>
      <c r="R387" s="1" t="s">
        <v>58</v>
      </c>
      <c r="S387" s="1" t="s">
        <v>32</v>
      </c>
      <c r="T387" s="11">
        <v>30.43</v>
      </c>
      <c r="U387" s="1" t="s">
        <v>628</v>
      </c>
      <c r="V387" s="11">
        <v>30.43</v>
      </c>
      <c r="W387" s="11">
        <v>21.81</v>
      </c>
      <c r="X387" s="1">
        <v>83</v>
      </c>
      <c r="Y387" s="11">
        <f t="shared" si="116"/>
        <v>630755.82408000005</v>
      </c>
      <c r="Z387" s="11">
        <f t="shared" si="115"/>
        <v>13756784.523184801</v>
      </c>
      <c r="AA387" s="5">
        <v>44506</v>
      </c>
      <c r="AB387" s="1" t="s">
        <v>32</v>
      </c>
      <c r="AC387" s="1" t="s">
        <v>32</v>
      </c>
      <c r="AD387" s="1" t="s">
        <v>44</v>
      </c>
      <c r="AE387" s="11">
        <v>37126743.773414396</v>
      </c>
      <c r="AF387" s="11">
        <f t="shared" si="113"/>
        <v>42.705637423926454</v>
      </c>
      <c r="AG387" s="3" t="s">
        <v>584</v>
      </c>
      <c r="AH387" s="3" t="s">
        <v>32</v>
      </c>
      <c r="AI387" s="12">
        <v>0.53358431900000003</v>
      </c>
      <c r="AJ387" s="12">
        <v>0.51440668099999998</v>
      </c>
      <c r="AK387" s="12">
        <v>0.50743306499999996</v>
      </c>
      <c r="AL387" s="12">
        <v>0.48436442699999999</v>
      </c>
      <c r="AM387" s="12">
        <f t="shared" si="117"/>
        <v>0.16007529570000001</v>
      </c>
      <c r="AN387" s="12">
        <f t="shared" si="118"/>
        <v>0.15432200429999998</v>
      </c>
      <c r="AO387" s="12">
        <f t="shared" si="119"/>
        <v>0.15222991949999998</v>
      </c>
      <c r="AP387" s="12">
        <f t="shared" si="120"/>
        <v>0.1453093281</v>
      </c>
      <c r="AQ387" s="13">
        <v>7.3920190885391396E-2</v>
      </c>
      <c r="AR387" s="13">
        <v>0.53452102353033404</v>
      </c>
      <c r="AS387" s="13">
        <v>5.6787734753112599E-2</v>
      </c>
      <c r="AT387" s="13">
        <v>0.11176272341280501</v>
      </c>
      <c r="AU387" s="13">
        <v>0.57174040672564297</v>
      </c>
      <c r="AV387" s="13">
        <v>5.3908139996438599E-2</v>
      </c>
      <c r="AW387" s="13">
        <v>6.9014615603407103E-2</v>
      </c>
      <c r="AX387" s="13">
        <v>0.21023640498673299</v>
      </c>
    </row>
    <row r="388" spans="1:50" x14ac:dyDescent="0.35">
      <c r="A388" t="s">
        <v>462</v>
      </c>
      <c r="B388" t="s">
        <v>462</v>
      </c>
      <c r="C388" t="s">
        <v>462</v>
      </c>
      <c r="D388">
        <v>5084000</v>
      </c>
      <c r="E388">
        <v>2</v>
      </c>
      <c r="F388" s="6">
        <v>17.100000000000001</v>
      </c>
      <c r="G388">
        <v>869364</v>
      </c>
      <c r="H388" s="9">
        <v>2533155.92</v>
      </c>
      <c r="I388" t="s">
        <v>94</v>
      </c>
      <c r="J388" t="s">
        <v>118</v>
      </c>
      <c r="K388" t="s">
        <v>93</v>
      </c>
      <c r="L388" s="8">
        <v>10</v>
      </c>
      <c r="M388" s="8">
        <v>38</v>
      </c>
      <c r="N388" s="7">
        <v>253315.592</v>
      </c>
      <c r="O388" s="7">
        <v>96259.924960000004</v>
      </c>
      <c r="P388" s="10">
        <v>1.8933895999999999E-2</v>
      </c>
      <c r="Q388" s="7">
        <v>0.110724535</v>
      </c>
      <c r="R388" s="1" t="s">
        <v>32</v>
      </c>
      <c r="S388" s="1" t="s">
        <v>32</v>
      </c>
      <c r="T388" s="11" t="s">
        <v>32</v>
      </c>
      <c r="U388" s="1" t="s">
        <v>32</v>
      </c>
      <c r="V388" s="11" t="s">
        <v>32</v>
      </c>
      <c r="W388" s="11" t="s">
        <v>32</v>
      </c>
      <c r="X388" s="1" t="s">
        <v>32</v>
      </c>
      <c r="Y388" s="11" t="s">
        <v>32</v>
      </c>
      <c r="Z388" s="11" t="s">
        <v>32</v>
      </c>
      <c r="AA388" s="5" t="s">
        <v>32</v>
      </c>
      <c r="AB388" s="1" t="s">
        <v>32</v>
      </c>
      <c r="AC388" s="1" t="s">
        <v>32</v>
      </c>
      <c r="AD388" s="1" t="s">
        <v>32</v>
      </c>
      <c r="AE388" s="11">
        <v>37126743.773414396</v>
      </c>
      <c r="AF388" s="11">
        <f t="shared" si="113"/>
        <v>42.705637423926454</v>
      </c>
      <c r="AG388" s="3" t="s">
        <v>584</v>
      </c>
      <c r="AH388" s="3" t="s">
        <v>32</v>
      </c>
      <c r="AI388" s="12">
        <v>0.56956005600000004</v>
      </c>
      <c r="AJ388" s="12">
        <v>0.56435821799999997</v>
      </c>
      <c r="AK388" s="12">
        <v>0.49797503199999998</v>
      </c>
      <c r="AL388" s="12">
        <v>0.49069223099999998</v>
      </c>
      <c r="AM388" s="12">
        <f t="shared" si="117"/>
        <v>5.6956005600000005E-2</v>
      </c>
      <c r="AN388" s="12">
        <f t="shared" si="118"/>
        <v>5.6435821800000001E-2</v>
      </c>
      <c r="AO388" s="12">
        <f t="shared" si="119"/>
        <v>4.9797503200000003E-2</v>
      </c>
      <c r="AP388" s="12">
        <f t="shared" si="120"/>
        <v>4.9069223100000003E-2</v>
      </c>
      <c r="AQ388" s="13">
        <v>4.0477803741525598E-2</v>
      </c>
      <c r="AR388" s="13">
        <v>2.9392661642730099E-2</v>
      </c>
      <c r="AS388" s="13">
        <v>4.4686394380117397E-3</v>
      </c>
      <c r="AT388" s="13">
        <v>2.57651754361523E-2</v>
      </c>
      <c r="AU388" s="13">
        <v>1.2534097965681499E-2</v>
      </c>
      <c r="AV388" s="13">
        <v>2.0598384245490198E-2</v>
      </c>
      <c r="AW388" s="13">
        <v>2.27506290032446E-2</v>
      </c>
      <c r="AX388" s="13">
        <v>2.2283913067548001E-2</v>
      </c>
    </row>
    <row r="389" spans="1:50" x14ac:dyDescent="0.35">
      <c r="A389" t="s">
        <v>462</v>
      </c>
      <c r="B389" t="s">
        <v>462</v>
      </c>
      <c r="C389" t="s">
        <v>462</v>
      </c>
      <c r="D389">
        <v>5084000</v>
      </c>
      <c r="E389">
        <v>2</v>
      </c>
      <c r="F389" s="6">
        <v>17.100000000000001</v>
      </c>
      <c r="G389">
        <v>869364</v>
      </c>
      <c r="H389" s="9">
        <v>2533155.92</v>
      </c>
      <c r="I389" t="s">
        <v>120</v>
      </c>
      <c r="J389" t="s">
        <v>108</v>
      </c>
      <c r="K389" t="s">
        <v>61</v>
      </c>
      <c r="L389" s="8">
        <v>20</v>
      </c>
      <c r="M389" s="8">
        <v>51</v>
      </c>
      <c r="N389" s="7">
        <v>506631.18400000001</v>
      </c>
      <c r="O389" s="7">
        <v>258381.9038</v>
      </c>
      <c r="P389" s="10">
        <v>5.0822562000000002E-2</v>
      </c>
      <c r="Q389" s="7">
        <v>0.29720796300000002</v>
      </c>
      <c r="R389" s="1" t="s">
        <v>58</v>
      </c>
      <c r="S389" s="1" t="s">
        <v>32</v>
      </c>
      <c r="T389" s="11">
        <v>30.43</v>
      </c>
      <c r="U389" s="1" t="s">
        <v>628</v>
      </c>
      <c r="V389" s="11">
        <v>30.43</v>
      </c>
      <c r="W389" s="11">
        <v>21.81</v>
      </c>
      <c r="X389" s="1">
        <v>87</v>
      </c>
      <c r="Y389" s="11">
        <f>N389*X389/100</f>
        <v>440769.13008000003</v>
      </c>
      <c r="Z389" s="11">
        <f>(Y389*W389)</f>
        <v>9613174.7270448003</v>
      </c>
      <c r="AA389" s="5">
        <v>44506</v>
      </c>
      <c r="AB389" s="1" t="s">
        <v>638</v>
      </c>
      <c r="AC389" s="1" t="s">
        <v>463</v>
      </c>
      <c r="AD389" s="1" t="s">
        <v>44</v>
      </c>
      <c r="AE389" s="11">
        <v>37126743.773414396</v>
      </c>
      <c r="AF389" s="11">
        <f t="shared" si="113"/>
        <v>42.705637423926454</v>
      </c>
      <c r="AG389" s="3" t="s">
        <v>584</v>
      </c>
      <c r="AH389" s="3" t="s">
        <v>32</v>
      </c>
      <c r="AI389" s="12">
        <v>0.66775368300000004</v>
      </c>
      <c r="AJ389" s="12">
        <v>0.65365010300000004</v>
      </c>
      <c r="AK389" s="12">
        <v>0.59238610400000002</v>
      </c>
      <c r="AL389" s="12">
        <v>0.56531722299999998</v>
      </c>
      <c r="AM389" s="12">
        <f t="shared" si="117"/>
        <v>0.13355073660000003</v>
      </c>
      <c r="AN389" s="12">
        <f t="shared" si="118"/>
        <v>0.13073002060000002</v>
      </c>
      <c r="AO389" s="12">
        <f t="shared" si="119"/>
        <v>0.1184772208</v>
      </c>
      <c r="AP389" s="12">
        <f t="shared" si="120"/>
        <v>0.11306344460000001</v>
      </c>
      <c r="AQ389" s="13">
        <v>0.66528171722237595</v>
      </c>
      <c r="AR389" s="13">
        <v>0.477805252300946</v>
      </c>
      <c r="AS389" s="13">
        <v>0.104954229128965</v>
      </c>
      <c r="AT389" s="13">
        <v>7.6418956093987994E-2</v>
      </c>
      <c r="AU389" s="13">
        <v>3.3644157768850803E-2</v>
      </c>
      <c r="AV389" s="13">
        <v>0.118874359858823</v>
      </c>
      <c r="AW389" s="13">
        <v>8.6791107403913895E-2</v>
      </c>
      <c r="AX389" s="13">
        <v>0.223395682825409</v>
      </c>
    </row>
    <row r="390" spans="1:50" x14ac:dyDescent="0.35">
      <c r="A390" t="s">
        <v>462</v>
      </c>
      <c r="B390" t="s">
        <v>462</v>
      </c>
      <c r="C390" t="s">
        <v>462</v>
      </c>
      <c r="D390">
        <v>5084000</v>
      </c>
      <c r="E390">
        <v>2</v>
      </c>
      <c r="F390" s="6">
        <v>17.100000000000001</v>
      </c>
      <c r="G390">
        <v>869364</v>
      </c>
      <c r="H390" s="9">
        <v>2533155.92</v>
      </c>
      <c r="I390" t="s">
        <v>320</v>
      </c>
      <c r="J390" t="s">
        <v>321</v>
      </c>
      <c r="K390" t="s">
        <v>61</v>
      </c>
      <c r="L390" s="8">
        <v>10</v>
      </c>
      <c r="M390" s="8">
        <v>51</v>
      </c>
      <c r="N390" s="7">
        <v>253315.592</v>
      </c>
      <c r="O390" s="7">
        <v>129190.9519</v>
      </c>
      <c r="P390" s="10">
        <v>2.5411281000000001E-2</v>
      </c>
      <c r="Q390" s="7">
        <v>0.148603982</v>
      </c>
      <c r="R390" s="1" t="s">
        <v>58</v>
      </c>
      <c r="S390" s="1" t="s">
        <v>32</v>
      </c>
      <c r="T390" s="11">
        <v>30.43</v>
      </c>
      <c r="U390" s="1" t="s">
        <v>628</v>
      </c>
      <c r="V390" s="11">
        <v>30.43</v>
      </c>
      <c r="W390" s="11">
        <v>21.81</v>
      </c>
      <c r="X390" s="1">
        <v>83</v>
      </c>
      <c r="Y390" s="11">
        <f>N390*X390/100</f>
        <v>210251.94136</v>
      </c>
      <c r="Z390" s="11">
        <f>(Y390*W390)</f>
        <v>4585594.8410615996</v>
      </c>
      <c r="AA390" s="5">
        <v>44506</v>
      </c>
      <c r="AB390" s="1" t="s">
        <v>638</v>
      </c>
      <c r="AC390" s="1" t="s">
        <v>463</v>
      </c>
      <c r="AD390" s="1" t="s">
        <v>44</v>
      </c>
      <c r="AE390" s="11">
        <v>37126743.773414396</v>
      </c>
      <c r="AF390" s="11">
        <f t="shared" si="113"/>
        <v>42.705637423926454</v>
      </c>
      <c r="AG390" s="3" t="s">
        <v>584</v>
      </c>
      <c r="AH390" s="3" t="s">
        <v>32</v>
      </c>
      <c r="AI390" s="12">
        <v>0.50888331200000003</v>
      </c>
      <c r="AJ390" s="12">
        <v>0.49940341900000002</v>
      </c>
      <c r="AK390" s="12">
        <v>0.47516707400000002</v>
      </c>
      <c r="AL390" s="12">
        <v>0.45542431300000003</v>
      </c>
      <c r="AM390" s="12">
        <f t="shared" si="117"/>
        <v>5.0888331200000005E-2</v>
      </c>
      <c r="AN390" s="12">
        <f t="shared" si="118"/>
        <v>4.9940341900000004E-2</v>
      </c>
      <c r="AO390" s="12">
        <f t="shared" si="119"/>
        <v>4.7516707400000004E-2</v>
      </c>
      <c r="AP390" s="12">
        <f t="shared" si="120"/>
        <v>4.5542431300000005E-2</v>
      </c>
      <c r="AQ390" s="13">
        <v>1.6778710032256901E-2</v>
      </c>
      <c r="AR390" s="13">
        <v>4.2209409332868597E-2</v>
      </c>
      <c r="AS390" s="13">
        <v>1.23696056175332E-2</v>
      </c>
      <c r="AT390" s="13">
        <v>3.3051198621855397E-2</v>
      </c>
      <c r="AU390" s="13">
        <v>2.4392014464487299E-2</v>
      </c>
      <c r="AV390" s="13">
        <v>3.9878201086816202E-2</v>
      </c>
      <c r="AW390" s="13">
        <v>4.1827039853462797E-2</v>
      </c>
      <c r="AX390" s="13">
        <v>3.0072311287040101E-2</v>
      </c>
    </row>
    <row r="391" spans="1:50" x14ac:dyDescent="0.35">
      <c r="A391" t="s">
        <v>462</v>
      </c>
      <c r="B391" t="s">
        <v>462</v>
      </c>
      <c r="C391" t="s">
        <v>462</v>
      </c>
      <c r="D391">
        <v>5084000</v>
      </c>
      <c r="E391">
        <v>2</v>
      </c>
      <c r="F391" s="6">
        <v>17.100000000000001</v>
      </c>
      <c r="G391">
        <v>869364</v>
      </c>
      <c r="H391" s="9">
        <v>2533155.92</v>
      </c>
      <c r="I391" t="s">
        <v>327</v>
      </c>
      <c r="J391" t="s">
        <v>328</v>
      </c>
      <c r="K391" t="s">
        <v>31</v>
      </c>
      <c r="L391" s="8">
        <v>10</v>
      </c>
      <c r="M391" s="8">
        <v>61</v>
      </c>
      <c r="N391" s="7">
        <v>253315.592</v>
      </c>
      <c r="O391" s="7">
        <v>154522.5111</v>
      </c>
      <c r="P391" s="10">
        <v>3.0393884999999999E-2</v>
      </c>
      <c r="Q391" s="7">
        <v>0.177742017</v>
      </c>
      <c r="R391" s="1" t="s">
        <v>32</v>
      </c>
      <c r="S391" s="1" t="s">
        <v>32</v>
      </c>
      <c r="T391" s="11" t="s">
        <v>32</v>
      </c>
      <c r="U391" s="1" t="s">
        <v>32</v>
      </c>
      <c r="V391" s="11" t="s">
        <v>32</v>
      </c>
      <c r="W391" s="11" t="s">
        <v>32</v>
      </c>
      <c r="X391" s="1" t="s">
        <v>32</v>
      </c>
      <c r="Y391" s="11" t="s">
        <v>32</v>
      </c>
      <c r="Z391" s="11" t="s">
        <v>32</v>
      </c>
      <c r="AA391" s="5" t="s">
        <v>32</v>
      </c>
      <c r="AB391" s="1" t="s">
        <v>32</v>
      </c>
      <c r="AC391" s="1" t="s">
        <v>32</v>
      </c>
      <c r="AD391" s="1" t="s">
        <v>32</v>
      </c>
      <c r="AE391" s="11">
        <v>37126743.773414396</v>
      </c>
      <c r="AF391" s="11">
        <f t="shared" si="113"/>
        <v>42.705637423926454</v>
      </c>
      <c r="AG391" s="3" t="s">
        <v>584</v>
      </c>
      <c r="AH391" s="3" t="s">
        <v>32</v>
      </c>
      <c r="AI391" s="12">
        <v>0.65913730400000003</v>
      </c>
      <c r="AJ391" s="12">
        <v>0.64952485599999998</v>
      </c>
      <c r="AK391" s="12">
        <v>0.58191676199999998</v>
      </c>
      <c r="AL391" s="12">
        <v>0.56086021200000002</v>
      </c>
      <c r="AM391" s="12">
        <f t="shared" si="117"/>
        <v>6.5913730400000009E-2</v>
      </c>
      <c r="AN391" s="12">
        <f t="shared" si="118"/>
        <v>6.4952485599999998E-2</v>
      </c>
      <c r="AO391" s="12">
        <f t="shared" si="119"/>
        <v>5.81916762E-2</v>
      </c>
      <c r="AP391" s="12">
        <f t="shared" si="120"/>
        <v>5.6086021200000002E-2</v>
      </c>
      <c r="AQ391" s="13">
        <v>8.8414345817906304E-2</v>
      </c>
      <c r="AR391" s="13">
        <v>5.6776824832341297E-2</v>
      </c>
      <c r="AS391" s="13">
        <v>3.8108380795765999E-2</v>
      </c>
      <c r="AT391" s="13">
        <v>4.3416455916158801E-2</v>
      </c>
      <c r="AU391" s="13">
        <v>2.0120525714520499E-2</v>
      </c>
      <c r="AV391" s="13">
        <v>4.7118804038297199E-2</v>
      </c>
      <c r="AW391" s="13">
        <v>6.8789077532619994E-2</v>
      </c>
      <c r="AX391" s="13">
        <v>5.1820630663944302E-2</v>
      </c>
    </row>
    <row r="392" spans="1:50" x14ac:dyDescent="0.35">
      <c r="A392" t="s">
        <v>465</v>
      </c>
      <c r="B392" t="s">
        <v>465</v>
      </c>
      <c r="C392" t="s">
        <v>465</v>
      </c>
      <c r="D392">
        <v>203500000</v>
      </c>
      <c r="E392">
        <v>2</v>
      </c>
      <c r="F392" s="6" t="s">
        <v>32</v>
      </c>
      <c r="G392">
        <v>203500</v>
      </c>
      <c r="H392" s="9">
        <v>387097</v>
      </c>
      <c r="I392" t="s">
        <v>466</v>
      </c>
      <c r="J392" t="s">
        <v>467</v>
      </c>
      <c r="K392" t="s">
        <v>468</v>
      </c>
      <c r="L392" s="8">
        <v>2.5</v>
      </c>
      <c r="M392" s="8">
        <v>50</v>
      </c>
      <c r="N392" s="7">
        <v>9677.4249999999993</v>
      </c>
      <c r="O392" s="7">
        <v>4838.7124999999996</v>
      </c>
      <c r="P392" s="10">
        <v>2.3799999999999999E-5</v>
      </c>
      <c r="Q392" s="7">
        <v>2.3777456999999998E-2</v>
      </c>
      <c r="R392" s="1" t="s">
        <v>43</v>
      </c>
      <c r="S392" s="11">
        <v>1500</v>
      </c>
      <c r="T392" s="11">
        <v>2000</v>
      </c>
      <c r="U392" s="1" t="s">
        <v>629</v>
      </c>
      <c r="V392" s="11">
        <v>1750</v>
      </c>
      <c r="W392" s="11">
        <v>4.21</v>
      </c>
      <c r="X392" s="1">
        <v>100</v>
      </c>
      <c r="Y392" s="11">
        <f>N392*X392/100</f>
        <v>9677.4249999999993</v>
      </c>
      <c r="Z392" s="11">
        <f t="shared" ref="Z392:Z404" si="121">(Y392*W392)</f>
        <v>40741.95925</v>
      </c>
      <c r="AA392" s="5">
        <v>44587</v>
      </c>
      <c r="AB392" s="1" t="s">
        <v>32</v>
      </c>
      <c r="AC392" s="1" t="s">
        <v>32</v>
      </c>
      <c r="AD392" s="1" t="s">
        <v>84</v>
      </c>
      <c r="AE392" s="11">
        <v>2152452.8684999999</v>
      </c>
      <c r="AF392" s="11">
        <f t="shared" si="113"/>
        <v>10.577163972972972</v>
      </c>
      <c r="AG392" s="3" t="s">
        <v>584</v>
      </c>
      <c r="AH392" s="3" t="s">
        <v>32</v>
      </c>
      <c r="AI392" s="12">
        <v>0.49098833400000003</v>
      </c>
      <c r="AJ392" s="12">
        <v>0.48597809600000003</v>
      </c>
      <c r="AK392" s="12">
        <v>0.43450861600000001</v>
      </c>
      <c r="AL392" s="12">
        <v>0.479185623</v>
      </c>
      <c r="AM392" s="12">
        <f t="shared" si="117"/>
        <v>1.2274708350000002E-2</v>
      </c>
      <c r="AN392" s="12">
        <f t="shared" si="118"/>
        <v>1.2149452400000002E-2</v>
      </c>
      <c r="AO392" s="12">
        <f t="shared" si="119"/>
        <v>1.08627154E-2</v>
      </c>
      <c r="AP392" s="12">
        <f t="shared" si="120"/>
        <v>1.1979640575E-2</v>
      </c>
      <c r="AQ392" s="13">
        <v>8.9885354086936195E-3</v>
      </c>
      <c r="AR392" s="13">
        <v>9.5721414852645807E-6</v>
      </c>
      <c r="AS392" s="13">
        <v>4.7307179904228797E-3</v>
      </c>
      <c r="AT392" s="13">
        <v>5.84110689351598E-2</v>
      </c>
      <c r="AU392" s="13">
        <v>7.5849186503714697E-3</v>
      </c>
      <c r="AV392" s="13">
        <v>1.8517741476681601E-2</v>
      </c>
      <c r="AW392" s="13">
        <v>1.6510555307001198E-2</v>
      </c>
      <c r="AX392" s="13">
        <v>1.6393301415688E-2</v>
      </c>
    </row>
    <row r="393" spans="1:50" x14ac:dyDescent="0.35">
      <c r="A393" t="s">
        <v>465</v>
      </c>
      <c r="B393" t="s">
        <v>465</v>
      </c>
      <c r="C393" t="s">
        <v>465</v>
      </c>
      <c r="D393">
        <v>203500000</v>
      </c>
      <c r="E393">
        <v>2</v>
      </c>
      <c r="F393" s="6" t="s">
        <v>32</v>
      </c>
      <c r="G393">
        <v>203500</v>
      </c>
      <c r="H393" s="9">
        <v>387097</v>
      </c>
      <c r="I393" t="s">
        <v>469</v>
      </c>
      <c r="J393" t="s">
        <v>470</v>
      </c>
      <c r="K393" t="s">
        <v>468</v>
      </c>
      <c r="L393" s="8">
        <v>2.5</v>
      </c>
      <c r="M393" s="8">
        <v>50</v>
      </c>
      <c r="N393" s="7">
        <v>9677.4249999999993</v>
      </c>
      <c r="O393" s="7">
        <v>4838.7124999999996</v>
      </c>
      <c r="P393" s="10">
        <v>2.3799999999999999E-5</v>
      </c>
      <c r="Q393" s="7">
        <v>2.3777456999999998E-2</v>
      </c>
      <c r="R393" s="1" t="s">
        <v>43</v>
      </c>
      <c r="S393" s="11">
        <v>1500</v>
      </c>
      <c r="T393" s="11">
        <v>2000</v>
      </c>
      <c r="U393" s="1" t="s">
        <v>629</v>
      </c>
      <c r="V393" s="11">
        <v>1750</v>
      </c>
      <c r="W393" s="11">
        <v>4.21</v>
      </c>
      <c r="X393" s="1">
        <v>100</v>
      </c>
      <c r="Y393" s="11">
        <f t="shared" ref="Y393:Y404" si="122">N393*X393/100</f>
        <v>9677.4249999999993</v>
      </c>
      <c r="Z393" s="11">
        <f t="shared" si="121"/>
        <v>40741.95925</v>
      </c>
      <c r="AA393" s="5">
        <v>44587</v>
      </c>
      <c r="AB393" s="1" t="s">
        <v>32</v>
      </c>
      <c r="AC393" s="1" t="s">
        <v>32</v>
      </c>
      <c r="AD393" s="1" t="s">
        <v>84</v>
      </c>
      <c r="AE393" s="11">
        <v>2152452.8684999999</v>
      </c>
      <c r="AF393" s="11">
        <f t="shared" si="113"/>
        <v>10.577163972972972</v>
      </c>
      <c r="AG393" s="3" t="s">
        <v>585</v>
      </c>
      <c r="AH393" s="3" t="s">
        <v>615</v>
      </c>
      <c r="AI393" s="12">
        <v>0.49098833400000003</v>
      </c>
      <c r="AJ393" s="12">
        <v>0.48597809600000003</v>
      </c>
      <c r="AK393" s="12">
        <v>0.43450861600000001</v>
      </c>
      <c r="AL393" s="12">
        <v>0.479185623</v>
      </c>
      <c r="AM393" s="12">
        <f t="shared" si="117"/>
        <v>1.2274708350000002E-2</v>
      </c>
      <c r="AN393" s="12">
        <f t="shared" si="118"/>
        <v>1.2149452400000002E-2</v>
      </c>
      <c r="AO393" s="12">
        <f t="shared" si="119"/>
        <v>1.08627154E-2</v>
      </c>
      <c r="AP393" s="12">
        <f t="shared" si="120"/>
        <v>1.1979640575E-2</v>
      </c>
      <c r="AQ393" s="13">
        <v>8.9885354086936195E-3</v>
      </c>
      <c r="AR393" s="13">
        <v>9.5721414852645807E-6</v>
      </c>
      <c r="AS393" s="13">
        <v>4.7307179904228797E-3</v>
      </c>
      <c r="AT393" s="13">
        <v>5.84110689351598E-2</v>
      </c>
      <c r="AU393" s="13">
        <v>7.5849186503714697E-3</v>
      </c>
      <c r="AV393" s="13">
        <v>1.8517741476681601E-2</v>
      </c>
      <c r="AW393" s="13">
        <v>1.6510555307001198E-2</v>
      </c>
      <c r="AX393" s="13">
        <v>1.6393301415688E-2</v>
      </c>
    </row>
    <row r="394" spans="1:50" x14ac:dyDescent="0.35">
      <c r="A394" t="s">
        <v>465</v>
      </c>
      <c r="B394" t="s">
        <v>465</v>
      </c>
      <c r="C394" t="s">
        <v>465</v>
      </c>
      <c r="D394">
        <v>203500000</v>
      </c>
      <c r="E394">
        <v>2</v>
      </c>
      <c r="F394" s="6" t="s">
        <v>32</v>
      </c>
      <c r="G394">
        <v>203500</v>
      </c>
      <c r="H394" s="9">
        <v>387097</v>
      </c>
      <c r="I394" t="s">
        <v>471</v>
      </c>
      <c r="J394" t="s">
        <v>472</v>
      </c>
      <c r="K394" t="s">
        <v>473</v>
      </c>
      <c r="L394" s="8">
        <v>57</v>
      </c>
      <c r="M394" s="8">
        <v>42</v>
      </c>
      <c r="N394" s="7">
        <v>220645.29</v>
      </c>
      <c r="O394" s="7">
        <v>92671.021800000002</v>
      </c>
      <c r="P394" s="10">
        <v>4.5538600000000001E-4</v>
      </c>
      <c r="Q394" s="7">
        <v>0.45538585700000001</v>
      </c>
      <c r="R394" s="1" t="s">
        <v>43</v>
      </c>
      <c r="S394" s="11">
        <v>2500</v>
      </c>
      <c r="T394" s="11">
        <v>2700</v>
      </c>
      <c r="U394" s="1" t="s">
        <v>629</v>
      </c>
      <c r="V394" s="11">
        <v>2600</v>
      </c>
      <c r="W394" s="11">
        <v>6.26</v>
      </c>
      <c r="X394" s="1">
        <v>100</v>
      </c>
      <c r="Y394" s="11">
        <f t="shared" si="122"/>
        <v>220645.29</v>
      </c>
      <c r="Z394" s="11">
        <f t="shared" si="121"/>
        <v>1381239.5153999999</v>
      </c>
      <c r="AA394" s="5">
        <v>44587</v>
      </c>
      <c r="AB394" s="1" t="s">
        <v>32</v>
      </c>
      <c r="AC394" s="1" t="s">
        <v>32</v>
      </c>
      <c r="AD394" s="1" t="s">
        <v>84</v>
      </c>
      <c r="AE394" s="11">
        <v>2152452.8684999999</v>
      </c>
      <c r="AF394" s="11">
        <f t="shared" si="113"/>
        <v>10.577163972972972</v>
      </c>
      <c r="AG394" s="3" t="s">
        <v>585</v>
      </c>
      <c r="AH394" s="3" t="s">
        <v>592</v>
      </c>
      <c r="AI394" s="12">
        <v>0.29348977199999998</v>
      </c>
      <c r="AJ394" s="12">
        <v>0.31286628100000002</v>
      </c>
      <c r="AK394" s="12">
        <v>0.30027584800000001</v>
      </c>
      <c r="AL394" s="12">
        <v>0.33934459300000003</v>
      </c>
      <c r="AM394" s="12">
        <f t="shared" si="117"/>
        <v>0.16728917003999996</v>
      </c>
      <c r="AN394" s="12">
        <f t="shared" si="118"/>
        <v>0.17833378017000001</v>
      </c>
      <c r="AO394" s="12">
        <f t="shared" si="119"/>
        <v>0.17115723335999999</v>
      </c>
      <c r="AP394" s="12">
        <f t="shared" si="120"/>
        <v>0.19342641800999999</v>
      </c>
      <c r="AQ394" s="13">
        <v>0.13995807345522199</v>
      </c>
      <c r="AR394" s="13">
        <v>4.5831413485391499E-2</v>
      </c>
      <c r="AS394" s="13">
        <v>0.44274524804272403</v>
      </c>
      <c r="AT394" s="13">
        <v>0.232351365402095</v>
      </c>
      <c r="AU394" s="13">
        <v>8.1712328716629201E-2</v>
      </c>
      <c r="AV394" s="13">
        <v>0.381688019923414</v>
      </c>
      <c r="AW394" s="13">
        <v>0.15282839412143701</v>
      </c>
      <c r="AX394" s="13">
        <v>0.21101640616384501</v>
      </c>
    </row>
    <row r="395" spans="1:50" x14ac:dyDescent="0.35">
      <c r="A395" t="s">
        <v>465</v>
      </c>
      <c r="B395" t="s">
        <v>465</v>
      </c>
      <c r="C395" t="s">
        <v>465</v>
      </c>
      <c r="D395">
        <v>203500000</v>
      </c>
      <c r="E395">
        <v>2</v>
      </c>
      <c r="F395" s="6" t="s">
        <v>32</v>
      </c>
      <c r="G395">
        <v>203500</v>
      </c>
      <c r="H395" s="9">
        <v>387097</v>
      </c>
      <c r="I395" t="s">
        <v>376</v>
      </c>
      <c r="J395" t="s">
        <v>474</v>
      </c>
      <c r="K395" t="s">
        <v>378</v>
      </c>
      <c r="L395" s="8">
        <v>5</v>
      </c>
      <c r="M395" s="8">
        <v>39</v>
      </c>
      <c r="N395" s="7">
        <v>19354.849999999999</v>
      </c>
      <c r="O395" s="7">
        <v>7548.3914999999997</v>
      </c>
      <c r="P395" s="10">
        <v>3.7100000000000001E-5</v>
      </c>
      <c r="Q395" s="7">
        <v>3.7092832999999999E-2</v>
      </c>
      <c r="R395" s="1" t="s">
        <v>43</v>
      </c>
      <c r="S395" s="11">
        <v>800</v>
      </c>
      <c r="T395" s="11">
        <v>1200</v>
      </c>
      <c r="U395" s="1" t="s">
        <v>629</v>
      </c>
      <c r="V395" s="11">
        <v>1000</v>
      </c>
      <c r="W395" s="11">
        <v>2.41</v>
      </c>
      <c r="X395" s="1">
        <v>100</v>
      </c>
      <c r="Y395" s="11">
        <f t="shared" si="122"/>
        <v>19354.849999999999</v>
      </c>
      <c r="Z395" s="11">
        <f t="shared" si="121"/>
        <v>46645.188499999997</v>
      </c>
      <c r="AA395" s="5">
        <v>44587</v>
      </c>
      <c r="AB395" s="1" t="s">
        <v>32</v>
      </c>
      <c r="AC395" s="1" t="s">
        <v>32</v>
      </c>
      <c r="AD395" s="1" t="s">
        <v>84</v>
      </c>
      <c r="AE395" s="11">
        <v>2152452.8684999999</v>
      </c>
      <c r="AF395" s="11">
        <f t="shared" si="113"/>
        <v>10.577163972972972</v>
      </c>
      <c r="AG395" s="3" t="s">
        <v>584</v>
      </c>
      <c r="AH395" s="3" t="s">
        <v>32</v>
      </c>
      <c r="AI395" s="12">
        <v>0.46657810100000002</v>
      </c>
      <c r="AJ395" s="12">
        <v>0.46476927899999998</v>
      </c>
      <c r="AK395" s="12">
        <v>0.44621880800000002</v>
      </c>
      <c r="AL395" s="12">
        <v>0.47730205399999998</v>
      </c>
      <c r="AM395" s="12">
        <f t="shared" si="117"/>
        <v>2.3328905050000001E-2</v>
      </c>
      <c r="AN395" s="12">
        <f t="shared" si="118"/>
        <v>2.323846395E-2</v>
      </c>
      <c r="AO395" s="12">
        <f t="shared" si="119"/>
        <v>2.2310940400000003E-2</v>
      </c>
      <c r="AP395" s="12">
        <f t="shared" si="120"/>
        <v>2.3865102700000002E-2</v>
      </c>
      <c r="AQ395" s="13">
        <v>1.31101077707113E-2</v>
      </c>
      <c r="AR395" s="13">
        <v>3.19983016054683E-2</v>
      </c>
      <c r="AS395" s="13">
        <v>1.22998668016272E-2</v>
      </c>
      <c r="AT395" s="13">
        <v>1.9684657162240101E-2</v>
      </c>
      <c r="AU395" s="13">
        <v>6.6557661300557904E-3</v>
      </c>
      <c r="AV395" s="13">
        <v>4.5339402995849203E-2</v>
      </c>
      <c r="AW395" s="13">
        <v>3.4066030875012698E-2</v>
      </c>
      <c r="AX395" s="13">
        <v>2.33077333344235E-2</v>
      </c>
    </row>
    <row r="396" spans="1:50" x14ac:dyDescent="0.35">
      <c r="A396" t="s">
        <v>465</v>
      </c>
      <c r="B396" t="s">
        <v>465</v>
      </c>
      <c r="C396" t="s">
        <v>465</v>
      </c>
      <c r="D396">
        <v>203500000</v>
      </c>
      <c r="E396">
        <v>2</v>
      </c>
      <c r="F396" s="6" t="s">
        <v>32</v>
      </c>
      <c r="G396">
        <v>203500</v>
      </c>
      <c r="H396" s="9">
        <v>387097</v>
      </c>
      <c r="I396" t="s">
        <v>475</v>
      </c>
      <c r="J396" t="s">
        <v>476</v>
      </c>
      <c r="K396" t="s">
        <v>477</v>
      </c>
      <c r="L396" s="8">
        <v>15</v>
      </c>
      <c r="M396" s="8">
        <v>35</v>
      </c>
      <c r="N396" s="7">
        <v>58064.55</v>
      </c>
      <c r="O396" s="7">
        <v>20322.592499999999</v>
      </c>
      <c r="P396" s="10">
        <v>9.9900000000000002E-5</v>
      </c>
      <c r="Q396" s="7">
        <v>9.9865318999999994E-2</v>
      </c>
      <c r="R396" s="1" t="s">
        <v>43</v>
      </c>
      <c r="S396" s="11">
        <v>2000</v>
      </c>
      <c r="T396" s="11">
        <v>2500</v>
      </c>
      <c r="U396" s="1" t="s">
        <v>629</v>
      </c>
      <c r="V396" s="11">
        <v>2250</v>
      </c>
      <c r="W396" s="11">
        <v>5.42</v>
      </c>
      <c r="X396" s="1">
        <v>100</v>
      </c>
      <c r="Y396" s="11">
        <f t="shared" si="122"/>
        <v>58064.55</v>
      </c>
      <c r="Z396" s="11">
        <f t="shared" si="121"/>
        <v>314709.86100000003</v>
      </c>
      <c r="AA396" s="5">
        <v>44587</v>
      </c>
      <c r="AB396" s="1" t="s">
        <v>32</v>
      </c>
      <c r="AC396" s="1" t="s">
        <v>32</v>
      </c>
      <c r="AD396" s="1" t="s">
        <v>84</v>
      </c>
      <c r="AE396" s="11">
        <v>2152452.8684999999</v>
      </c>
      <c r="AF396" s="11">
        <f t="shared" si="113"/>
        <v>10.577163972972972</v>
      </c>
      <c r="AG396" s="3" t="s">
        <v>585</v>
      </c>
      <c r="AH396" s="3" t="s">
        <v>615</v>
      </c>
      <c r="AI396" s="12">
        <v>0.49098833400000003</v>
      </c>
      <c r="AJ396" s="12">
        <v>0.48597809600000003</v>
      </c>
      <c r="AK396" s="12">
        <v>0.43450861600000001</v>
      </c>
      <c r="AL396" s="12">
        <v>0.479185623</v>
      </c>
      <c r="AM396" s="12">
        <f t="shared" si="117"/>
        <v>7.3648250100000007E-2</v>
      </c>
      <c r="AN396" s="12">
        <f t="shared" si="118"/>
        <v>7.2896714400000007E-2</v>
      </c>
      <c r="AO396" s="12">
        <f t="shared" si="119"/>
        <v>6.5176292400000002E-2</v>
      </c>
      <c r="AP396" s="12">
        <f t="shared" si="120"/>
        <v>7.1877843449999992E-2</v>
      </c>
      <c r="AQ396" s="13">
        <v>2.6549064234948301E-2</v>
      </c>
      <c r="AR396" s="13">
        <v>4.0202994077082402E-5</v>
      </c>
      <c r="AS396" s="13">
        <v>3.0465823736295701E-2</v>
      </c>
      <c r="AT396" s="13">
        <v>0.24532648854504199</v>
      </c>
      <c r="AU396" s="13">
        <v>3.1856658203961698E-2</v>
      </c>
      <c r="AV396" s="13">
        <v>7.7774513890545002E-2</v>
      </c>
      <c r="AW396" s="13">
        <v>6.93443320116537E-2</v>
      </c>
      <c r="AX396" s="13">
        <v>6.8765297659503302E-2</v>
      </c>
    </row>
    <row r="397" spans="1:50" x14ac:dyDescent="0.35">
      <c r="A397" t="s">
        <v>465</v>
      </c>
      <c r="B397" t="s">
        <v>465</v>
      </c>
      <c r="C397" t="s">
        <v>465</v>
      </c>
      <c r="D397">
        <v>203500000</v>
      </c>
      <c r="E397">
        <v>2</v>
      </c>
      <c r="F397" s="6" t="s">
        <v>32</v>
      </c>
      <c r="G397">
        <v>203500</v>
      </c>
      <c r="H397" s="9">
        <v>387097</v>
      </c>
      <c r="I397" t="s">
        <v>478</v>
      </c>
      <c r="J397" t="s">
        <v>479</v>
      </c>
      <c r="K397" t="s">
        <v>468</v>
      </c>
      <c r="L397" s="8">
        <v>13</v>
      </c>
      <c r="M397" s="8">
        <v>50</v>
      </c>
      <c r="N397" s="7">
        <v>50322.61</v>
      </c>
      <c r="O397" s="7">
        <v>25161.305</v>
      </c>
      <c r="P397" s="10">
        <v>1.23643E-4</v>
      </c>
      <c r="Q397" s="7">
        <v>0.123642776</v>
      </c>
      <c r="R397" s="1" t="s">
        <v>43</v>
      </c>
      <c r="S397" s="11">
        <v>1500</v>
      </c>
      <c r="T397" s="11">
        <v>2000</v>
      </c>
      <c r="U397" s="1" t="s">
        <v>629</v>
      </c>
      <c r="V397" s="11">
        <v>1750</v>
      </c>
      <c r="W397" s="11">
        <v>4.21</v>
      </c>
      <c r="X397" s="1">
        <v>100</v>
      </c>
      <c r="Y397" s="11">
        <f t="shared" si="122"/>
        <v>50322.61</v>
      </c>
      <c r="Z397" s="11">
        <f t="shared" si="121"/>
        <v>211858.1881</v>
      </c>
      <c r="AA397" s="5">
        <v>44587</v>
      </c>
      <c r="AB397" s="1" t="s">
        <v>32</v>
      </c>
      <c r="AC397" s="1" t="s">
        <v>32</v>
      </c>
      <c r="AD397" s="1" t="s">
        <v>84</v>
      </c>
      <c r="AE397" s="11">
        <v>2152452.8684999999</v>
      </c>
      <c r="AF397" s="11">
        <f t="shared" si="113"/>
        <v>10.577163972972972</v>
      </c>
      <c r="AG397" s="3" t="s">
        <v>585</v>
      </c>
      <c r="AH397" s="3" t="s">
        <v>616</v>
      </c>
      <c r="AI397" s="12">
        <v>0.447827011</v>
      </c>
      <c r="AJ397" s="12">
        <v>0.44983428199999997</v>
      </c>
      <c r="AK397" s="12">
        <v>0.39712992800000002</v>
      </c>
      <c r="AL397" s="12">
        <v>0.45060796800000003</v>
      </c>
      <c r="AM397" s="12">
        <f t="shared" si="117"/>
        <v>5.821751143E-2</v>
      </c>
      <c r="AN397" s="12">
        <f t="shared" si="118"/>
        <v>5.8478456659999997E-2</v>
      </c>
      <c r="AO397" s="12">
        <f t="shared" si="119"/>
        <v>5.1626890640000006E-2</v>
      </c>
      <c r="AP397" s="12">
        <f t="shared" si="120"/>
        <v>5.8579035840000009E-2</v>
      </c>
      <c r="AQ397" s="13">
        <v>4.6740383973995797E-2</v>
      </c>
      <c r="AR397" s="13">
        <v>4.9775135562347003E-5</v>
      </c>
      <c r="AS397" s="13">
        <v>2.4599733470615701E-2</v>
      </c>
      <c r="AT397" s="13">
        <v>0.30373755748020198</v>
      </c>
      <c r="AU397" s="13">
        <v>3.94415768543332E-2</v>
      </c>
      <c r="AV397" s="13">
        <v>9.6292255367226604E-2</v>
      </c>
      <c r="AW397" s="13">
        <v>8.5854887318654996E-2</v>
      </c>
      <c r="AX397" s="13">
        <v>8.5245167085798601E-2</v>
      </c>
    </row>
    <row r="398" spans="1:50" x14ac:dyDescent="0.35">
      <c r="A398" t="s">
        <v>465</v>
      </c>
      <c r="B398" t="s">
        <v>465</v>
      </c>
      <c r="C398" t="s">
        <v>465</v>
      </c>
      <c r="D398">
        <v>203500000</v>
      </c>
      <c r="E398">
        <v>2</v>
      </c>
      <c r="F398" s="6" t="s">
        <v>32</v>
      </c>
      <c r="G398">
        <v>203500</v>
      </c>
      <c r="H398" s="9">
        <v>387097</v>
      </c>
      <c r="I398" t="s">
        <v>409</v>
      </c>
      <c r="J398" t="s">
        <v>410</v>
      </c>
      <c r="K398" t="s">
        <v>87</v>
      </c>
      <c r="L398" s="8">
        <v>5</v>
      </c>
      <c r="M398" s="8">
        <v>57</v>
      </c>
      <c r="N398" s="7">
        <v>19354.849999999999</v>
      </c>
      <c r="O398" s="7">
        <v>11032.264499999999</v>
      </c>
      <c r="P398" s="10">
        <v>5.4200000000000003E-5</v>
      </c>
      <c r="Q398" s="7">
        <v>5.4212601999999999E-2</v>
      </c>
      <c r="R398" s="1" t="s">
        <v>43</v>
      </c>
      <c r="S398" s="11">
        <v>2000</v>
      </c>
      <c r="T398" s="11">
        <v>3000</v>
      </c>
      <c r="U398" s="1" t="s">
        <v>629</v>
      </c>
      <c r="V398" s="11">
        <v>2500</v>
      </c>
      <c r="W398" s="11">
        <v>6.02</v>
      </c>
      <c r="X398" s="1">
        <v>100</v>
      </c>
      <c r="Y398" s="11">
        <f t="shared" si="122"/>
        <v>19354.849999999999</v>
      </c>
      <c r="Z398" s="11">
        <f t="shared" si="121"/>
        <v>116516.19699999999</v>
      </c>
      <c r="AA398" s="5">
        <v>44587</v>
      </c>
      <c r="AB398" s="1" t="s">
        <v>32</v>
      </c>
      <c r="AC398" s="1" t="s">
        <v>32</v>
      </c>
      <c r="AD398" s="1" t="s">
        <v>84</v>
      </c>
      <c r="AE398" s="11">
        <v>2152452.8684999999</v>
      </c>
      <c r="AF398" s="11">
        <f t="shared" si="113"/>
        <v>10.577163972972972</v>
      </c>
      <c r="AG398" s="3" t="s">
        <v>584</v>
      </c>
      <c r="AH398" s="3" t="s">
        <v>32</v>
      </c>
      <c r="AI398" s="12">
        <v>0.52570893799999996</v>
      </c>
      <c r="AJ398" s="12">
        <v>0.51429879599999995</v>
      </c>
      <c r="AK398" s="12">
        <v>0.486591308</v>
      </c>
      <c r="AL398" s="12">
        <v>0.51976023400000004</v>
      </c>
      <c r="AM398" s="12">
        <f t="shared" si="117"/>
        <v>2.6285446899999999E-2</v>
      </c>
      <c r="AN398" s="12">
        <f t="shared" si="118"/>
        <v>2.5714939799999999E-2</v>
      </c>
      <c r="AO398" s="12">
        <f t="shared" si="119"/>
        <v>2.4329565400000003E-2</v>
      </c>
      <c r="AP398" s="12">
        <f t="shared" si="120"/>
        <v>2.5988011700000004E-2</v>
      </c>
      <c r="AQ398" s="13">
        <v>9.2472298492301805E-2</v>
      </c>
      <c r="AR398" s="13">
        <v>3.6329189629293199E-2</v>
      </c>
      <c r="AS398" s="13">
        <v>3.0560438240680401E-2</v>
      </c>
      <c r="AT398" s="13">
        <v>8.8101741020739505E-2</v>
      </c>
      <c r="AU398" s="13">
        <v>1.62127636271314E-2</v>
      </c>
      <c r="AV398" s="13">
        <v>2.46128187342518E-2</v>
      </c>
      <c r="AW398" s="13">
        <v>2.6057697195962001E-2</v>
      </c>
      <c r="AX398" s="13">
        <v>4.49067067057657E-2</v>
      </c>
    </row>
    <row r="399" spans="1:50" x14ac:dyDescent="0.35">
      <c r="A399" t="s">
        <v>480</v>
      </c>
      <c r="B399" t="s">
        <v>480</v>
      </c>
      <c r="C399" t="s">
        <v>480</v>
      </c>
      <c r="D399">
        <v>5400000</v>
      </c>
      <c r="E399">
        <v>1</v>
      </c>
      <c r="F399" s="6">
        <v>32.200000000000003</v>
      </c>
      <c r="G399">
        <v>1738800</v>
      </c>
      <c r="H399" s="9">
        <v>843000</v>
      </c>
      <c r="I399" t="s">
        <v>333</v>
      </c>
      <c r="J399" t="s">
        <v>312</v>
      </c>
      <c r="K399" t="s">
        <v>61</v>
      </c>
      <c r="L399" s="8">
        <v>12</v>
      </c>
      <c r="M399" s="8">
        <v>56</v>
      </c>
      <c r="N399" s="7">
        <v>101160</v>
      </c>
      <c r="O399" s="7">
        <v>56649.599999999999</v>
      </c>
      <c r="P399" s="10">
        <v>1.0490667E-2</v>
      </c>
      <c r="Q399" s="7">
        <v>3.2579709999999998E-2</v>
      </c>
      <c r="R399" s="1" t="s">
        <v>58</v>
      </c>
      <c r="S399" s="11">
        <v>14.1</v>
      </c>
      <c r="T399" s="11" t="s">
        <v>32</v>
      </c>
      <c r="U399" s="1" t="s">
        <v>176</v>
      </c>
      <c r="V399" s="11">
        <v>14.1</v>
      </c>
      <c r="W399" s="11">
        <v>14.1</v>
      </c>
      <c r="X399" s="1">
        <v>83</v>
      </c>
      <c r="Y399" s="11">
        <f t="shared" si="122"/>
        <v>83962.8</v>
      </c>
      <c r="Z399" s="11">
        <f t="shared" si="121"/>
        <v>1183875.48</v>
      </c>
      <c r="AA399" s="5">
        <v>44526</v>
      </c>
      <c r="AB399" s="1" t="s">
        <v>32</v>
      </c>
      <c r="AC399" s="1" t="s">
        <v>32</v>
      </c>
      <c r="AD399" s="1" t="s">
        <v>44</v>
      </c>
      <c r="AE399" s="11">
        <v>10800043.92</v>
      </c>
      <c r="AF399" s="11">
        <f t="shared" si="113"/>
        <v>6.211205383022774</v>
      </c>
      <c r="AG399" s="3" t="s">
        <v>585</v>
      </c>
      <c r="AH399" s="3" t="s">
        <v>606</v>
      </c>
      <c r="AI399" s="12">
        <v>0.45740248900000002</v>
      </c>
      <c r="AJ399" s="12">
        <v>0.44544851699999999</v>
      </c>
      <c r="AK399" s="12">
        <v>0.42626215000000001</v>
      </c>
      <c r="AL399" s="12">
        <v>0.41153968899999999</v>
      </c>
      <c r="AM399" s="12">
        <f t="shared" si="117"/>
        <v>5.4888298680000003E-2</v>
      </c>
      <c r="AN399" s="12">
        <f t="shared" si="118"/>
        <v>5.3453822039999994E-2</v>
      </c>
      <c r="AO399" s="12">
        <f t="shared" si="119"/>
        <v>5.1151457999999997E-2</v>
      </c>
      <c r="AP399" s="12">
        <f t="shared" si="120"/>
        <v>4.9384762679999999E-2</v>
      </c>
      <c r="AQ399" s="13">
        <v>3.8106210662260699E-3</v>
      </c>
      <c r="AR399" s="13">
        <v>4.3445104342298198E-3</v>
      </c>
      <c r="AS399" s="13">
        <v>2.4654664301702002E-3</v>
      </c>
      <c r="AT399" s="13">
        <v>4.0031750626601604E-3</v>
      </c>
      <c r="AU399" s="13">
        <v>8.1520166908255996E-4</v>
      </c>
      <c r="AV399" s="13">
        <v>2.64223015151943E-3</v>
      </c>
      <c r="AW399" s="13">
        <v>3.37240572375661E-3</v>
      </c>
      <c r="AX399" s="13">
        <v>3.0648015053778301E-3</v>
      </c>
    </row>
    <row r="400" spans="1:50" x14ac:dyDescent="0.35">
      <c r="A400" t="s">
        <v>480</v>
      </c>
      <c r="B400" t="s">
        <v>480</v>
      </c>
      <c r="C400" t="s">
        <v>480</v>
      </c>
      <c r="D400">
        <v>5400000</v>
      </c>
      <c r="E400">
        <v>1</v>
      </c>
      <c r="F400" s="6">
        <v>32.200000000000003</v>
      </c>
      <c r="G400">
        <v>1738800</v>
      </c>
      <c r="H400" s="9">
        <v>843000</v>
      </c>
      <c r="I400" t="s">
        <v>114</v>
      </c>
      <c r="J400" t="s">
        <v>115</v>
      </c>
      <c r="K400" t="s">
        <v>116</v>
      </c>
      <c r="L400" s="8">
        <v>33</v>
      </c>
      <c r="M400" s="8">
        <v>48</v>
      </c>
      <c r="N400" s="7">
        <v>278190</v>
      </c>
      <c r="O400" s="7">
        <v>133531.20000000001</v>
      </c>
      <c r="P400" s="10">
        <v>2.4728E-2</v>
      </c>
      <c r="Q400" s="7">
        <v>7.6795031E-2</v>
      </c>
      <c r="R400" s="1" t="s">
        <v>58</v>
      </c>
      <c r="S400" s="11">
        <v>12.5</v>
      </c>
      <c r="T400" s="11" t="s">
        <v>32</v>
      </c>
      <c r="U400" s="1" t="s">
        <v>176</v>
      </c>
      <c r="V400" s="11">
        <v>12.5</v>
      </c>
      <c r="W400" s="11">
        <v>12.5</v>
      </c>
      <c r="X400" s="1">
        <v>81</v>
      </c>
      <c r="Y400" s="11">
        <f t="shared" si="122"/>
        <v>225333.9</v>
      </c>
      <c r="Z400" s="11">
        <f t="shared" si="121"/>
        <v>2816673.75</v>
      </c>
      <c r="AA400" s="5">
        <v>44526</v>
      </c>
      <c r="AB400" s="1" t="s">
        <v>32</v>
      </c>
      <c r="AC400" s="1" t="s">
        <v>32</v>
      </c>
      <c r="AD400" s="1" t="s">
        <v>44</v>
      </c>
      <c r="AE400" s="11">
        <v>10800043.92</v>
      </c>
      <c r="AF400" s="11">
        <f t="shared" si="113"/>
        <v>6.211205383022774</v>
      </c>
      <c r="AG400" s="3" t="s">
        <v>584</v>
      </c>
      <c r="AH400" s="3" t="s">
        <v>32</v>
      </c>
      <c r="AI400" s="12">
        <v>0.53640324399999995</v>
      </c>
      <c r="AJ400" s="12">
        <v>0.52594607699999996</v>
      </c>
      <c r="AK400" s="12">
        <v>0.480582538</v>
      </c>
      <c r="AL400" s="12">
        <v>0.46544774500000002</v>
      </c>
      <c r="AM400" s="12">
        <f t="shared" si="117"/>
        <v>0.17701307051999998</v>
      </c>
      <c r="AN400" s="12">
        <f t="shared" si="118"/>
        <v>0.17356220541</v>
      </c>
      <c r="AO400" s="12">
        <f t="shared" si="119"/>
        <v>0.15859223754000001</v>
      </c>
      <c r="AP400" s="12">
        <f t="shared" si="120"/>
        <v>0.15359775585000002</v>
      </c>
      <c r="AQ400" s="13">
        <v>6.70878590516342E-3</v>
      </c>
      <c r="AR400" s="13">
        <v>3.1129193182506802E-3</v>
      </c>
      <c r="AS400" s="13">
        <v>4.5143370846887102E-3</v>
      </c>
      <c r="AT400" s="13">
        <v>9.2573611688605093E-3</v>
      </c>
      <c r="AU400" s="13">
        <v>4.8628101497249204E-3</v>
      </c>
      <c r="AV400" s="13">
        <v>4.6399448940560403E-2</v>
      </c>
      <c r="AW400" s="13">
        <v>9.5445445367082302E-3</v>
      </c>
      <c r="AX400" s="13">
        <v>1.2057172443422399E-2</v>
      </c>
    </row>
    <row r="401" spans="1:50" x14ac:dyDescent="0.35">
      <c r="A401" t="s">
        <v>480</v>
      </c>
      <c r="B401" t="s">
        <v>480</v>
      </c>
      <c r="C401" t="s">
        <v>480</v>
      </c>
      <c r="D401">
        <v>5400000</v>
      </c>
      <c r="E401">
        <v>1</v>
      </c>
      <c r="F401" s="6">
        <v>32.200000000000003</v>
      </c>
      <c r="G401">
        <v>1738800</v>
      </c>
      <c r="H401" s="9">
        <v>843000</v>
      </c>
      <c r="I401" t="s">
        <v>94</v>
      </c>
      <c r="J401" t="s">
        <v>118</v>
      </c>
      <c r="K401" t="s">
        <v>93</v>
      </c>
      <c r="L401" s="8">
        <v>22</v>
      </c>
      <c r="M401" s="8">
        <v>38</v>
      </c>
      <c r="N401" s="7">
        <v>185460</v>
      </c>
      <c r="O401" s="7">
        <v>70474.8</v>
      </c>
      <c r="P401" s="10">
        <v>1.3050889E-2</v>
      </c>
      <c r="Q401" s="7">
        <v>4.0530710999999997E-2</v>
      </c>
      <c r="R401" s="1" t="s">
        <v>58</v>
      </c>
      <c r="S401" s="11">
        <v>12.5</v>
      </c>
      <c r="T401" s="11" t="s">
        <v>32</v>
      </c>
      <c r="U401" s="1" t="s">
        <v>176</v>
      </c>
      <c r="V401" s="11">
        <v>12.5</v>
      </c>
      <c r="W401" s="11">
        <v>12.5</v>
      </c>
      <c r="X401" s="1">
        <v>87</v>
      </c>
      <c r="Y401" s="11">
        <f t="shared" si="122"/>
        <v>161350.20000000001</v>
      </c>
      <c r="Z401" s="11">
        <f t="shared" si="121"/>
        <v>2016877.5000000002</v>
      </c>
      <c r="AA401" s="5">
        <v>44526</v>
      </c>
      <c r="AB401" s="1" t="s">
        <v>32</v>
      </c>
      <c r="AC401" s="1" t="s">
        <v>32</v>
      </c>
      <c r="AD401" s="1" t="s">
        <v>44</v>
      </c>
      <c r="AE401" s="11">
        <v>10800043.92</v>
      </c>
      <c r="AF401" s="11">
        <f t="shared" si="113"/>
        <v>6.211205383022774</v>
      </c>
      <c r="AG401" s="3" t="s">
        <v>584</v>
      </c>
      <c r="AH401" s="3" t="s">
        <v>32</v>
      </c>
      <c r="AI401" s="12">
        <v>0.56956005600000004</v>
      </c>
      <c r="AJ401" s="12">
        <v>0.56435821799999997</v>
      </c>
      <c r="AK401" s="12">
        <v>0.49797503199999998</v>
      </c>
      <c r="AL401" s="12">
        <v>0.49069223099999998</v>
      </c>
      <c r="AM401" s="12">
        <f t="shared" si="117"/>
        <v>0.12530321232</v>
      </c>
      <c r="AN401" s="12">
        <f t="shared" si="118"/>
        <v>0.12415880795999999</v>
      </c>
      <c r="AO401" s="12">
        <f t="shared" si="119"/>
        <v>0.10955450704</v>
      </c>
      <c r="AP401" s="12">
        <f t="shared" si="120"/>
        <v>0.10795229081999999</v>
      </c>
      <c r="AQ401" s="13">
        <v>6.1862882485173203E-3</v>
      </c>
      <c r="AR401" s="13">
        <v>4.6063448076721896E-3</v>
      </c>
      <c r="AS401" s="13">
        <v>1.2707022966011101E-3</v>
      </c>
      <c r="AT401" s="13">
        <v>4.7417434037002604E-3</v>
      </c>
      <c r="AU401" s="13">
        <v>1.8665331977379201E-3</v>
      </c>
      <c r="AV401" s="13">
        <v>6.5741203139450897E-3</v>
      </c>
      <c r="AW401" s="13">
        <v>4.2026296304522003E-3</v>
      </c>
      <c r="AX401" s="13">
        <v>4.2069088426608704E-3</v>
      </c>
    </row>
    <row r="402" spans="1:50" x14ac:dyDescent="0.35">
      <c r="A402" t="s">
        <v>480</v>
      </c>
      <c r="B402" t="s">
        <v>480</v>
      </c>
      <c r="C402" t="s">
        <v>480</v>
      </c>
      <c r="D402">
        <v>5400000</v>
      </c>
      <c r="E402">
        <v>1</v>
      </c>
      <c r="F402" s="6">
        <v>32.200000000000003</v>
      </c>
      <c r="G402">
        <v>1738800</v>
      </c>
      <c r="H402" s="9">
        <v>843000</v>
      </c>
      <c r="I402" t="s">
        <v>120</v>
      </c>
      <c r="J402" t="s">
        <v>108</v>
      </c>
      <c r="K402" t="s">
        <v>61</v>
      </c>
      <c r="L402" s="8">
        <v>12</v>
      </c>
      <c r="M402" s="8">
        <v>51</v>
      </c>
      <c r="N402" s="7">
        <v>101160</v>
      </c>
      <c r="O402" s="7">
        <v>51591.6</v>
      </c>
      <c r="P402" s="10">
        <v>9.554E-3</v>
      </c>
      <c r="Q402" s="7">
        <v>2.9670807E-2</v>
      </c>
      <c r="R402" s="1" t="s">
        <v>58</v>
      </c>
      <c r="S402" s="11">
        <v>24.6</v>
      </c>
      <c r="T402" s="11">
        <v>26.7</v>
      </c>
      <c r="U402" s="1" t="s">
        <v>176</v>
      </c>
      <c r="V402" s="11">
        <v>25.65</v>
      </c>
      <c r="W402" s="11">
        <v>25.65</v>
      </c>
      <c r="X402" s="1">
        <v>87</v>
      </c>
      <c r="Y402" s="11">
        <f t="shared" si="122"/>
        <v>88009.2</v>
      </c>
      <c r="Z402" s="11">
        <f t="shared" si="121"/>
        <v>2257435.98</v>
      </c>
      <c r="AA402" s="5">
        <v>44526</v>
      </c>
      <c r="AB402" s="1" t="s">
        <v>32</v>
      </c>
      <c r="AC402" s="1" t="s">
        <v>32</v>
      </c>
      <c r="AD402" s="1" t="s">
        <v>44</v>
      </c>
      <c r="AE402" s="11">
        <v>10800043.92</v>
      </c>
      <c r="AF402" s="11">
        <f t="shared" si="113"/>
        <v>6.211205383022774</v>
      </c>
      <c r="AG402" s="3" t="s">
        <v>584</v>
      </c>
      <c r="AH402" s="3" t="s">
        <v>32</v>
      </c>
      <c r="AI402" s="12">
        <v>0.66775368300000004</v>
      </c>
      <c r="AJ402" s="12">
        <v>0.65365010300000004</v>
      </c>
      <c r="AK402" s="12">
        <v>0.59238610400000002</v>
      </c>
      <c r="AL402" s="12">
        <v>0.56531722299999998</v>
      </c>
      <c r="AM402" s="12">
        <f t="shared" si="117"/>
        <v>8.0130441960000007E-2</v>
      </c>
      <c r="AN402" s="12">
        <f t="shared" si="118"/>
        <v>7.8438012360000003E-2</v>
      </c>
      <c r="AO402" s="12">
        <f t="shared" si="119"/>
        <v>7.108633248E-2</v>
      </c>
      <c r="AP402" s="12">
        <f t="shared" si="120"/>
        <v>6.7838066759999996E-2</v>
      </c>
      <c r="AQ402" s="13">
        <v>2.7729839793629901E-2</v>
      </c>
      <c r="AR402" s="13">
        <v>2.0421940586579899E-2</v>
      </c>
      <c r="AS402" s="13">
        <v>8.1394864433280804E-3</v>
      </c>
      <c r="AT402" s="13">
        <v>3.8356114448025299E-3</v>
      </c>
      <c r="AU402" s="13">
        <v>1.3664094436728401E-3</v>
      </c>
      <c r="AV402" s="13">
        <v>1.03471618919827E-2</v>
      </c>
      <c r="AW402" s="13">
        <v>4.3725169302910203E-3</v>
      </c>
      <c r="AX402" s="13">
        <v>1.08875666477553E-2</v>
      </c>
    </row>
    <row r="403" spans="1:50" x14ac:dyDescent="0.35">
      <c r="A403" t="s">
        <v>480</v>
      </c>
      <c r="B403" t="s">
        <v>480</v>
      </c>
      <c r="C403" t="s">
        <v>480</v>
      </c>
      <c r="D403">
        <v>5400000</v>
      </c>
      <c r="E403">
        <v>1</v>
      </c>
      <c r="F403" s="6">
        <v>32.200000000000003</v>
      </c>
      <c r="G403">
        <v>1738800</v>
      </c>
      <c r="H403" s="9">
        <v>843000</v>
      </c>
      <c r="I403" t="s">
        <v>369</v>
      </c>
      <c r="J403" t="s">
        <v>370</v>
      </c>
      <c r="K403" t="s">
        <v>61</v>
      </c>
      <c r="L403" s="8">
        <v>8</v>
      </c>
      <c r="M403" s="8">
        <v>60</v>
      </c>
      <c r="N403" s="7">
        <v>67440</v>
      </c>
      <c r="O403" s="7">
        <v>40464</v>
      </c>
      <c r="P403" s="10">
        <v>7.4933329999999996E-3</v>
      </c>
      <c r="Q403" s="7">
        <v>2.3271222000000001E-2</v>
      </c>
      <c r="R403" s="1" t="s">
        <v>58</v>
      </c>
      <c r="S403" s="11">
        <v>22.1</v>
      </c>
      <c r="T403" s="11">
        <v>22.3</v>
      </c>
      <c r="U403" s="1" t="s">
        <v>176</v>
      </c>
      <c r="V403" s="11">
        <v>22.2</v>
      </c>
      <c r="W403" s="11">
        <v>22.2</v>
      </c>
      <c r="X403" s="1">
        <v>83</v>
      </c>
      <c r="Y403" s="11">
        <f t="shared" si="122"/>
        <v>55975.199999999997</v>
      </c>
      <c r="Z403" s="11">
        <f t="shared" si="121"/>
        <v>1242649.44</v>
      </c>
      <c r="AA403" s="5">
        <v>44526</v>
      </c>
      <c r="AB403" s="1" t="s">
        <v>32</v>
      </c>
      <c r="AC403" s="1" t="s">
        <v>32</v>
      </c>
      <c r="AD403" s="1" t="s">
        <v>44</v>
      </c>
      <c r="AE403" s="11">
        <v>10800043.92</v>
      </c>
      <c r="AF403" s="11">
        <f t="shared" si="113"/>
        <v>6.211205383022774</v>
      </c>
      <c r="AG403" s="3" t="s">
        <v>584</v>
      </c>
      <c r="AH403" s="3" t="s">
        <v>32</v>
      </c>
      <c r="AI403" s="12">
        <v>0.601954506</v>
      </c>
      <c r="AJ403" s="12">
        <v>0.60260317799999996</v>
      </c>
      <c r="AK403" s="12">
        <v>0.59089552300000003</v>
      </c>
      <c r="AL403" s="12">
        <v>0.59961415500000004</v>
      </c>
      <c r="AM403" s="12">
        <f t="shared" si="117"/>
        <v>4.815636048E-2</v>
      </c>
      <c r="AN403" s="12">
        <f t="shared" si="118"/>
        <v>4.8208254239999998E-2</v>
      </c>
      <c r="AO403" s="12">
        <f t="shared" si="119"/>
        <v>4.7271641840000003E-2</v>
      </c>
      <c r="AP403" s="12">
        <f t="shared" si="120"/>
        <v>4.7969132400000003E-2</v>
      </c>
      <c r="AQ403" s="13">
        <v>1.1890930096804099E-3</v>
      </c>
      <c r="AR403" s="13">
        <v>5.2895826390949299E-3</v>
      </c>
      <c r="AS403" s="13">
        <v>3.8759460625575402E-3</v>
      </c>
      <c r="AT403" s="13">
        <v>3.2339470188853E-3</v>
      </c>
      <c r="AU403" s="13">
        <v>0</v>
      </c>
      <c r="AV403" s="13">
        <v>1.47209969199418E-2</v>
      </c>
      <c r="AW403" s="13">
        <v>2.4791025287183798E-3</v>
      </c>
      <c r="AX403" s="13">
        <v>4.3983811684111902E-3</v>
      </c>
    </row>
    <row r="404" spans="1:50" x14ac:dyDescent="0.35">
      <c r="A404" t="s">
        <v>480</v>
      </c>
      <c r="B404" t="s">
        <v>480</v>
      </c>
      <c r="C404" t="s">
        <v>480</v>
      </c>
      <c r="D404">
        <v>5400000</v>
      </c>
      <c r="E404">
        <v>1</v>
      </c>
      <c r="F404" s="6">
        <v>32.200000000000003</v>
      </c>
      <c r="G404">
        <v>1738800</v>
      </c>
      <c r="H404" s="9">
        <v>843000</v>
      </c>
      <c r="I404" t="s">
        <v>325</v>
      </c>
      <c r="J404" t="s">
        <v>326</v>
      </c>
      <c r="K404" t="s">
        <v>61</v>
      </c>
      <c r="L404" s="8">
        <v>13</v>
      </c>
      <c r="M404" s="8">
        <v>51</v>
      </c>
      <c r="N404" s="7">
        <v>109590</v>
      </c>
      <c r="O404" s="7">
        <v>55890.9</v>
      </c>
      <c r="P404" s="10">
        <v>1.0350167E-2</v>
      </c>
      <c r="Q404" s="7">
        <v>3.2143375000000002E-2</v>
      </c>
      <c r="R404" s="1" t="s">
        <v>58</v>
      </c>
      <c r="S404" s="11">
        <v>14.1</v>
      </c>
      <c r="T404" s="11" t="s">
        <v>32</v>
      </c>
      <c r="U404" s="1" t="s">
        <v>176</v>
      </c>
      <c r="V404" s="11">
        <v>14.1</v>
      </c>
      <c r="W404" s="11">
        <v>14.1</v>
      </c>
      <c r="X404" s="1">
        <v>83</v>
      </c>
      <c r="Y404" s="11">
        <f t="shared" si="122"/>
        <v>90959.7</v>
      </c>
      <c r="Z404" s="11">
        <f t="shared" si="121"/>
        <v>1282531.77</v>
      </c>
      <c r="AA404" s="5">
        <v>44526</v>
      </c>
      <c r="AB404" s="1" t="s">
        <v>638</v>
      </c>
      <c r="AC404" s="1" t="s">
        <v>481</v>
      </c>
      <c r="AD404" s="1" t="s">
        <v>44</v>
      </c>
      <c r="AE404" s="11">
        <v>10800043.92</v>
      </c>
      <c r="AF404" s="11">
        <f t="shared" si="113"/>
        <v>6.211205383022774</v>
      </c>
      <c r="AG404" s="3" t="s">
        <v>584</v>
      </c>
      <c r="AH404" s="3" t="s">
        <v>32</v>
      </c>
      <c r="AI404" s="12">
        <v>0.55070667100000004</v>
      </c>
      <c r="AJ404" s="12">
        <v>0.54601803699999996</v>
      </c>
      <c r="AK404" s="12">
        <v>0.485147563</v>
      </c>
      <c r="AL404" s="12">
        <v>0.478900137</v>
      </c>
      <c r="AM404" s="12">
        <f t="shared" si="117"/>
        <v>7.1591867230000009E-2</v>
      </c>
      <c r="AN404" s="12">
        <f t="shared" si="118"/>
        <v>7.098234481E-2</v>
      </c>
      <c r="AO404" s="12">
        <f t="shared" si="119"/>
        <v>6.3069183190000003E-2</v>
      </c>
      <c r="AP404" s="12">
        <f t="shared" si="120"/>
        <v>6.2257017810000002E-2</v>
      </c>
      <c r="AQ404" s="13">
        <v>3.2848693996418502E-3</v>
      </c>
      <c r="AR404" s="13">
        <v>2.4354119773901798E-3</v>
      </c>
      <c r="AS404" s="13">
        <v>6.2984122757263599E-3</v>
      </c>
      <c r="AT404" s="13">
        <v>4.5707704117059498E-3</v>
      </c>
      <c r="AU404" s="13">
        <v>2.2204153977772201E-2</v>
      </c>
      <c r="AV404" s="13">
        <v>1.0688057009900999E-2</v>
      </c>
      <c r="AW404" s="13">
        <v>3.9949703809301698E-3</v>
      </c>
      <c r="AX404" s="13">
        <v>7.6395207761525401E-3</v>
      </c>
    </row>
    <row r="405" spans="1:50" x14ac:dyDescent="0.35">
      <c r="A405" t="s">
        <v>482</v>
      </c>
      <c r="B405" t="s">
        <v>482</v>
      </c>
      <c r="C405" t="s">
        <v>482</v>
      </c>
      <c r="D405">
        <v>196174000</v>
      </c>
      <c r="E405">
        <v>5</v>
      </c>
      <c r="F405" s="6" t="s">
        <v>32</v>
      </c>
      <c r="G405">
        <v>1373218</v>
      </c>
      <c r="H405" s="9" t="s">
        <v>32</v>
      </c>
      <c r="I405" t="s">
        <v>32</v>
      </c>
      <c r="J405" t="s">
        <v>32</v>
      </c>
      <c r="K405" t="s">
        <v>32</v>
      </c>
      <c r="L405" s="8" t="s">
        <v>32</v>
      </c>
      <c r="M405" s="8" t="s">
        <v>32</v>
      </c>
      <c r="N405" s="7" t="s">
        <v>32</v>
      </c>
      <c r="O405" s="7" t="s">
        <v>32</v>
      </c>
      <c r="P405" s="10" t="s">
        <v>32</v>
      </c>
      <c r="Q405" s="7" t="s">
        <v>32</v>
      </c>
      <c r="R405" s="1" t="s">
        <v>32</v>
      </c>
      <c r="S405" s="1" t="s">
        <v>32</v>
      </c>
      <c r="T405" s="11" t="s">
        <v>32</v>
      </c>
      <c r="U405" s="1" t="s">
        <v>32</v>
      </c>
      <c r="V405" s="11" t="s">
        <v>32</v>
      </c>
      <c r="W405" s="11" t="s">
        <v>32</v>
      </c>
      <c r="X405" s="1" t="s">
        <v>32</v>
      </c>
      <c r="Y405" s="11" t="s">
        <v>32</v>
      </c>
      <c r="Z405" s="11" t="s">
        <v>32</v>
      </c>
      <c r="AA405" s="5" t="s">
        <v>32</v>
      </c>
      <c r="AB405" s="1" t="s">
        <v>32</v>
      </c>
      <c r="AC405" s="1" t="s">
        <v>32</v>
      </c>
      <c r="AD405" s="1" t="s">
        <v>32</v>
      </c>
      <c r="AE405" s="11">
        <v>0</v>
      </c>
      <c r="AF405" s="11" t="s">
        <v>32</v>
      </c>
      <c r="AG405" s="3" t="s">
        <v>593</v>
      </c>
      <c r="AH405" s="3" t="s">
        <v>32</v>
      </c>
      <c r="AI405" s="12" t="s">
        <v>32</v>
      </c>
      <c r="AJ405" s="12" t="s">
        <v>32</v>
      </c>
      <c r="AK405" s="12" t="s">
        <v>32</v>
      </c>
      <c r="AL405" s="12" t="s">
        <v>32</v>
      </c>
      <c r="AM405" s="12" t="s">
        <v>32</v>
      </c>
      <c r="AN405" s="12" t="s">
        <v>32</v>
      </c>
      <c r="AO405" s="12" t="s">
        <v>32</v>
      </c>
      <c r="AP405" s="12" t="s">
        <v>32</v>
      </c>
      <c r="AQ405" s="13" t="s">
        <v>32</v>
      </c>
      <c r="AR405" s="13" t="s">
        <v>32</v>
      </c>
      <c r="AS405" s="13" t="s">
        <v>32</v>
      </c>
      <c r="AT405" s="13" t="s">
        <v>32</v>
      </c>
      <c r="AU405" s="13" t="s">
        <v>32</v>
      </c>
      <c r="AV405" s="13" t="s">
        <v>32</v>
      </c>
      <c r="AW405" s="13" t="s">
        <v>32</v>
      </c>
      <c r="AX405" s="13" t="s">
        <v>32</v>
      </c>
    </row>
    <row r="406" spans="1:50" x14ac:dyDescent="0.35">
      <c r="A406" t="s">
        <v>483</v>
      </c>
      <c r="B406" t="s">
        <v>483</v>
      </c>
      <c r="C406" t="s">
        <v>483</v>
      </c>
      <c r="D406">
        <v>4246000</v>
      </c>
      <c r="E406">
        <v>4</v>
      </c>
      <c r="F406" s="6">
        <v>0.05</v>
      </c>
      <c r="G406">
        <v>2123</v>
      </c>
      <c r="H406" s="9">
        <v>8571</v>
      </c>
      <c r="I406" t="s">
        <v>484</v>
      </c>
      <c r="J406" t="s">
        <v>240</v>
      </c>
      <c r="K406" t="s">
        <v>152</v>
      </c>
      <c r="L406" s="8">
        <v>1.3</v>
      </c>
      <c r="M406" s="8">
        <v>35</v>
      </c>
      <c r="N406" s="7">
        <v>111.423</v>
      </c>
      <c r="O406" s="7">
        <v>38.998049999999999</v>
      </c>
      <c r="P406" s="10">
        <v>9.1800000000000002E-6</v>
      </c>
      <c r="Q406" s="7">
        <v>1.8369311999999999E-2</v>
      </c>
      <c r="R406" s="1" t="s">
        <v>32</v>
      </c>
      <c r="S406" s="1" t="s">
        <v>32</v>
      </c>
      <c r="T406" s="11" t="s">
        <v>32</v>
      </c>
      <c r="U406" s="1" t="s">
        <v>32</v>
      </c>
      <c r="V406" s="11" t="s">
        <v>32</v>
      </c>
      <c r="W406" s="11" t="s">
        <v>32</v>
      </c>
      <c r="X406" s="1" t="s">
        <v>32</v>
      </c>
      <c r="Y406" s="11" t="s">
        <v>32</v>
      </c>
      <c r="Z406" s="11" t="s">
        <v>32</v>
      </c>
      <c r="AA406" s="5" t="s">
        <v>32</v>
      </c>
      <c r="AB406" s="1" t="s">
        <v>32</v>
      </c>
      <c r="AC406" s="1" t="s">
        <v>32</v>
      </c>
      <c r="AD406" s="1" t="s">
        <v>32</v>
      </c>
      <c r="AE406" s="11">
        <v>0</v>
      </c>
      <c r="AF406" s="11" t="s">
        <v>32</v>
      </c>
      <c r="AG406" s="3" t="s">
        <v>585</v>
      </c>
      <c r="AH406" s="3" t="s">
        <v>589</v>
      </c>
      <c r="AI406" s="12">
        <v>0.31733618299999999</v>
      </c>
      <c r="AJ406" s="12">
        <v>0.33230111499999998</v>
      </c>
      <c r="AK406" s="12">
        <v>0.32602896399999998</v>
      </c>
      <c r="AL406" s="12">
        <v>0.360654323</v>
      </c>
      <c r="AM406" s="12">
        <f t="shared" ref="AM406:AP410" si="123">AI406*($L406/100)</f>
        <v>4.1253703790000004E-3</v>
      </c>
      <c r="AN406" s="12">
        <f t="shared" si="123"/>
        <v>4.3199144950000004E-3</v>
      </c>
      <c r="AO406" s="12">
        <f t="shared" si="123"/>
        <v>4.2383765319999999E-3</v>
      </c>
      <c r="AP406" s="12">
        <f t="shared" si="123"/>
        <v>4.6885061990000008E-3</v>
      </c>
      <c r="AQ406" s="13">
        <v>3.7159476828039699E-3</v>
      </c>
      <c r="AR406" s="13">
        <v>3.2977396666112198E-3</v>
      </c>
      <c r="AS406" s="13">
        <v>3.2106933606282999E-3</v>
      </c>
      <c r="AT406" s="13">
        <v>7.64119321765774E-3</v>
      </c>
      <c r="AU406" s="13">
        <v>2.5512842615502801E-4</v>
      </c>
      <c r="AV406" s="13">
        <v>2.1625478686592499E-3</v>
      </c>
      <c r="AW406" s="13">
        <v>3.6587734292580802E-3</v>
      </c>
      <c r="AX406" s="13">
        <v>3.4202890931105102E-3</v>
      </c>
    </row>
    <row r="407" spans="1:50" x14ac:dyDescent="0.35">
      <c r="A407" t="s">
        <v>483</v>
      </c>
      <c r="B407" t="s">
        <v>483</v>
      </c>
      <c r="C407" t="s">
        <v>483</v>
      </c>
      <c r="D407">
        <v>4246000</v>
      </c>
      <c r="E407">
        <v>4</v>
      </c>
      <c r="F407" s="6">
        <v>0.05</v>
      </c>
      <c r="G407">
        <v>2123</v>
      </c>
      <c r="H407" s="9">
        <v>8571</v>
      </c>
      <c r="I407" t="s">
        <v>427</v>
      </c>
      <c r="J407" t="s">
        <v>485</v>
      </c>
      <c r="K407" t="s">
        <v>42</v>
      </c>
      <c r="L407" s="8">
        <v>3.95</v>
      </c>
      <c r="M407" s="8">
        <v>47</v>
      </c>
      <c r="N407" s="7">
        <v>338.55450000000002</v>
      </c>
      <c r="O407" s="7">
        <v>159.12061499999999</v>
      </c>
      <c r="P407" s="10">
        <v>3.7499999999999997E-5</v>
      </c>
      <c r="Q407" s="7">
        <v>7.4950830999999996E-2</v>
      </c>
      <c r="R407" s="1" t="s">
        <v>32</v>
      </c>
      <c r="S407" s="1" t="s">
        <v>32</v>
      </c>
      <c r="T407" s="11" t="s">
        <v>32</v>
      </c>
      <c r="U407" s="1" t="s">
        <v>32</v>
      </c>
      <c r="V407" s="11" t="s">
        <v>32</v>
      </c>
      <c r="W407" s="11" t="s">
        <v>32</v>
      </c>
      <c r="X407" s="1" t="s">
        <v>32</v>
      </c>
      <c r="Y407" s="11" t="s">
        <v>32</v>
      </c>
      <c r="Z407" s="11" t="s">
        <v>32</v>
      </c>
      <c r="AA407" s="5" t="s">
        <v>32</v>
      </c>
      <c r="AB407" s="1" t="s">
        <v>32</v>
      </c>
      <c r="AC407" s="1" t="s">
        <v>32</v>
      </c>
      <c r="AD407" s="1" t="s">
        <v>32</v>
      </c>
      <c r="AE407" s="11" t="s">
        <v>32</v>
      </c>
      <c r="AF407" s="11" t="s">
        <v>32</v>
      </c>
      <c r="AG407" s="3" t="s">
        <v>585</v>
      </c>
      <c r="AH407" s="3" t="s">
        <v>587</v>
      </c>
      <c r="AI407" s="12">
        <v>0.48102112600000002</v>
      </c>
      <c r="AJ407" s="12">
        <v>0.46477313999999997</v>
      </c>
      <c r="AK407" s="12">
        <v>0.44475669200000001</v>
      </c>
      <c r="AL407" s="12">
        <v>0.472847397</v>
      </c>
      <c r="AM407" s="12">
        <f t="shared" si="123"/>
        <v>1.9000334477000003E-2</v>
      </c>
      <c r="AN407" s="12">
        <f t="shared" si="123"/>
        <v>1.8358539029999999E-2</v>
      </c>
      <c r="AO407" s="12">
        <f t="shared" si="123"/>
        <v>1.7567889334000001E-2</v>
      </c>
      <c r="AP407" s="12">
        <f t="shared" si="123"/>
        <v>1.86774721815E-2</v>
      </c>
      <c r="AQ407" s="13">
        <v>1.3805293837412899E-2</v>
      </c>
      <c r="AR407" s="13">
        <v>3.1396173121766301E-5</v>
      </c>
      <c r="AS407" s="13">
        <v>7.5326924542700596E-3</v>
      </c>
      <c r="AT407" s="13">
        <v>0.129818502708865</v>
      </c>
      <c r="AU407" s="13">
        <v>1.6655680998431701E-2</v>
      </c>
      <c r="AV407" s="13">
        <v>1.31178570878879E-2</v>
      </c>
      <c r="AW407" s="13">
        <v>2.56962495848722E-2</v>
      </c>
      <c r="AX407" s="13">
        <v>2.95225246921231E-2</v>
      </c>
    </row>
    <row r="408" spans="1:50" x14ac:dyDescent="0.35">
      <c r="A408" t="s">
        <v>483</v>
      </c>
      <c r="B408" t="s">
        <v>483</v>
      </c>
      <c r="C408" t="s">
        <v>483</v>
      </c>
      <c r="D408">
        <v>4246000</v>
      </c>
      <c r="E408">
        <v>4</v>
      </c>
      <c r="F408" s="6">
        <v>0.05</v>
      </c>
      <c r="G408">
        <v>2123</v>
      </c>
      <c r="H408" s="9">
        <v>8571</v>
      </c>
      <c r="I408" t="s">
        <v>177</v>
      </c>
      <c r="J408" t="s">
        <v>178</v>
      </c>
      <c r="K408" t="s">
        <v>152</v>
      </c>
      <c r="L408" s="8">
        <v>78.95</v>
      </c>
      <c r="M408" s="8">
        <v>38</v>
      </c>
      <c r="N408" s="7">
        <v>6766.8045000000002</v>
      </c>
      <c r="O408" s="7">
        <v>2571.38571</v>
      </c>
      <c r="P408" s="10">
        <v>6.0560200000000001E-4</v>
      </c>
      <c r="Q408" s="7">
        <v>1.2112038199999999</v>
      </c>
      <c r="R408" s="1" t="s">
        <v>32</v>
      </c>
      <c r="S408" s="1" t="s">
        <v>32</v>
      </c>
      <c r="T408" s="11" t="s">
        <v>32</v>
      </c>
      <c r="U408" s="1" t="s">
        <v>32</v>
      </c>
      <c r="V408" s="11" t="s">
        <v>32</v>
      </c>
      <c r="W408" s="11" t="s">
        <v>32</v>
      </c>
      <c r="X408" s="1" t="s">
        <v>32</v>
      </c>
      <c r="Y408" s="11" t="s">
        <v>32</v>
      </c>
      <c r="Z408" s="11" t="s">
        <v>32</v>
      </c>
      <c r="AA408" s="5" t="s">
        <v>32</v>
      </c>
      <c r="AB408" s="1" t="s">
        <v>32</v>
      </c>
      <c r="AC408" s="1" t="s">
        <v>32</v>
      </c>
      <c r="AD408" s="1" t="s">
        <v>32</v>
      </c>
      <c r="AE408" s="11" t="s">
        <v>32</v>
      </c>
      <c r="AF408" s="11" t="s">
        <v>32</v>
      </c>
      <c r="AG408" s="3" t="s">
        <v>585</v>
      </c>
      <c r="AH408" s="3" t="s">
        <v>589</v>
      </c>
      <c r="AI408" s="12">
        <v>0.31733618299999999</v>
      </c>
      <c r="AJ408" s="12">
        <v>0.33230111499999998</v>
      </c>
      <c r="AK408" s="12">
        <v>0.32602896399999998</v>
      </c>
      <c r="AL408" s="12">
        <v>0.360654323</v>
      </c>
      <c r="AM408" s="12">
        <f t="shared" si="123"/>
        <v>0.25053691647850002</v>
      </c>
      <c r="AN408" s="12">
        <f t="shared" si="123"/>
        <v>0.26235173029249997</v>
      </c>
      <c r="AO408" s="12">
        <f t="shared" si="123"/>
        <v>0.257399867078</v>
      </c>
      <c r="AP408" s="12">
        <f t="shared" si="123"/>
        <v>0.28473658800849999</v>
      </c>
      <c r="AQ408" s="13">
        <v>0.245015710350628</v>
      </c>
      <c r="AR408" s="13">
        <v>0.21744063585860099</v>
      </c>
      <c r="AS408" s="13">
        <v>0.21170112757852</v>
      </c>
      <c r="AT408" s="13">
        <v>0.50383173929350999</v>
      </c>
      <c r="AU408" s="13">
        <v>1.6822215461828799E-2</v>
      </c>
      <c r="AV408" s="13">
        <v>0.14259032888400699</v>
      </c>
      <c r="AW408" s="13">
        <v>0.24124585362978701</v>
      </c>
      <c r="AX408" s="13">
        <v>0.22552108729383999</v>
      </c>
    </row>
    <row r="409" spans="1:50" x14ac:dyDescent="0.35">
      <c r="A409" t="s">
        <v>483</v>
      </c>
      <c r="B409" t="s">
        <v>483</v>
      </c>
      <c r="C409" t="s">
        <v>483</v>
      </c>
      <c r="D409">
        <v>4246000</v>
      </c>
      <c r="E409">
        <v>4</v>
      </c>
      <c r="F409" s="6">
        <v>0.05</v>
      </c>
      <c r="G409">
        <v>2123</v>
      </c>
      <c r="H409" s="9">
        <v>8571</v>
      </c>
      <c r="I409" t="s">
        <v>45</v>
      </c>
      <c r="J409" t="s">
        <v>46</v>
      </c>
      <c r="K409" t="s">
        <v>47</v>
      </c>
      <c r="L409" s="8">
        <v>1.32</v>
      </c>
      <c r="M409" s="8">
        <v>45</v>
      </c>
      <c r="N409" s="7">
        <v>113.13720000000001</v>
      </c>
      <c r="O409" s="7">
        <v>50.911740000000002</v>
      </c>
      <c r="P409" s="10">
        <v>1.2E-5</v>
      </c>
      <c r="Q409" s="7">
        <v>2.3981036000000001E-2</v>
      </c>
      <c r="R409" s="1" t="s">
        <v>32</v>
      </c>
      <c r="S409" s="1" t="s">
        <v>32</v>
      </c>
      <c r="T409" s="11" t="s">
        <v>32</v>
      </c>
      <c r="U409" s="1" t="s">
        <v>32</v>
      </c>
      <c r="V409" s="11" t="s">
        <v>32</v>
      </c>
      <c r="W409" s="11" t="s">
        <v>32</v>
      </c>
      <c r="X409" s="1" t="s">
        <v>32</v>
      </c>
      <c r="Y409" s="11" t="s">
        <v>32</v>
      </c>
      <c r="Z409" s="11" t="s">
        <v>32</v>
      </c>
      <c r="AA409" s="5" t="s">
        <v>32</v>
      </c>
      <c r="AB409" s="1" t="s">
        <v>32</v>
      </c>
      <c r="AC409" s="1" t="s">
        <v>32</v>
      </c>
      <c r="AD409" s="1" t="s">
        <v>32</v>
      </c>
      <c r="AE409" s="11" t="s">
        <v>32</v>
      </c>
      <c r="AF409" s="11" t="s">
        <v>32</v>
      </c>
      <c r="AG409" s="3" t="s">
        <v>584</v>
      </c>
      <c r="AH409" s="3" t="s">
        <v>32</v>
      </c>
      <c r="AI409" s="12">
        <v>0.30021218</v>
      </c>
      <c r="AJ409" s="12">
        <v>0.32040196999999998</v>
      </c>
      <c r="AK409" s="12">
        <v>0.30884602300000003</v>
      </c>
      <c r="AL409" s="12">
        <v>0.348257176</v>
      </c>
      <c r="AM409" s="12">
        <f t="shared" si="123"/>
        <v>3.9628007760000002E-3</v>
      </c>
      <c r="AN409" s="12">
        <f t="shared" si="123"/>
        <v>4.2293060039999995E-3</v>
      </c>
      <c r="AO409" s="12">
        <f t="shared" si="123"/>
        <v>4.0767675036000005E-3</v>
      </c>
      <c r="AP409" s="12">
        <f t="shared" si="123"/>
        <v>4.5969947232E-3</v>
      </c>
      <c r="AQ409" s="13">
        <v>4.4170991046860904E-3</v>
      </c>
      <c r="AR409" s="13">
        <v>1.0045422416934999E-5</v>
      </c>
      <c r="AS409" s="13">
        <v>2.4101369726344801E-3</v>
      </c>
      <c r="AT409" s="13">
        <v>4.1536326487526198E-2</v>
      </c>
      <c r="AU409" s="13">
        <v>5.32910016205034E-3</v>
      </c>
      <c r="AV409" s="13">
        <v>4.1971489691354398E-3</v>
      </c>
      <c r="AW409" s="13">
        <v>8.2216925167888505E-3</v>
      </c>
      <c r="AX409" s="13">
        <v>9.4459356621768992E-3</v>
      </c>
    </row>
    <row r="410" spans="1:50" x14ac:dyDescent="0.35">
      <c r="A410" t="s">
        <v>483</v>
      </c>
      <c r="B410" t="s">
        <v>483</v>
      </c>
      <c r="C410" t="s">
        <v>483</v>
      </c>
      <c r="D410">
        <v>4246000</v>
      </c>
      <c r="E410">
        <v>4</v>
      </c>
      <c r="F410" s="6">
        <v>0.05</v>
      </c>
      <c r="G410">
        <v>2123</v>
      </c>
      <c r="H410" s="9">
        <v>8571</v>
      </c>
      <c r="I410" t="s">
        <v>274</v>
      </c>
      <c r="J410" t="s">
        <v>151</v>
      </c>
      <c r="K410" t="s">
        <v>152</v>
      </c>
      <c r="L410" s="8">
        <v>13.16</v>
      </c>
      <c r="M410" s="8">
        <v>38</v>
      </c>
      <c r="N410" s="7">
        <v>1127.9436000000001</v>
      </c>
      <c r="O410" s="7">
        <v>428.61856799999998</v>
      </c>
      <c r="P410" s="10">
        <v>1.0094600000000001E-4</v>
      </c>
      <c r="Q410" s="7">
        <v>0.201892872</v>
      </c>
      <c r="R410" s="1" t="s">
        <v>32</v>
      </c>
      <c r="S410" s="1" t="s">
        <v>32</v>
      </c>
      <c r="T410" s="11" t="s">
        <v>32</v>
      </c>
      <c r="U410" s="1" t="s">
        <v>32</v>
      </c>
      <c r="V410" s="11" t="s">
        <v>32</v>
      </c>
      <c r="W410" s="11" t="s">
        <v>32</v>
      </c>
      <c r="X410" s="1" t="s">
        <v>32</v>
      </c>
      <c r="Y410" s="11" t="s">
        <v>32</v>
      </c>
      <c r="Z410" s="11" t="s">
        <v>32</v>
      </c>
      <c r="AA410" s="5" t="s">
        <v>32</v>
      </c>
      <c r="AB410" s="1" t="s">
        <v>32</v>
      </c>
      <c r="AC410" s="1" t="s">
        <v>32</v>
      </c>
      <c r="AD410" s="1" t="s">
        <v>32</v>
      </c>
      <c r="AE410" s="11" t="s">
        <v>32</v>
      </c>
      <c r="AF410" s="11" t="s">
        <v>32</v>
      </c>
      <c r="AG410" s="3" t="s">
        <v>584</v>
      </c>
      <c r="AH410" s="3" t="s">
        <v>32</v>
      </c>
      <c r="AI410" s="12">
        <v>0.58125248900000004</v>
      </c>
      <c r="AJ410" s="12">
        <v>0.57893118700000001</v>
      </c>
      <c r="AK410" s="12">
        <v>0.53893967700000001</v>
      </c>
      <c r="AL410" s="12">
        <v>0.57740160699999998</v>
      </c>
      <c r="AM410" s="12">
        <f t="shared" si="123"/>
        <v>7.64928275524E-2</v>
      </c>
      <c r="AN410" s="12">
        <f t="shared" si="123"/>
        <v>7.6187344209199995E-2</v>
      </c>
      <c r="AO410" s="12">
        <f t="shared" si="123"/>
        <v>7.0924461493200003E-2</v>
      </c>
      <c r="AP410" s="12">
        <f t="shared" si="123"/>
        <v>7.5986051481199995E-2</v>
      </c>
      <c r="AQ410" s="13">
        <v>3.8691591193807898E-2</v>
      </c>
      <c r="AR410" s="13">
        <v>3.9136720891610702E-2</v>
      </c>
      <c r="AS410" s="13">
        <v>3.5287990300811499E-2</v>
      </c>
      <c r="AT410" s="13">
        <v>8.3560569423111603E-2</v>
      </c>
      <c r="AU410" s="13">
        <v>2.8040576960791201E-3</v>
      </c>
      <c r="AV410" s="13">
        <v>2.0598989592113301E-2</v>
      </c>
      <c r="AW410" s="13">
        <v>4.4062890481221702E-2</v>
      </c>
      <c r="AX410" s="13">
        <v>3.7734687082679401E-2</v>
      </c>
    </row>
    <row r="411" spans="1:50" x14ac:dyDescent="0.35">
      <c r="A411" t="s">
        <v>483</v>
      </c>
      <c r="B411" t="s">
        <v>483</v>
      </c>
      <c r="C411" t="s">
        <v>483</v>
      </c>
      <c r="D411">
        <v>4246000</v>
      </c>
      <c r="E411">
        <v>4</v>
      </c>
      <c r="F411" s="6">
        <v>0.05</v>
      </c>
      <c r="G411">
        <v>2123</v>
      </c>
      <c r="H411" s="9">
        <v>8571</v>
      </c>
      <c r="I411" t="s">
        <v>486</v>
      </c>
      <c r="J411" t="s">
        <v>487</v>
      </c>
      <c r="K411" t="s">
        <v>152</v>
      </c>
      <c r="L411" s="8">
        <v>1.32</v>
      </c>
      <c r="M411" s="8">
        <v>35</v>
      </c>
      <c r="N411" s="7">
        <v>113.13720000000001</v>
      </c>
      <c r="O411" s="7">
        <v>39.598019999999998</v>
      </c>
      <c r="P411" s="10">
        <v>9.3300000000000005E-6</v>
      </c>
      <c r="Q411" s="7">
        <v>1.8651917E-2</v>
      </c>
      <c r="R411" s="1" t="s">
        <v>32</v>
      </c>
      <c r="S411" s="1" t="s">
        <v>32</v>
      </c>
      <c r="T411" s="11" t="s">
        <v>32</v>
      </c>
      <c r="U411" s="1" t="s">
        <v>32</v>
      </c>
      <c r="V411" s="11" t="s">
        <v>32</v>
      </c>
      <c r="W411" s="11" t="s">
        <v>32</v>
      </c>
      <c r="X411" s="1" t="s">
        <v>32</v>
      </c>
      <c r="Y411" s="11" t="s">
        <v>32</v>
      </c>
      <c r="Z411" s="11" t="s">
        <v>32</v>
      </c>
      <c r="AA411" s="5" t="s">
        <v>32</v>
      </c>
      <c r="AB411" s="1" t="s">
        <v>32</v>
      </c>
      <c r="AC411" s="1" t="s">
        <v>32</v>
      </c>
      <c r="AD411" s="1" t="s">
        <v>32</v>
      </c>
      <c r="AE411" s="11" t="s">
        <v>32</v>
      </c>
      <c r="AF411" s="11" t="s">
        <v>32</v>
      </c>
      <c r="AG411" s="3" t="s">
        <v>593</v>
      </c>
      <c r="AH411" s="3" t="s">
        <v>32</v>
      </c>
      <c r="AI411" s="12" t="s">
        <v>32</v>
      </c>
      <c r="AJ411" s="12" t="s">
        <v>32</v>
      </c>
      <c r="AK411" s="12" t="s">
        <v>32</v>
      </c>
      <c r="AL411" s="12" t="s">
        <v>32</v>
      </c>
      <c r="AM411" s="12" t="s">
        <v>32</v>
      </c>
      <c r="AN411" s="12" t="s">
        <v>32</v>
      </c>
      <c r="AO411" s="12" t="s">
        <v>32</v>
      </c>
      <c r="AP411" s="12" t="s">
        <v>32</v>
      </c>
      <c r="AQ411" s="13">
        <v>3.7731161491514802E-3</v>
      </c>
      <c r="AR411" s="13">
        <v>3.3484741589255001E-3</v>
      </c>
      <c r="AS411" s="13">
        <v>3.2600886780566499E-3</v>
      </c>
      <c r="AT411" s="13">
        <v>7.7587501195861396E-3</v>
      </c>
      <c r="AU411" s="13">
        <v>2.59053481642874E-4</v>
      </c>
      <c r="AV411" s="13">
        <v>2.1958178594146198E-3</v>
      </c>
      <c r="AW411" s="13">
        <v>3.7150622910823799E-3</v>
      </c>
      <c r="AX411" s="13">
        <v>3.47290896255138E-3</v>
      </c>
    </row>
    <row r="412" spans="1:50" x14ac:dyDescent="0.35">
      <c r="A412" t="s">
        <v>488</v>
      </c>
      <c r="B412" t="s">
        <v>488</v>
      </c>
      <c r="C412" t="s">
        <v>488</v>
      </c>
      <c r="D412">
        <v>38400000</v>
      </c>
      <c r="E412">
        <v>2</v>
      </c>
      <c r="F412" s="6">
        <v>5.2</v>
      </c>
      <c r="G412">
        <v>1996800</v>
      </c>
      <c r="H412" s="9">
        <v>46026240</v>
      </c>
      <c r="I412" t="s">
        <v>102</v>
      </c>
      <c r="J412" t="s">
        <v>103</v>
      </c>
      <c r="K412" t="s">
        <v>31</v>
      </c>
      <c r="L412" s="8">
        <v>17</v>
      </c>
      <c r="M412" s="8">
        <v>35</v>
      </c>
      <c r="N412" s="7">
        <v>7824460.7999999998</v>
      </c>
      <c r="O412" s="7">
        <v>2738561.28</v>
      </c>
      <c r="P412" s="10">
        <v>7.1316699999999997E-2</v>
      </c>
      <c r="Q412" s="7">
        <v>1.371475</v>
      </c>
      <c r="R412" s="1" t="s">
        <v>48</v>
      </c>
      <c r="S412" s="11">
        <v>0.38</v>
      </c>
      <c r="T412" s="11">
        <v>1.9</v>
      </c>
      <c r="U412" s="1" t="s">
        <v>176</v>
      </c>
      <c r="V412" s="11">
        <v>1.1399999999999999</v>
      </c>
      <c r="W412" s="11">
        <v>1.1399999999999999</v>
      </c>
      <c r="X412" s="1">
        <v>100</v>
      </c>
      <c r="Y412" s="11">
        <f>N412*X412/100</f>
        <v>7824460.7999999998</v>
      </c>
      <c r="Z412" s="11">
        <f t="shared" ref="Z412:Z449" si="124">(Y412*W412)</f>
        <v>8919885.311999999</v>
      </c>
      <c r="AA412" s="5">
        <v>44525</v>
      </c>
      <c r="AB412" s="1" t="s">
        <v>32</v>
      </c>
      <c r="AC412" s="1" t="s">
        <v>32</v>
      </c>
      <c r="AD412" s="1" t="s">
        <v>84</v>
      </c>
      <c r="AE412" s="11">
        <v>132191963.90000001</v>
      </c>
      <c r="AF412" s="11">
        <f t="shared" ref="AF412:AF449" si="125">AE412/G412</f>
        <v>66.201904997996792</v>
      </c>
      <c r="AG412" s="3" t="s">
        <v>584</v>
      </c>
      <c r="AH412" s="3" t="s">
        <v>32</v>
      </c>
      <c r="AI412" s="12">
        <v>0.36050107799999997</v>
      </c>
      <c r="AJ412" s="12">
        <v>0.319489252</v>
      </c>
      <c r="AK412" s="12">
        <v>0.28545214800000002</v>
      </c>
      <c r="AL412" s="12">
        <v>0.250215992</v>
      </c>
      <c r="AM412" s="12">
        <f t="shared" ref="AM412:AM449" si="126">AI412*($L412/100)</f>
        <v>6.1285183260000001E-2</v>
      </c>
      <c r="AN412" s="12">
        <f t="shared" ref="AN412:AN449" si="127">AJ412*($L412/100)</f>
        <v>5.4313172840000007E-2</v>
      </c>
      <c r="AO412" s="12">
        <f t="shared" ref="AO412:AO449" si="128">AK412*($L412/100)</f>
        <v>4.8526865160000009E-2</v>
      </c>
      <c r="AP412" s="12">
        <f t="shared" ref="AP412:AP449" si="129">AL412*($L412/100)</f>
        <v>4.2536718640000006E-2</v>
      </c>
      <c r="AQ412" s="13">
        <v>0.38260247332130198</v>
      </c>
      <c r="AR412" s="13">
        <v>0.47604012775089</v>
      </c>
      <c r="AS412" s="13">
        <v>0.19887152478348599</v>
      </c>
      <c r="AT412" s="13">
        <v>0.86123673936636902</v>
      </c>
      <c r="AU412" s="13">
        <v>1.20438132034757</v>
      </c>
      <c r="AV412" s="13">
        <v>4.7306100491451604</v>
      </c>
      <c r="AW412" s="13">
        <v>0.47975311459040898</v>
      </c>
      <c r="AX412" s="13">
        <v>1.19049933561503</v>
      </c>
    </row>
    <row r="413" spans="1:50" x14ac:dyDescent="0.35">
      <c r="A413" t="s">
        <v>488</v>
      </c>
      <c r="B413" t="s">
        <v>488</v>
      </c>
      <c r="C413" t="s">
        <v>488</v>
      </c>
      <c r="D413">
        <v>38400000</v>
      </c>
      <c r="E413">
        <v>2</v>
      </c>
      <c r="F413" s="6">
        <v>5.2</v>
      </c>
      <c r="G413">
        <v>1996800</v>
      </c>
      <c r="H413" s="9">
        <v>46026240</v>
      </c>
      <c r="I413" t="s">
        <v>489</v>
      </c>
      <c r="J413" t="s">
        <v>490</v>
      </c>
      <c r="K413" t="s">
        <v>31</v>
      </c>
      <c r="L413" s="8">
        <v>2</v>
      </c>
      <c r="M413" s="8">
        <v>65</v>
      </c>
      <c r="N413" s="7">
        <v>920524.80000000005</v>
      </c>
      <c r="O413" s="7">
        <v>598341.12</v>
      </c>
      <c r="P413" s="10">
        <v>1.55818E-2</v>
      </c>
      <c r="Q413" s="7">
        <v>0.29965000000000003</v>
      </c>
      <c r="R413" s="1" t="s">
        <v>48</v>
      </c>
      <c r="S413" s="11">
        <v>0.12</v>
      </c>
      <c r="T413" s="11">
        <v>0.75</v>
      </c>
      <c r="U413" s="1" t="s">
        <v>176</v>
      </c>
      <c r="V413" s="11">
        <v>0.435</v>
      </c>
      <c r="W413" s="11">
        <v>0.44</v>
      </c>
      <c r="X413" s="1">
        <v>100</v>
      </c>
      <c r="Y413" s="11">
        <f t="shared" ref="Y413:Y449" si="130">N413*X413/100</f>
        <v>920524.80000000005</v>
      </c>
      <c r="Z413" s="11">
        <f t="shared" si="124"/>
        <v>405030.91200000001</v>
      </c>
      <c r="AA413" s="5">
        <v>44525</v>
      </c>
      <c r="AB413" s="1" t="s">
        <v>32</v>
      </c>
      <c r="AC413" s="1" t="s">
        <v>32</v>
      </c>
      <c r="AD413" s="1" t="s">
        <v>84</v>
      </c>
      <c r="AE413" s="11">
        <v>132191963.90000001</v>
      </c>
      <c r="AF413" s="11">
        <f t="shared" si="125"/>
        <v>66.201904997996792</v>
      </c>
      <c r="AG413" s="3" t="s">
        <v>583</v>
      </c>
      <c r="AH413" s="3" t="s">
        <v>123</v>
      </c>
      <c r="AI413" s="12">
        <v>0.42747476899999998</v>
      </c>
      <c r="AJ413" s="12">
        <v>0.38356463200000002</v>
      </c>
      <c r="AK413" s="12">
        <v>0.35361046600000001</v>
      </c>
      <c r="AL413" s="12">
        <v>0.31582780599999999</v>
      </c>
      <c r="AM413" s="12">
        <f t="shared" si="126"/>
        <v>8.5494953799999992E-3</v>
      </c>
      <c r="AN413" s="12">
        <f t="shared" si="127"/>
        <v>7.6712926400000006E-3</v>
      </c>
      <c r="AO413" s="12">
        <f t="shared" si="128"/>
        <v>7.0722093200000008E-3</v>
      </c>
      <c r="AP413" s="12">
        <f t="shared" si="129"/>
        <v>6.3165561199999996E-3</v>
      </c>
      <c r="AQ413" s="13">
        <v>0.268321909456399</v>
      </c>
      <c r="AR413" s="13">
        <v>0.104008767407758</v>
      </c>
      <c r="AS413" s="13">
        <v>0.12007814869550699</v>
      </c>
      <c r="AT413" s="13">
        <v>0.18334451594354101</v>
      </c>
      <c r="AU413" s="13">
        <v>0.26314213721879598</v>
      </c>
      <c r="AV413" s="13">
        <v>1.0335786661997799</v>
      </c>
      <c r="AW413" s="13">
        <v>0.13680645090243301</v>
      </c>
      <c r="AX413" s="13">
        <v>0.30132579940345999</v>
      </c>
    </row>
    <row r="414" spans="1:50" x14ac:dyDescent="0.35">
      <c r="A414" t="s">
        <v>488</v>
      </c>
      <c r="B414" t="s">
        <v>488</v>
      </c>
      <c r="C414" t="s">
        <v>488</v>
      </c>
      <c r="D414">
        <v>38400000</v>
      </c>
      <c r="E414">
        <v>2</v>
      </c>
      <c r="F414" s="6">
        <v>5.2</v>
      </c>
      <c r="G414">
        <v>1996800</v>
      </c>
      <c r="H414" s="9">
        <v>46026240</v>
      </c>
      <c r="I414" t="s">
        <v>106</v>
      </c>
      <c r="J414" t="s">
        <v>107</v>
      </c>
      <c r="K414" t="s">
        <v>79</v>
      </c>
      <c r="L414" s="8">
        <v>1</v>
      </c>
      <c r="M414" s="8">
        <v>85</v>
      </c>
      <c r="N414" s="7">
        <v>460262.40000000002</v>
      </c>
      <c r="O414" s="7">
        <v>391223.03999999998</v>
      </c>
      <c r="P414" s="10">
        <v>1.01881E-2</v>
      </c>
      <c r="Q414" s="7">
        <v>0.19592499999999999</v>
      </c>
      <c r="R414" s="1" t="s">
        <v>48</v>
      </c>
      <c r="S414" s="11">
        <v>16.670000000000002</v>
      </c>
      <c r="T414" s="11">
        <v>23.81</v>
      </c>
      <c r="U414" s="1" t="s">
        <v>176</v>
      </c>
      <c r="V414" s="11">
        <v>20.239999999999998</v>
      </c>
      <c r="W414" s="11">
        <v>20.239999999999998</v>
      </c>
      <c r="X414" s="1">
        <v>100</v>
      </c>
      <c r="Y414" s="11">
        <f t="shared" si="130"/>
        <v>460262.40000000002</v>
      </c>
      <c r="Z414" s="11">
        <f t="shared" si="124"/>
        <v>9315710.9759999998</v>
      </c>
      <c r="AA414" s="5">
        <v>44525</v>
      </c>
      <c r="AB414" s="1" t="s">
        <v>32</v>
      </c>
      <c r="AC414" s="1" t="s">
        <v>32</v>
      </c>
      <c r="AD414" s="1" t="s">
        <v>84</v>
      </c>
      <c r="AE414" s="11">
        <v>132191963.90000001</v>
      </c>
      <c r="AF414" s="11">
        <f t="shared" si="125"/>
        <v>66.201904997996792</v>
      </c>
      <c r="AG414" s="3" t="s">
        <v>584</v>
      </c>
      <c r="AH414" s="3" t="s">
        <v>32</v>
      </c>
      <c r="AI414" s="12">
        <v>0.658742296</v>
      </c>
      <c r="AJ414" s="12">
        <v>0.65180958300000003</v>
      </c>
      <c r="AK414" s="12">
        <v>0.58564478200000003</v>
      </c>
      <c r="AL414" s="12">
        <v>0.56799997999999996</v>
      </c>
      <c r="AM414" s="12">
        <f t="shared" si="126"/>
        <v>6.5874229600000004E-3</v>
      </c>
      <c r="AN414" s="12">
        <f t="shared" si="127"/>
        <v>6.5180958300000008E-3</v>
      </c>
      <c r="AO414" s="12">
        <f t="shared" si="128"/>
        <v>5.8564478200000001E-3</v>
      </c>
      <c r="AP414" s="12">
        <f t="shared" si="129"/>
        <v>5.6799998000000001E-3</v>
      </c>
      <c r="AQ414" s="13">
        <v>4.7667056193705697E-2</v>
      </c>
      <c r="AR414" s="13">
        <v>5.7399333883462501E-2</v>
      </c>
      <c r="AS414" s="13">
        <v>8.7625709470450799E-2</v>
      </c>
      <c r="AT414" s="13">
        <v>7.5082177278093798E-2</v>
      </c>
      <c r="AU414" s="13">
        <v>4.3768979690679801</v>
      </c>
      <c r="AV414" s="13">
        <v>0.23851815373841101</v>
      </c>
      <c r="AW414" s="13">
        <v>0.11181296467987301</v>
      </c>
      <c r="AX414" s="13">
        <v>0.71357190918742597</v>
      </c>
    </row>
    <row r="415" spans="1:50" x14ac:dyDescent="0.35">
      <c r="A415" t="s">
        <v>488</v>
      </c>
      <c r="B415" t="s">
        <v>488</v>
      </c>
      <c r="C415" t="s">
        <v>488</v>
      </c>
      <c r="D415">
        <v>38400000</v>
      </c>
      <c r="E415">
        <v>2</v>
      </c>
      <c r="F415" s="6">
        <v>5.2</v>
      </c>
      <c r="G415">
        <v>1996800</v>
      </c>
      <c r="H415" s="9">
        <v>46026240</v>
      </c>
      <c r="I415" t="s">
        <v>162</v>
      </c>
      <c r="J415" t="s">
        <v>491</v>
      </c>
      <c r="K415" t="s">
        <v>31</v>
      </c>
      <c r="L415" s="8">
        <v>3</v>
      </c>
      <c r="M415" s="8">
        <v>35</v>
      </c>
      <c r="N415" s="7">
        <v>1380787.2</v>
      </c>
      <c r="O415" s="7">
        <v>483275.52000000002</v>
      </c>
      <c r="P415" s="10">
        <v>1.2585300000000001E-2</v>
      </c>
      <c r="Q415" s="7">
        <v>0.24202499999999999</v>
      </c>
      <c r="R415" s="1" t="s">
        <v>48</v>
      </c>
      <c r="S415" s="11">
        <v>0.18</v>
      </c>
      <c r="T415" s="11">
        <v>1.19</v>
      </c>
      <c r="U415" s="1" t="s">
        <v>176</v>
      </c>
      <c r="V415" s="11">
        <v>0.68500000000000005</v>
      </c>
      <c r="W415" s="11">
        <v>0.69</v>
      </c>
      <c r="X415" s="1">
        <v>100</v>
      </c>
      <c r="Y415" s="11">
        <f t="shared" si="130"/>
        <v>1380787.2</v>
      </c>
      <c r="Z415" s="11">
        <f t="shared" si="124"/>
        <v>952743.16799999995</v>
      </c>
      <c r="AA415" s="5">
        <v>44525</v>
      </c>
      <c r="AB415" s="1" t="s">
        <v>32</v>
      </c>
      <c r="AC415" s="1" t="s">
        <v>32</v>
      </c>
      <c r="AD415" s="1" t="s">
        <v>84</v>
      </c>
      <c r="AE415" s="11">
        <v>132191963.90000001</v>
      </c>
      <c r="AF415" s="11">
        <f t="shared" si="125"/>
        <v>66.201904997996792</v>
      </c>
      <c r="AG415" s="3" t="s">
        <v>583</v>
      </c>
      <c r="AH415" s="3" t="s">
        <v>102</v>
      </c>
      <c r="AI415" s="12">
        <v>0.36050107799999997</v>
      </c>
      <c r="AJ415" s="12">
        <v>0.319489252</v>
      </c>
      <c r="AK415" s="12">
        <v>0.28545214800000002</v>
      </c>
      <c r="AL415" s="12">
        <v>0.250215992</v>
      </c>
      <c r="AM415" s="12">
        <f t="shared" si="126"/>
        <v>1.0815032339999999E-2</v>
      </c>
      <c r="AN415" s="12">
        <f t="shared" si="127"/>
        <v>9.5846775599999993E-3</v>
      </c>
      <c r="AO415" s="12">
        <f t="shared" si="128"/>
        <v>8.5635644400000009E-3</v>
      </c>
      <c r="AP415" s="12">
        <f t="shared" si="129"/>
        <v>7.5064797599999995E-3</v>
      </c>
      <c r="AQ415" s="13">
        <v>0.216721542253245</v>
      </c>
      <c r="AR415" s="13">
        <v>8.4007081367804104E-2</v>
      </c>
      <c r="AS415" s="13">
        <v>9.6986197023294293E-2</v>
      </c>
      <c r="AT415" s="13">
        <v>0.14808595518516801</v>
      </c>
      <c r="AU415" s="13">
        <v>0.212537880061335</v>
      </c>
      <c r="AV415" s="13">
        <v>0.83481353808444003</v>
      </c>
      <c r="AW415" s="13">
        <v>0.11049751803658101</v>
      </c>
      <c r="AX415" s="13">
        <v>0.24337853028740999</v>
      </c>
    </row>
    <row r="416" spans="1:50" x14ac:dyDescent="0.35">
      <c r="A416" t="s">
        <v>488</v>
      </c>
      <c r="B416" t="s">
        <v>488</v>
      </c>
      <c r="C416" t="s">
        <v>488</v>
      </c>
      <c r="D416">
        <v>38400000</v>
      </c>
      <c r="E416">
        <v>2</v>
      </c>
      <c r="F416" s="6">
        <v>5.2</v>
      </c>
      <c r="G416">
        <v>1996800</v>
      </c>
      <c r="H416" s="9">
        <v>46026240</v>
      </c>
      <c r="I416" t="s">
        <v>402</v>
      </c>
      <c r="J416" t="s">
        <v>492</v>
      </c>
      <c r="K416" t="s">
        <v>31</v>
      </c>
      <c r="L416" s="8">
        <v>4</v>
      </c>
      <c r="M416" s="8">
        <v>36.5</v>
      </c>
      <c r="N416" s="7">
        <v>1841049.6000000001</v>
      </c>
      <c r="O416" s="7">
        <v>671983.10400000005</v>
      </c>
      <c r="P416" s="10">
        <v>1.7499560000000001E-2</v>
      </c>
      <c r="Q416" s="7">
        <v>0.33653</v>
      </c>
      <c r="R416" s="1" t="s">
        <v>48</v>
      </c>
      <c r="S416" s="11">
        <v>0.71</v>
      </c>
      <c r="T416" s="11">
        <v>2.4</v>
      </c>
      <c r="U416" s="1" t="s">
        <v>176</v>
      </c>
      <c r="V416" s="11">
        <v>1.5549999999999999</v>
      </c>
      <c r="W416" s="11">
        <v>1.56</v>
      </c>
      <c r="X416" s="1">
        <v>100</v>
      </c>
      <c r="Y416" s="11">
        <f t="shared" si="130"/>
        <v>1841049.6000000001</v>
      </c>
      <c r="Z416" s="11">
        <f t="shared" si="124"/>
        <v>2872037.3760000002</v>
      </c>
      <c r="AA416" s="5">
        <v>44525</v>
      </c>
      <c r="AB416" s="1" t="s">
        <v>32</v>
      </c>
      <c r="AC416" s="1" t="s">
        <v>32</v>
      </c>
      <c r="AD416" s="1" t="s">
        <v>84</v>
      </c>
      <c r="AE416" s="11">
        <v>132191963.90000001</v>
      </c>
      <c r="AF416" s="11">
        <f t="shared" si="125"/>
        <v>66.201904997996792</v>
      </c>
      <c r="AG416" s="3" t="s">
        <v>583</v>
      </c>
      <c r="AH416" s="3" t="s">
        <v>33</v>
      </c>
      <c r="AI416" s="12">
        <v>0.54166727999999997</v>
      </c>
      <c r="AJ416" s="12">
        <v>0.51513926399999999</v>
      </c>
      <c r="AK416" s="12">
        <v>0.47035209700000002</v>
      </c>
      <c r="AL416" s="12">
        <v>0.43625807300000002</v>
      </c>
      <c r="AM416" s="12">
        <f t="shared" si="126"/>
        <v>2.1666691200000001E-2</v>
      </c>
      <c r="AN416" s="12">
        <f t="shared" si="127"/>
        <v>2.0605570560000001E-2</v>
      </c>
      <c r="AO416" s="12">
        <f t="shared" si="128"/>
        <v>1.8814083880000002E-2</v>
      </c>
      <c r="AP416" s="12">
        <f t="shared" si="129"/>
        <v>1.7450322920000001E-2</v>
      </c>
      <c r="AQ416" s="13">
        <v>0.432118999612221</v>
      </c>
      <c r="AR416" s="13">
        <v>0.16074749514678099</v>
      </c>
      <c r="AS416" s="13">
        <v>0.28897928092655001</v>
      </c>
      <c r="AT416" s="13">
        <v>0.19507262668000999</v>
      </c>
      <c r="AU416" s="13">
        <v>0.132123025287467</v>
      </c>
      <c r="AV416" s="13">
        <v>0.37554917147440098</v>
      </c>
      <c r="AW416" s="13">
        <v>0.18437300152389499</v>
      </c>
      <c r="AX416" s="13">
        <v>0.25270908580733198</v>
      </c>
    </row>
    <row r="417" spans="1:50" x14ac:dyDescent="0.35">
      <c r="A417" t="s">
        <v>488</v>
      </c>
      <c r="B417" t="s">
        <v>488</v>
      </c>
      <c r="C417" t="s">
        <v>488</v>
      </c>
      <c r="D417">
        <v>38400000</v>
      </c>
      <c r="E417">
        <v>2</v>
      </c>
      <c r="F417" s="6">
        <v>5.2</v>
      </c>
      <c r="G417">
        <v>1996800</v>
      </c>
      <c r="H417" s="9">
        <v>46026240</v>
      </c>
      <c r="I417" t="s">
        <v>109</v>
      </c>
      <c r="J417" t="s">
        <v>110</v>
      </c>
      <c r="K417" t="s">
        <v>31</v>
      </c>
      <c r="L417" s="8">
        <v>2</v>
      </c>
      <c r="M417" s="8">
        <v>43</v>
      </c>
      <c r="N417" s="7">
        <v>920524.80000000005</v>
      </c>
      <c r="O417" s="7">
        <v>395825.66399999999</v>
      </c>
      <c r="P417" s="10">
        <v>1.030796E-2</v>
      </c>
      <c r="Q417" s="7">
        <v>0.19822999999999999</v>
      </c>
      <c r="R417" s="1" t="s">
        <v>58</v>
      </c>
      <c r="S417" s="11">
        <v>2.38</v>
      </c>
      <c r="T417" s="11">
        <v>3.81</v>
      </c>
      <c r="U417" s="1" t="s">
        <v>176</v>
      </c>
      <c r="V417" s="11">
        <v>3.0950000000000002</v>
      </c>
      <c r="W417" s="11">
        <v>3.1</v>
      </c>
      <c r="X417" s="1">
        <v>100</v>
      </c>
      <c r="Y417" s="11">
        <f t="shared" si="130"/>
        <v>920524.80000000005</v>
      </c>
      <c r="Z417" s="11">
        <f t="shared" si="124"/>
        <v>2853626.8800000004</v>
      </c>
      <c r="AA417" s="5">
        <v>44525</v>
      </c>
      <c r="AB417" s="1" t="s">
        <v>32</v>
      </c>
      <c r="AC417" s="1" t="s">
        <v>32</v>
      </c>
      <c r="AD417" s="1" t="s">
        <v>84</v>
      </c>
      <c r="AE417" s="11">
        <v>132191963.90000001</v>
      </c>
      <c r="AF417" s="11">
        <f t="shared" si="125"/>
        <v>66.201904997996792</v>
      </c>
      <c r="AG417" s="3" t="s">
        <v>584</v>
      </c>
      <c r="AH417" s="3" t="s">
        <v>32</v>
      </c>
      <c r="AI417" s="12">
        <v>0.34164161199999998</v>
      </c>
      <c r="AJ417" s="12">
        <v>0.28031908300000002</v>
      </c>
      <c r="AK417" s="12">
        <v>0.40896702000000001</v>
      </c>
      <c r="AL417" s="12">
        <v>0.36860889600000002</v>
      </c>
      <c r="AM417" s="12">
        <f t="shared" si="126"/>
        <v>6.8328322399999995E-3</v>
      </c>
      <c r="AN417" s="12">
        <f t="shared" si="127"/>
        <v>5.6063816600000005E-3</v>
      </c>
      <c r="AO417" s="12">
        <f t="shared" si="128"/>
        <v>8.1793404000000004E-3</v>
      </c>
      <c r="AP417" s="12">
        <f t="shared" si="129"/>
        <v>7.3721779200000004E-3</v>
      </c>
      <c r="AQ417" s="13">
        <v>0.189562224451374</v>
      </c>
      <c r="AR417" s="13">
        <v>0.16728015590845399</v>
      </c>
      <c r="AS417" s="13">
        <v>1.41850560272165E-2</v>
      </c>
      <c r="AT417" s="13">
        <v>0.108522138586825</v>
      </c>
      <c r="AU417" s="13">
        <v>0</v>
      </c>
      <c r="AV417" s="13">
        <v>0.12307536732902</v>
      </c>
      <c r="AW417" s="13">
        <v>0.26788807801325698</v>
      </c>
      <c r="AX417" s="13">
        <v>0.124359002902307</v>
      </c>
    </row>
    <row r="418" spans="1:50" x14ac:dyDescent="0.35">
      <c r="A418" t="s">
        <v>488</v>
      </c>
      <c r="B418" t="s">
        <v>488</v>
      </c>
      <c r="C418" t="s">
        <v>488</v>
      </c>
      <c r="D418">
        <v>38400000</v>
      </c>
      <c r="E418">
        <v>2</v>
      </c>
      <c r="F418" s="6">
        <v>5.2</v>
      </c>
      <c r="G418">
        <v>1996800</v>
      </c>
      <c r="H418" s="9">
        <v>46026240</v>
      </c>
      <c r="I418" t="s">
        <v>33</v>
      </c>
      <c r="J418" t="s">
        <v>34</v>
      </c>
      <c r="K418" t="s">
        <v>31</v>
      </c>
      <c r="L418" s="8">
        <v>20</v>
      </c>
      <c r="M418" s="8">
        <v>35</v>
      </c>
      <c r="N418" s="7">
        <v>9205248</v>
      </c>
      <c r="O418" s="7">
        <v>3221836.8</v>
      </c>
      <c r="P418" s="10">
        <v>8.3902000000000004E-2</v>
      </c>
      <c r="Q418" s="7">
        <v>1.6134999999999999</v>
      </c>
      <c r="R418" s="1" t="s">
        <v>58</v>
      </c>
      <c r="S418" s="11">
        <v>2.5</v>
      </c>
      <c r="T418" s="11">
        <v>3.65</v>
      </c>
      <c r="U418" s="1" t="s">
        <v>176</v>
      </c>
      <c r="V418" s="11">
        <v>3.0750000000000002</v>
      </c>
      <c r="W418" s="11">
        <v>3.08</v>
      </c>
      <c r="X418" s="1">
        <v>100</v>
      </c>
      <c r="Y418" s="11">
        <f t="shared" si="130"/>
        <v>9205248</v>
      </c>
      <c r="Z418" s="11">
        <f t="shared" si="124"/>
        <v>28352163.84</v>
      </c>
      <c r="AA418" s="5">
        <v>44525</v>
      </c>
      <c r="AB418" s="1" t="s">
        <v>32</v>
      </c>
      <c r="AC418" s="1" t="s">
        <v>32</v>
      </c>
      <c r="AD418" s="1" t="s">
        <v>84</v>
      </c>
      <c r="AE418" s="11">
        <v>132191963.90000001</v>
      </c>
      <c r="AF418" s="11">
        <f t="shared" si="125"/>
        <v>66.201904997996792</v>
      </c>
      <c r="AG418" s="3" t="s">
        <v>584</v>
      </c>
      <c r="AH418" s="3" t="s">
        <v>32</v>
      </c>
      <c r="AI418" s="12">
        <v>0.54166727999999997</v>
      </c>
      <c r="AJ418" s="12">
        <v>0.51513926399999999</v>
      </c>
      <c r="AK418" s="12">
        <v>0.47035209700000002</v>
      </c>
      <c r="AL418" s="12">
        <v>0.43625807300000002</v>
      </c>
      <c r="AM418" s="12">
        <f t="shared" si="126"/>
        <v>0.10833345599999999</v>
      </c>
      <c r="AN418" s="12">
        <f t="shared" si="127"/>
        <v>0.1030278528</v>
      </c>
      <c r="AO418" s="12">
        <f t="shared" si="128"/>
        <v>9.4070419400000008E-2</v>
      </c>
      <c r="AP418" s="12">
        <f t="shared" si="129"/>
        <v>8.7251614600000013E-2</v>
      </c>
      <c r="AQ418" s="13">
        <v>1.1176834254569901</v>
      </c>
      <c r="AR418" s="13">
        <v>0.83750178978300205</v>
      </c>
      <c r="AS418" s="13">
        <v>1.1545975836106499</v>
      </c>
      <c r="AT418" s="13">
        <v>0.96229890878221203</v>
      </c>
      <c r="AU418" s="13">
        <v>0.311031043992198</v>
      </c>
      <c r="AV418" s="13">
        <v>1.0017762457013299</v>
      </c>
      <c r="AW418" s="13">
        <v>1.80479279459749</v>
      </c>
      <c r="AX418" s="13">
        <v>1.0270973988462699</v>
      </c>
    </row>
    <row r="419" spans="1:50" x14ac:dyDescent="0.35">
      <c r="A419" t="s">
        <v>488</v>
      </c>
      <c r="B419" t="s">
        <v>488</v>
      </c>
      <c r="C419" t="s">
        <v>488</v>
      </c>
      <c r="D419">
        <v>38400000</v>
      </c>
      <c r="E419">
        <v>2</v>
      </c>
      <c r="F419" s="6">
        <v>5.2</v>
      </c>
      <c r="G419">
        <v>1996800</v>
      </c>
      <c r="H419" s="9">
        <v>46026240</v>
      </c>
      <c r="I419" t="s">
        <v>114</v>
      </c>
      <c r="J419" t="s">
        <v>115</v>
      </c>
      <c r="K419" t="s">
        <v>116</v>
      </c>
      <c r="L419" s="8">
        <v>13</v>
      </c>
      <c r="M419" s="8">
        <v>48</v>
      </c>
      <c r="N419" s="7">
        <v>5983411.2000000002</v>
      </c>
      <c r="O419" s="7">
        <v>2872037.3760000002</v>
      </c>
      <c r="P419" s="10">
        <v>7.4792639999999994E-2</v>
      </c>
      <c r="Q419" s="7">
        <v>1.43832</v>
      </c>
      <c r="R419" s="1" t="s">
        <v>48</v>
      </c>
      <c r="S419" s="11">
        <v>2.38</v>
      </c>
      <c r="T419" s="11">
        <v>7.05</v>
      </c>
      <c r="U419" s="1" t="s">
        <v>176</v>
      </c>
      <c r="V419" s="11">
        <v>4.7149999999999999</v>
      </c>
      <c r="W419" s="11">
        <v>4.72</v>
      </c>
      <c r="X419" s="1">
        <v>100</v>
      </c>
      <c r="Y419" s="11">
        <f t="shared" si="130"/>
        <v>5983411.2000000002</v>
      </c>
      <c r="Z419" s="11">
        <f t="shared" si="124"/>
        <v>28241700.864</v>
      </c>
      <c r="AA419" s="5">
        <v>44525</v>
      </c>
      <c r="AB419" s="1" t="s">
        <v>32</v>
      </c>
      <c r="AC419" s="1" t="s">
        <v>32</v>
      </c>
      <c r="AD419" s="1" t="s">
        <v>84</v>
      </c>
      <c r="AE419" s="11">
        <v>132191963.90000001</v>
      </c>
      <c r="AF419" s="11">
        <f t="shared" si="125"/>
        <v>66.201904997996792</v>
      </c>
      <c r="AG419" s="3" t="s">
        <v>584</v>
      </c>
      <c r="AH419" s="3" t="s">
        <v>32</v>
      </c>
      <c r="AI419" s="12">
        <v>0.53640324399999995</v>
      </c>
      <c r="AJ419" s="12">
        <v>0.52594607699999996</v>
      </c>
      <c r="AK419" s="12">
        <v>0.480582538</v>
      </c>
      <c r="AL419" s="12">
        <v>0.46544774500000002</v>
      </c>
      <c r="AM419" s="12">
        <f t="shared" si="126"/>
        <v>6.9732421719999993E-2</v>
      </c>
      <c r="AN419" s="12">
        <f t="shared" si="127"/>
        <v>6.8372990009999995E-2</v>
      </c>
      <c r="AO419" s="12">
        <f t="shared" si="128"/>
        <v>6.2475729940000002E-2</v>
      </c>
      <c r="AP419" s="12">
        <f t="shared" si="129"/>
        <v>6.0508206850000003E-2</v>
      </c>
      <c r="AQ419" s="13">
        <v>0.64397258269535695</v>
      </c>
      <c r="AR419" s="13">
        <v>0.24504083917717601</v>
      </c>
      <c r="AS419" s="13">
        <v>0.30877238235987597</v>
      </c>
      <c r="AT419" s="13">
        <v>0.863842161435041</v>
      </c>
      <c r="AU419" s="13">
        <v>0.50831359189582004</v>
      </c>
      <c r="AV419" s="13">
        <v>4.3483262474475604</v>
      </c>
      <c r="AW419" s="13">
        <v>0.91933935006435197</v>
      </c>
      <c r="AX419" s="13">
        <v>1.11965816501074</v>
      </c>
    </row>
    <row r="420" spans="1:50" x14ac:dyDescent="0.35">
      <c r="A420" t="s">
        <v>488</v>
      </c>
      <c r="B420" t="s">
        <v>488</v>
      </c>
      <c r="C420" t="s">
        <v>488</v>
      </c>
      <c r="D420">
        <v>38400000</v>
      </c>
      <c r="E420">
        <v>2</v>
      </c>
      <c r="F420" s="6">
        <v>5.2</v>
      </c>
      <c r="G420">
        <v>1996800</v>
      </c>
      <c r="H420" s="9">
        <v>46026240</v>
      </c>
      <c r="I420" t="s">
        <v>315</v>
      </c>
      <c r="J420" t="s">
        <v>316</v>
      </c>
      <c r="K420" t="s">
        <v>31</v>
      </c>
      <c r="L420" s="8">
        <v>1</v>
      </c>
      <c r="M420" s="8">
        <v>60</v>
      </c>
      <c r="N420" s="7">
        <v>460262.40000000002</v>
      </c>
      <c r="O420" s="7">
        <v>276157.44</v>
      </c>
      <c r="P420" s="10">
        <v>7.1916000000000002E-3</v>
      </c>
      <c r="Q420" s="7">
        <v>0.13830000000000001</v>
      </c>
      <c r="R420" s="1" t="s">
        <v>48</v>
      </c>
      <c r="S420" s="11">
        <v>1.19</v>
      </c>
      <c r="T420" s="11">
        <v>2.38</v>
      </c>
      <c r="U420" s="1" t="s">
        <v>176</v>
      </c>
      <c r="V420" s="11">
        <v>1.7849999999999999</v>
      </c>
      <c r="W420" s="11">
        <v>1.79</v>
      </c>
      <c r="X420" s="1">
        <v>100</v>
      </c>
      <c r="Y420" s="11">
        <f t="shared" si="130"/>
        <v>460262.40000000002</v>
      </c>
      <c r="Z420" s="11">
        <f t="shared" si="124"/>
        <v>823869.69600000011</v>
      </c>
      <c r="AA420" s="5">
        <v>44525</v>
      </c>
      <c r="AB420" s="1" t="s">
        <v>32</v>
      </c>
      <c r="AC420" s="1" t="s">
        <v>32</v>
      </c>
      <c r="AD420" s="1" t="s">
        <v>84</v>
      </c>
      <c r="AE420" s="11">
        <v>132191963.90000001</v>
      </c>
      <c r="AF420" s="11">
        <f t="shared" si="125"/>
        <v>66.201904997996792</v>
      </c>
      <c r="AG420" s="3" t="s">
        <v>585</v>
      </c>
      <c r="AH420" s="3" t="s">
        <v>586</v>
      </c>
      <c r="AI420" s="12">
        <v>0.53890871299999998</v>
      </c>
      <c r="AJ420" s="12">
        <v>0.53148233300000003</v>
      </c>
      <c r="AK420" s="12">
        <v>0.47060421099999999</v>
      </c>
      <c r="AL420" s="12">
        <v>0.46631406800000003</v>
      </c>
      <c r="AM420" s="12">
        <f t="shared" si="126"/>
        <v>5.3890871300000002E-3</v>
      </c>
      <c r="AN420" s="12">
        <f t="shared" si="127"/>
        <v>5.3148233300000002E-3</v>
      </c>
      <c r="AO420" s="12">
        <f t="shared" si="128"/>
        <v>4.7060421100000001E-3</v>
      </c>
      <c r="AP420" s="12">
        <f t="shared" si="129"/>
        <v>4.6631406800000004E-3</v>
      </c>
      <c r="AQ420" s="13">
        <v>0.16356342811565699</v>
      </c>
      <c r="AR420" s="13">
        <v>4.8004046495888103E-2</v>
      </c>
      <c r="AS420" s="13">
        <v>9.4017231808295396E-2</v>
      </c>
      <c r="AT420" s="13">
        <v>9.7981684633795099E-2</v>
      </c>
      <c r="AU420" s="13">
        <v>0.12145021717790599</v>
      </c>
      <c r="AV420" s="13">
        <v>0.47703630747682302</v>
      </c>
      <c r="AW420" s="13">
        <v>8.2083870541460005E-2</v>
      </c>
      <c r="AX420" s="13">
        <v>0.15487668374997501</v>
      </c>
    </row>
    <row r="421" spans="1:50" x14ac:dyDescent="0.35">
      <c r="A421" t="s">
        <v>488</v>
      </c>
      <c r="B421" t="s">
        <v>488</v>
      </c>
      <c r="C421" t="s">
        <v>488</v>
      </c>
      <c r="D421">
        <v>38400000</v>
      </c>
      <c r="E421">
        <v>2</v>
      </c>
      <c r="F421" s="6">
        <v>5.2</v>
      </c>
      <c r="G421">
        <v>1996800</v>
      </c>
      <c r="H421" s="9">
        <v>46026240</v>
      </c>
      <c r="I421" t="s">
        <v>94</v>
      </c>
      <c r="J421" t="s">
        <v>118</v>
      </c>
      <c r="K421" t="s">
        <v>93</v>
      </c>
      <c r="L421" s="8">
        <v>10</v>
      </c>
      <c r="M421" s="8">
        <v>38</v>
      </c>
      <c r="N421" s="7">
        <v>4602624</v>
      </c>
      <c r="O421" s="7">
        <v>1748997.1200000001</v>
      </c>
      <c r="P421" s="10">
        <v>4.5546799999999998E-2</v>
      </c>
      <c r="Q421" s="7">
        <v>0.87590000000000001</v>
      </c>
      <c r="R421" s="1" t="s">
        <v>48</v>
      </c>
      <c r="S421" s="11">
        <v>0.95</v>
      </c>
      <c r="T421" s="11">
        <v>3.33</v>
      </c>
      <c r="U421" s="1" t="s">
        <v>176</v>
      </c>
      <c r="V421" s="11">
        <v>2.14</v>
      </c>
      <c r="W421" s="11">
        <v>2.14</v>
      </c>
      <c r="X421" s="1">
        <v>100</v>
      </c>
      <c r="Y421" s="11">
        <f t="shared" si="130"/>
        <v>4602624</v>
      </c>
      <c r="Z421" s="11">
        <f t="shared" si="124"/>
        <v>9849615.3600000013</v>
      </c>
      <c r="AA421" s="5">
        <v>44525</v>
      </c>
      <c r="AB421" s="1" t="s">
        <v>32</v>
      </c>
      <c r="AC421" s="1" t="s">
        <v>32</v>
      </c>
      <c r="AD421" s="1" t="s">
        <v>84</v>
      </c>
      <c r="AE421" s="11">
        <v>132191963.90000001</v>
      </c>
      <c r="AF421" s="11">
        <f t="shared" si="125"/>
        <v>66.201904997996792</v>
      </c>
      <c r="AG421" s="3" t="s">
        <v>584</v>
      </c>
      <c r="AH421" s="3" t="s">
        <v>32</v>
      </c>
      <c r="AI421" s="12">
        <v>0.56956005600000004</v>
      </c>
      <c r="AJ421" s="12">
        <v>0.56435821799999997</v>
      </c>
      <c r="AK421" s="12">
        <v>0.49797503199999998</v>
      </c>
      <c r="AL421" s="12">
        <v>0.49069223099999998</v>
      </c>
      <c r="AM421" s="12">
        <f t="shared" si="126"/>
        <v>5.6956005600000005E-2</v>
      </c>
      <c r="AN421" s="12">
        <f t="shared" si="127"/>
        <v>5.6435821800000001E-2</v>
      </c>
      <c r="AO421" s="12">
        <f t="shared" si="128"/>
        <v>4.9797503200000003E-2</v>
      </c>
      <c r="AP421" s="12">
        <f t="shared" si="129"/>
        <v>4.9069223100000003E-2</v>
      </c>
      <c r="AQ421" s="13">
        <v>0.68517498911115804</v>
      </c>
      <c r="AR421" s="13">
        <v>0.41838389147792399</v>
      </c>
      <c r="AS421" s="13">
        <v>0.100285047262182</v>
      </c>
      <c r="AT421" s="13">
        <v>0.510543959781245</v>
      </c>
      <c r="AU421" s="13">
        <v>0.225127231841972</v>
      </c>
      <c r="AV421" s="13">
        <v>0.71087763467134402</v>
      </c>
      <c r="AW421" s="13">
        <v>0.46707827052720002</v>
      </c>
      <c r="AX421" s="13">
        <v>0.44535300352471802</v>
      </c>
    </row>
    <row r="422" spans="1:50" x14ac:dyDescent="0.35">
      <c r="A422" t="s">
        <v>488</v>
      </c>
      <c r="B422" t="s">
        <v>488</v>
      </c>
      <c r="C422" t="s">
        <v>488</v>
      </c>
      <c r="D422">
        <v>38400000</v>
      </c>
      <c r="E422">
        <v>2</v>
      </c>
      <c r="F422" s="6">
        <v>5.2</v>
      </c>
      <c r="G422">
        <v>1996800</v>
      </c>
      <c r="H422" s="9">
        <v>46026240</v>
      </c>
      <c r="I422" t="s">
        <v>37</v>
      </c>
      <c r="J422" t="s">
        <v>38</v>
      </c>
      <c r="K422" t="s">
        <v>31</v>
      </c>
      <c r="L422" s="8">
        <v>14</v>
      </c>
      <c r="M422" s="8">
        <v>65</v>
      </c>
      <c r="N422" s="7">
        <v>6443673.5999999996</v>
      </c>
      <c r="O422" s="7">
        <v>4188387.84</v>
      </c>
      <c r="P422" s="10">
        <v>0.10907260000000001</v>
      </c>
      <c r="Q422" s="7">
        <v>2.09755</v>
      </c>
      <c r="R422" s="1" t="s">
        <v>48</v>
      </c>
      <c r="S422" s="11">
        <v>0.42</v>
      </c>
      <c r="T422" s="11">
        <v>1.59</v>
      </c>
      <c r="U422" s="1" t="s">
        <v>176</v>
      </c>
      <c r="V422" s="11">
        <v>1.0049999999999999</v>
      </c>
      <c r="W422" s="11">
        <v>1.01</v>
      </c>
      <c r="X422" s="1">
        <v>100</v>
      </c>
      <c r="Y422" s="11">
        <f t="shared" si="130"/>
        <v>6443673.5999999996</v>
      </c>
      <c r="Z422" s="11">
        <f t="shared" si="124"/>
        <v>6508110.3360000001</v>
      </c>
      <c r="AA422" s="5">
        <v>44525</v>
      </c>
      <c r="AB422" s="1" t="s">
        <v>32</v>
      </c>
      <c r="AC422" s="1" t="s">
        <v>32</v>
      </c>
      <c r="AD422" s="1" t="s">
        <v>84</v>
      </c>
      <c r="AE422" s="11">
        <v>132191963.90000001</v>
      </c>
      <c r="AF422" s="11">
        <f t="shared" si="125"/>
        <v>66.201904997996792</v>
      </c>
      <c r="AG422" s="3" t="s">
        <v>584</v>
      </c>
      <c r="AH422" s="3" t="s">
        <v>32</v>
      </c>
      <c r="AI422" s="12">
        <v>0.40852202599999998</v>
      </c>
      <c r="AJ422" s="12">
        <v>0.37004858499999999</v>
      </c>
      <c r="AK422" s="12">
        <v>0.32774961899999999</v>
      </c>
      <c r="AL422" s="12">
        <v>0.27716542900000002</v>
      </c>
      <c r="AM422" s="12">
        <f t="shared" si="126"/>
        <v>5.7193083640000003E-2</v>
      </c>
      <c r="AN422" s="12">
        <f t="shared" si="127"/>
        <v>5.1806801900000005E-2</v>
      </c>
      <c r="AO422" s="12">
        <f t="shared" si="128"/>
        <v>4.5884946660000002E-2</v>
      </c>
      <c r="AP422" s="12">
        <f t="shared" si="129"/>
        <v>3.8803160060000008E-2</v>
      </c>
      <c r="AQ422" s="13">
        <v>0.67773264283606005</v>
      </c>
      <c r="AR422" s="13">
        <v>0.72806137185430297</v>
      </c>
      <c r="AS422" s="13">
        <v>0.27962598486722801</v>
      </c>
      <c r="AT422" s="13">
        <v>1.44552676254434</v>
      </c>
      <c r="AU422" s="13">
        <v>1.84199496053157</v>
      </c>
      <c r="AV422" s="13">
        <v>7.2350506633984804</v>
      </c>
      <c r="AW422" s="13">
        <v>0.92556787416103803</v>
      </c>
      <c r="AX422" s="13">
        <v>1.8762228943132899</v>
      </c>
    </row>
    <row r="423" spans="1:50" x14ac:dyDescent="0.35">
      <c r="A423" t="s">
        <v>488</v>
      </c>
      <c r="B423" t="s">
        <v>488</v>
      </c>
      <c r="C423" t="s">
        <v>488</v>
      </c>
      <c r="D423">
        <v>38400000</v>
      </c>
      <c r="E423">
        <v>2</v>
      </c>
      <c r="F423" s="6">
        <v>5.2</v>
      </c>
      <c r="G423">
        <v>1996800</v>
      </c>
      <c r="H423" s="9">
        <v>46026240</v>
      </c>
      <c r="I423" t="s">
        <v>99</v>
      </c>
      <c r="J423" t="s">
        <v>121</v>
      </c>
      <c r="K423" t="s">
        <v>61</v>
      </c>
      <c r="L423" s="8">
        <v>1</v>
      </c>
      <c r="M423" s="8">
        <v>51</v>
      </c>
      <c r="N423" s="7">
        <v>460262.40000000002</v>
      </c>
      <c r="O423" s="7">
        <v>234733.82399999999</v>
      </c>
      <c r="P423" s="10">
        <v>6.1128600000000003E-3</v>
      </c>
      <c r="Q423" s="7">
        <v>0.11755500000000001</v>
      </c>
      <c r="R423" s="1" t="s">
        <v>58</v>
      </c>
      <c r="S423" s="11">
        <v>3.57</v>
      </c>
      <c r="T423" s="11">
        <v>5.26</v>
      </c>
      <c r="U423" s="1" t="s">
        <v>176</v>
      </c>
      <c r="V423" s="11">
        <v>4.415</v>
      </c>
      <c r="W423" s="11">
        <v>4.42</v>
      </c>
      <c r="X423" s="1">
        <v>100</v>
      </c>
      <c r="Y423" s="11">
        <f t="shared" si="130"/>
        <v>460262.40000000002</v>
      </c>
      <c r="Z423" s="11">
        <f t="shared" si="124"/>
        <v>2034359.808</v>
      </c>
      <c r="AA423" s="5">
        <v>44525</v>
      </c>
      <c r="AB423" s="1" t="s">
        <v>32</v>
      </c>
      <c r="AC423" s="1" t="s">
        <v>32</v>
      </c>
      <c r="AD423" s="1" t="s">
        <v>84</v>
      </c>
      <c r="AE423" s="11">
        <v>132191963.90000001</v>
      </c>
      <c r="AF423" s="11">
        <f t="shared" si="125"/>
        <v>66.201904997996792</v>
      </c>
      <c r="AG423" s="3" t="s">
        <v>585</v>
      </c>
      <c r="AH423" s="3" t="s">
        <v>594</v>
      </c>
      <c r="AI423" s="12">
        <v>0.59789148999999997</v>
      </c>
      <c r="AJ423" s="12">
        <v>0.590237923</v>
      </c>
      <c r="AK423" s="12">
        <v>0.58268113499999996</v>
      </c>
      <c r="AL423" s="12">
        <v>0.57810621900000003</v>
      </c>
      <c r="AM423" s="12">
        <f t="shared" si="126"/>
        <v>5.9789149E-3</v>
      </c>
      <c r="AN423" s="12">
        <f t="shared" si="127"/>
        <v>5.9023792300000001E-3</v>
      </c>
      <c r="AO423" s="12">
        <f t="shared" si="128"/>
        <v>5.8268113499999998E-3</v>
      </c>
      <c r="AP423" s="12">
        <f t="shared" si="129"/>
        <v>5.7810621900000001E-3</v>
      </c>
      <c r="AQ423" s="13">
        <v>3.1778037462470501E-2</v>
      </c>
      <c r="AR423" s="13">
        <v>0.203081338902903</v>
      </c>
      <c r="AS423" s="13">
        <v>3.7097220361409999E-2</v>
      </c>
      <c r="AT423" s="13">
        <v>7.7303095463126401E-2</v>
      </c>
      <c r="AU423" s="13">
        <v>4.7839536766419E-2</v>
      </c>
      <c r="AV423" s="13">
        <v>0.19558488606549701</v>
      </c>
      <c r="AW423" s="13">
        <v>5.3670223046339303E-2</v>
      </c>
      <c r="AX423" s="13">
        <v>9.2336334009737897E-2</v>
      </c>
    </row>
    <row r="424" spans="1:50" x14ac:dyDescent="0.35">
      <c r="A424" t="s">
        <v>488</v>
      </c>
      <c r="B424" t="s">
        <v>488</v>
      </c>
      <c r="C424" t="s">
        <v>488</v>
      </c>
      <c r="D424">
        <v>38400000</v>
      </c>
      <c r="E424">
        <v>2</v>
      </c>
      <c r="F424" s="6">
        <v>5.2</v>
      </c>
      <c r="G424">
        <v>1996800</v>
      </c>
      <c r="H424" s="9">
        <v>46026240</v>
      </c>
      <c r="I424" t="s">
        <v>172</v>
      </c>
      <c r="J424" t="s">
        <v>322</v>
      </c>
      <c r="K424" t="s">
        <v>160</v>
      </c>
      <c r="L424" s="8">
        <v>3</v>
      </c>
      <c r="M424" s="8">
        <v>42</v>
      </c>
      <c r="N424" s="7">
        <v>1380787.2</v>
      </c>
      <c r="O424" s="7">
        <v>579930.62399999995</v>
      </c>
      <c r="P424" s="10">
        <v>1.510236E-2</v>
      </c>
      <c r="Q424" s="7">
        <v>0.29043000000000002</v>
      </c>
      <c r="R424" s="1" t="s">
        <v>48</v>
      </c>
      <c r="S424" s="11">
        <v>4.5199999999999996</v>
      </c>
      <c r="T424" s="11">
        <v>6.78</v>
      </c>
      <c r="U424" s="1" t="s">
        <v>176</v>
      </c>
      <c r="V424" s="11">
        <v>5.65</v>
      </c>
      <c r="W424" s="11">
        <v>5.65</v>
      </c>
      <c r="X424" s="1">
        <v>100</v>
      </c>
      <c r="Y424" s="11">
        <f t="shared" si="130"/>
        <v>1380787.2</v>
      </c>
      <c r="Z424" s="11">
        <f t="shared" si="124"/>
        <v>7801447.6800000006</v>
      </c>
      <c r="AA424" s="5">
        <v>44525</v>
      </c>
      <c r="AB424" s="1" t="s">
        <v>32</v>
      </c>
      <c r="AC424" s="1" t="s">
        <v>32</v>
      </c>
      <c r="AD424" s="1" t="s">
        <v>84</v>
      </c>
      <c r="AE424" s="11">
        <v>132191963.90000001</v>
      </c>
      <c r="AF424" s="11">
        <f t="shared" si="125"/>
        <v>66.201904997996792</v>
      </c>
      <c r="AG424" s="3" t="s">
        <v>584</v>
      </c>
      <c r="AH424" s="3" t="s">
        <v>32</v>
      </c>
      <c r="AI424" s="12">
        <v>0.45709910399999998</v>
      </c>
      <c r="AJ424" s="12">
        <v>0.40906083900000001</v>
      </c>
      <c r="AK424" s="12">
        <v>0.38646349600000002</v>
      </c>
      <c r="AL424" s="12">
        <v>0.34501749399999998</v>
      </c>
      <c r="AM424" s="12">
        <f t="shared" si="126"/>
        <v>1.3712973119999999E-2</v>
      </c>
      <c r="AN424" s="12">
        <f t="shared" si="127"/>
        <v>1.227182517E-2</v>
      </c>
      <c r="AO424" s="12">
        <f t="shared" si="128"/>
        <v>1.159390488E-2</v>
      </c>
      <c r="AP424" s="12">
        <f t="shared" si="129"/>
        <v>1.0350524819999998E-2</v>
      </c>
      <c r="AQ424" s="13">
        <v>0.12512602250847699</v>
      </c>
      <c r="AR424" s="13">
        <v>0.30057579571966597</v>
      </c>
      <c r="AS424" s="13">
        <v>0.12469653902995</v>
      </c>
      <c r="AT424" s="13">
        <v>0.16835034905261201</v>
      </c>
      <c r="AU424" s="13">
        <v>3.9189911543016903E-2</v>
      </c>
      <c r="AV424" s="13">
        <v>0.271068866483889</v>
      </c>
      <c r="AW424" s="13">
        <v>0.106077617315118</v>
      </c>
      <c r="AX424" s="13">
        <v>0.16215501452181799</v>
      </c>
    </row>
    <row r="425" spans="1:50" x14ac:dyDescent="0.35">
      <c r="A425" t="s">
        <v>488</v>
      </c>
      <c r="B425" t="s">
        <v>488</v>
      </c>
      <c r="C425" t="s">
        <v>488</v>
      </c>
      <c r="D425">
        <v>38400000</v>
      </c>
      <c r="E425">
        <v>2</v>
      </c>
      <c r="F425" s="6">
        <v>5.2</v>
      </c>
      <c r="G425">
        <v>1996800</v>
      </c>
      <c r="H425" s="9">
        <v>46026240</v>
      </c>
      <c r="I425" t="s">
        <v>573</v>
      </c>
      <c r="J425" t="s">
        <v>125</v>
      </c>
      <c r="K425" t="s">
        <v>93</v>
      </c>
      <c r="L425" s="8">
        <v>5</v>
      </c>
      <c r="M425" s="8">
        <v>45</v>
      </c>
      <c r="N425" s="7">
        <v>2301312</v>
      </c>
      <c r="O425" s="7">
        <v>1035590.4</v>
      </c>
      <c r="P425" s="10">
        <v>2.6968499999999999E-2</v>
      </c>
      <c r="Q425" s="7">
        <v>0.518625</v>
      </c>
      <c r="R425" s="1" t="s">
        <v>48</v>
      </c>
      <c r="S425" s="11">
        <v>4.28</v>
      </c>
      <c r="T425" s="11">
        <v>9.1199999999999992</v>
      </c>
      <c r="U425" s="1" t="s">
        <v>176</v>
      </c>
      <c r="V425" s="11">
        <v>6.7</v>
      </c>
      <c r="W425" s="11">
        <v>6.7</v>
      </c>
      <c r="X425" s="1">
        <v>100</v>
      </c>
      <c r="Y425" s="11">
        <f t="shared" si="130"/>
        <v>2301312</v>
      </c>
      <c r="Z425" s="11">
        <f t="shared" si="124"/>
        <v>15418790.4</v>
      </c>
      <c r="AA425" s="5">
        <v>44525</v>
      </c>
      <c r="AB425" s="1" t="s">
        <v>32</v>
      </c>
      <c r="AC425" s="1" t="s">
        <v>32</v>
      </c>
      <c r="AD425" s="1" t="s">
        <v>84</v>
      </c>
      <c r="AE425" s="11">
        <v>132191963.90000001</v>
      </c>
      <c r="AF425" s="11">
        <f t="shared" si="125"/>
        <v>66.201904997996792</v>
      </c>
      <c r="AG425" s="3" t="s">
        <v>584</v>
      </c>
      <c r="AH425" s="3" t="s">
        <v>32</v>
      </c>
      <c r="AI425" s="12">
        <v>0.566136262</v>
      </c>
      <c r="AJ425" s="12">
        <v>0.53836495200000001</v>
      </c>
      <c r="AK425" s="12">
        <v>0.48517575000000002</v>
      </c>
      <c r="AL425" s="12">
        <v>0.439342277</v>
      </c>
      <c r="AM425" s="12">
        <f t="shared" si="126"/>
        <v>2.8306813100000001E-2</v>
      </c>
      <c r="AN425" s="12">
        <f t="shared" si="127"/>
        <v>2.69182476E-2</v>
      </c>
      <c r="AO425" s="12">
        <f t="shared" si="128"/>
        <v>2.4258787500000004E-2</v>
      </c>
      <c r="AP425" s="12">
        <f t="shared" si="129"/>
        <v>2.1967113850000001E-2</v>
      </c>
      <c r="AQ425" s="13">
        <v>0.46002214157528498</v>
      </c>
      <c r="AR425" s="13">
        <v>0.256810638650594</v>
      </c>
      <c r="AS425" s="13">
        <v>0.259784456312395</v>
      </c>
      <c r="AT425" s="13">
        <v>0.30814126389094099</v>
      </c>
      <c r="AU425" s="13">
        <v>0.23327328299414801</v>
      </c>
      <c r="AV425" s="13">
        <v>0.420914388950138</v>
      </c>
      <c r="AW425" s="13">
        <v>0.378848633268277</v>
      </c>
      <c r="AX425" s="13">
        <v>0.33111354366311102</v>
      </c>
    </row>
    <row r="426" spans="1:50" x14ac:dyDescent="0.35">
      <c r="A426" t="s">
        <v>488</v>
      </c>
      <c r="B426" t="s">
        <v>488</v>
      </c>
      <c r="C426" t="s">
        <v>488</v>
      </c>
      <c r="D426">
        <v>38400000</v>
      </c>
      <c r="E426">
        <v>2</v>
      </c>
      <c r="F426" s="6">
        <v>5.2</v>
      </c>
      <c r="G426">
        <v>1996800</v>
      </c>
      <c r="H426" s="9">
        <v>46026240</v>
      </c>
      <c r="I426" t="s">
        <v>327</v>
      </c>
      <c r="J426" t="s">
        <v>328</v>
      </c>
      <c r="K426" t="s">
        <v>31</v>
      </c>
      <c r="L426" s="8">
        <v>4</v>
      </c>
      <c r="M426" s="8">
        <v>61</v>
      </c>
      <c r="N426" s="7">
        <v>1841049.6000000001</v>
      </c>
      <c r="O426" s="7">
        <v>1123040.2560000001</v>
      </c>
      <c r="P426" s="10">
        <v>2.9245839999999999E-2</v>
      </c>
      <c r="Q426" s="7">
        <v>0.56242000000000003</v>
      </c>
      <c r="R426" s="1" t="s">
        <v>48</v>
      </c>
      <c r="S426" s="11">
        <v>3.1</v>
      </c>
      <c r="T426" s="11">
        <v>5.42</v>
      </c>
      <c r="U426" s="1" t="s">
        <v>176</v>
      </c>
      <c r="V426" s="11">
        <v>4.26</v>
      </c>
      <c r="W426" s="11">
        <v>4.26</v>
      </c>
      <c r="X426" s="1">
        <v>100</v>
      </c>
      <c r="Y426" s="11">
        <f t="shared" si="130"/>
        <v>1841049.6000000001</v>
      </c>
      <c r="Z426" s="11">
        <f t="shared" si="124"/>
        <v>7842871.2960000001</v>
      </c>
      <c r="AA426" s="5">
        <v>44525</v>
      </c>
      <c r="AB426" s="1" t="s">
        <v>32</v>
      </c>
      <c r="AC426" s="1" t="s">
        <v>32</v>
      </c>
      <c r="AD426" s="1" t="s">
        <v>84</v>
      </c>
      <c r="AE426" s="11">
        <v>132191963.90000001</v>
      </c>
      <c r="AF426" s="11">
        <f t="shared" si="125"/>
        <v>66.201904997996792</v>
      </c>
      <c r="AG426" s="3" t="s">
        <v>584</v>
      </c>
      <c r="AH426" s="3" t="s">
        <v>32</v>
      </c>
      <c r="AI426" s="12">
        <v>0.65913730400000003</v>
      </c>
      <c r="AJ426" s="12">
        <v>0.64952485599999998</v>
      </c>
      <c r="AK426" s="12">
        <v>0.58191676199999998</v>
      </c>
      <c r="AL426" s="12">
        <v>0.56086021200000002</v>
      </c>
      <c r="AM426" s="12">
        <f t="shared" si="126"/>
        <v>2.6365492160000004E-2</v>
      </c>
      <c r="AN426" s="12">
        <f t="shared" si="127"/>
        <v>2.5980994239999999E-2</v>
      </c>
      <c r="AO426" s="12">
        <f t="shared" si="128"/>
        <v>2.3276670480000001E-2</v>
      </c>
      <c r="AP426" s="12">
        <f t="shared" si="129"/>
        <v>2.2434408480000001E-2</v>
      </c>
      <c r="AQ426" s="13">
        <v>0.59864214690330397</v>
      </c>
      <c r="AR426" s="13">
        <v>0.323271286815276</v>
      </c>
      <c r="AS426" s="13">
        <v>0.34209076977264002</v>
      </c>
      <c r="AT426" s="13">
        <v>0.34412355300172298</v>
      </c>
      <c r="AU426" s="13">
        <v>0.144555380445898</v>
      </c>
      <c r="AV426" s="13">
        <v>0.65045303572428004</v>
      </c>
      <c r="AW426" s="13">
        <v>0.56490540649558696</v>
      </c>
      <c r="AX426" s="13">
        <v>0.424005939879815</v>
      </c>
    </row>
    <row r="427" spans="1:50" x14ac:dyDescent="0.35">
      <c r="A427" t="s">
        <v>493</v>
      </c>
      <c r="B427" t="s">
        <v>493</v>
      </c>
      <c r="C427" t="s">
        <v>493</v>
      </c>
      <c r="D427">
        <v>10300000</v>
      </c>
      <c r="E427">
        <v>2</v>
      </c>
      <c r="F427" s="6">
        <v>1.2</v>
      </c>
      <c r="G427">
        <v>123600</v>
      </c>
      <c r="H427" s="9">
        <v>309200</v>
      </c>
      <c r="I427" t="s">
        <v>413</v>
      </c>
      <c r="J427" t="s">
        <v>306</v>
      </c>
      <c r="K427" t="s">
        <v>31</v>
      </c>
      <c r="L427" s="8">
        <v>10</v>
      </c>
      <c r="M427" s="8">
        <v>42</v>
      </c>
      <c r="N427" s="7">
        <v>30920</v>
      </c>
      <c r="O427" s="7">
        <v>12986.4</v>
      </c>
      <c r="P427" s="10">
        <v>1.2608160000000001E-3</v>
      </c>
      <c r="Q427" s="7">
        <v>0.105067961</v>
      </c>
      <c r="R427" s="1" t="s">
        <v>58</v>
      </c>
      <c r="S427" s="11">
        <v>3</v>
      </c>
      <c r="T427" s="11">
        <v>5</v>
      </c>
      <c r="U427" s="1" t="s">
        <v>104</v>
      </c>
      <c r="V427" s="11">
        <v>4</v>
      </c>
      <c r="W427" s="11">
        <v>4.51</v>
      </c>
      <c r="X427" s="1">
        <v>100</v>
      </c>
      <c r="Y427" s="11">
        <f t="shared" si="130"/>
        <v>30920</v>
      </c>
      <c r="Z427" s="11">
        <f t="shared" si="124"/>
        <v>139449.19999999998</v>
      </c>
      <c r="AA427" s="5">
        <v>44506</v>
      </c>
      <c r="AB427" s="1" t="s">
        <v>32</v>
      </c>
      <c r="AC427" s="1" t="s">
        <v>32</v>
      </c>
      <c r="AD427" s="1" t="s">
        <v>84</v>
      </c>
      <c r="AE427" s="11">
        <v>1760894</v>
      </c>
      <c r="AF427" s="11">
        <f t="shared" si="125"/>
        <v>14.246715210355987</v>
      </c>
      <c r="AG427" s="3" t="s">
        <v>585</v>
      </c>
      <c r="AH427" s="3" t="s">
        <v>610</v>
      </c>
      <c r="AI427" s="12">
        <v>0.54507349000000005</v>
      </c>
      <c r="AJ427" s="12">
        <v>0.52950663099999995</v>
      </c>
      <c r="AK427" s="12">
        <v>0.46139793299999998</v>
      </c>
      <c r="AL427" s="12">
        <v>0.41211163699999998</v>
      </c>
      <c r="AM427" s="12">
        <f t="shared" si="126"/>
        <v>5.450734900000001E-2</v>
      </c>
      <c r="AN427" s="12">
        <f t="shared" si="127"/>
        <v>5.2950663099999996E-2</v>
      </c>
      <c r="AO427" s="12">
        <f t="shared" si="128"/>
        <v>4.6139793300000002E-2</v>
      </c>
      <c r="AP427" s="12">
        <f t="shared" si="129"/>
        <v>4.1211163699999998E-2</v>
      </c>
      <c r="AQ427" s="13">
        <v>9.4970794330760694E-2</v>
      </c>
      <c r="AR427" s="13">
        <v>5.0186941880158403E-2</v>
      </c>
      <c r="AS427" s="13">
        <v>9.0222160931265602E-2</v>
      </c>
      <c r="AT427" s="13">
        <v>6.0903584025741801E-2</v>
      </c>
      <c r="AU427" s="13">
        <v>2.0253732630902702E-2</v>
      </c>
      <c r="AV427" s="13">
        <v>7.0350077025028407E-2</v>
      </c>
      <c r="AW427" s="13">
        <v>0.11176826763143401</v>
      </c>
      <c r="AX427" s="13">
        <v>7.12365083507559E-2</v>
      </c>
    </row>
    <row r="428" spans="1:50" x14ac:dyDescent="0.35">
      <c r="A428" t="s">
        <v>493</v>
      </c>
      <c r="B428" t="s">
        <v>493</v>
      </c>
      <c r="C428" t="s">
        <v>493</v>
      </c>
      <c r="D428">
        <v>10300000</v>
      </c>
      <c r="E428">
        <v>2</v>
      </c>
      <c r="F428" s="6">
        <v>1.2</v>
      </c>
      <c r="G428">
        <v>123600</v>
      </c>
      <c r="H428" s="9">
        <v>309200</v>
      </c>
      <c r="I428" t="s">
        <v>494</v>
      </c>
      <c r="J428" t="s">
        <v>495</v>
      </c>
      <c r="K428" t="s">
        <v>496</v>
      </c>
      <c r="L428" s="8">
        <v>10</v>
      </c>
      <c r="M428" s="8">
        <v>35</v>
      </c>
      <c r="N428" s="7">
        <v>30920</v>
      </c>
      <c r="O428" s="7">
        <v>10822</v>
      </c>
      <c r="P428" s="10">
        <v>1.05068E-3</v>
      </c>
      <c r="Q428" s="7">
        <v>8.7556633999999994E-2</v>
      </c>
      <c r="R428" s="1" t="s">
        <v>58</v>
      </c>
      <c r="S428" s="11">
        <v>3</v>
      </c>
      <c r="T428" s="11">
        <v>5</v>
      </c>
      <c r="U428" s="1" t="s">
        <v>104</v>
      </c>
      <c r="V428" s="11">
        <v>4</v>
      </c>
      <c r="W428" s="11">
        <v>4.51</v>
      </c>
      <c r="X428" s="1">
        <v>100</v>
      </c>
      <c r="Y428" s="11">
        <f t="shared" si="130"/>
        <v>30920</v>
      </c>
      <c r="Z428" s="11">
        <f t="shared" si="124"/>
        <v>139449.19999999998</v>
      </c>
      <c r="AA428" s="5">
        <v>44506</v>
      </c>
      <c r="AB428" s="1" t="s">
        <v>32</v>
      </c>
      <c r="AC428" s="1" t="s">
        <v>32</v>
      </c>
      <c r="AD428" s="1" t="s">
        <v>84</v>
      </c>
      <c r="AE428" s="11">
        <v>1760894</v>
      </c>
      <c r="AF428" s="11">
        <f t="shared" si="125"/>
        <v>14.246715210355987</v>
      </c>
      <c r="AG428" s="3" t="s">
        <v>585</v>
      </c>
      <c r="AH428" s="3" t="s">
        <v>617</v>
      </c>
      <c r="AI428" s="12">
        <v>0.19124551000000001</v>
      </c>
      <c r="AJ428" s="12">
        <v>0.18917408199999999</v>
      </c>
      <c r="AK428" s="12">
        <v>0.16103743100000001</v>
      </c>
      <c r="AL428" s="12">
        <v>0.15829346499999999</v>
      </c>
      <c r="AM428" s="12">
        <f t="shared" si="126"/>
        <v>1.9124551000000004E-2</v>
      </c>
      <c r="AN428" s="12">
        <f t="shared" si="127"/>
        <v>1.8917408199999999E-2</v>
      </c>
      <c r="AO428" s="12">
        <f t="shared" si="128"/>
        <v>1.6103743100000002E-2</v>
      </c>
      <c r="AP428" s="12">
        <f t="shared" si="129"/>
        <v>1.5829346500000001E-2</v>
      </c>
      <c r="AQ428" s="13">
        <v>6.0651130220392799E-2</v>
      </c>
      <c r="AR428" s="13">
        <v>0.111526537299169</v>
      </c>
      <c r="AS428" s="13">
        <v>1.4244700789806299E-2</v>
      </c>
      <c r="AT428" s="13">
        <v>4.75668268777081E-2</v>
      </c>
      <c r="AU428" s="13">
        <v>6.9387787584899704E-2</v>
      </c>
      <c r="AV428" s="13">
        <v>7.8166752101238701E-3</v>
      </c>
      <c r="AW428" s="13">
        <v>3.4007933797152001E-2</v>
      </c>
      <c r="AX428" s="13">
        <v>4.9314513111321699E-2</v>
      </c>
    </row>
    <row r="429" spans="1:50" x14ac:dyDescent="0.35">
      <c r="A429" t="s">
        <v>493</v>
      </c>
      <c r="B429" t="s">
        <v>493</v>
      </c>
      <c r="C429" t="s">
        <v>493</v>
      </c>
      <c r="D429">
        <v>10300000</v>
      </c>
      <c r="E429">
        <v>2</v>
      </c>
      <c r="F429" s="6">
        <v>1.2</v>
      </c>
      <c r="G429">
        <v>123600</v>
      </c>
      <c r="H429" s="9">
        <v>309200</v>
      </c>
      <c r="I429" t="s">
        <v>309</v>
      </c>
      <c r="J429" t="s">
        <v>310</v>
      </c>
      <c r="K429" t="s">
        <v>31</v>
      </c>
      <c r="L429" s="8">
        <v>5</v>
      </c>
      <c r="M429" s="8">
        <v>35</v>
      </c>
      <c r="N429" s="7">
        <v>15460</v>
      </c>
      <c r="O429" s="7">
        <v>5411</v>
      </c>
      <c r="P429" s="10">
        <v>5.2534000000000001E-4</v>
      </c>
      <c r="Q429" s="7">
        <v>4.3778316999999997E-2</v>
      </c>
      <c r="R429" s="1" t="s">
        <v>58</v>
      </c>
      <c r="S429" s="11">
        <v>3</v>
      </c>
      <c r="T429" s="11">
        <v>5</v>
      </c>
      <c r="U429" s="1" t="s">
        <v>104</v>
      </c>
      <c r="V429" s="11">
        <v>4</v>
      </c>
      <c r="W429" s="11">
        <v>4.51</v>
      </c>
      <c r="X429" s="1">
        <v>100</v>
      </c>
      <c r="Y429" s="11">
        <f t="shared" si="130"/>
        <v>15460</v>
      </c>
      <c r="Z429" s="11">
        <f t="shared" si="124"/>
        <v>69724.599999999991</v>
      </c>
      <c r="AA429" s="5">
        <v>44506</v>
      </c>
      <c r="AB429" s="1" t="s">
        <v>638</v>
      </c>
      <c r="AC429" s="1" t="s">
        <v>33</v>
      </c>
      <c r="AD429" s="1" t="s">
        <v>84</v>
      </c>
      <c r="AE429" s="11">
        <v>1760894</v>
      </c>
      <c r="AF429" s="11">
        <f t="shared" si="125"/>
        <v>14.246715210355987</v>
      </c>
      <c r="AG429" s="3" t="s">
        <v>585</v>
      </c>
      <c r="AH429" s="3" t="s">
        <v>605</v>
      </c>
      <c r="AI429" s="12">
        <v>0.35950373000000002</v>
      </c>
      <c r="AJ429" s="12">
        <v>0.37065974800000001</v>
      </c>
      <c r="AK429" s="12">
        <v>0.32210710100000001</v>
      </c>
      <c r="AL429" s="12">
        <v>0.32388472600000001</v>
      </c>
      <c r="AM429" s="12">
        <f t="shared" si="126"/>
        <v>1.79751865E-2</v>
      </c>
      <c r="AN429" s="12">
        <f t="shared" si="127"/>
        <v>1.8532987400000003E-2</v>
      </c>
      <c r="AO429" s="12">
        <f t="shared" si="128"/>
        <v>1.6105355050000002E-2</v>
      </c>
      <c r="AP429" s="12">
        <f t="shared" si="129"/>
        <v>1.6194236300000001E-2</v>
      </c>
      <c r="AQ429" s="13">
        <v>4.06806361234342E-2</v>
      </c>
      <c r="AR429" s="13">
        <v>1.5195490707011801E-2</v>
      </c>
      <c r="AS429" s="13">
        <v>2.97607821949822E-2</v>
      </c>
      <c r="AT429" s="13">
        <v>2.5376493295754199E-2</v>
      </c>
      <c r="AU429" s="13">
        <v>3.8444585013255303E-2</v>
      </c>
      <c r="AV429" s="13">
        <v>0.15100395292284799</v>
      </c>
      <c r="AW429" s="13">
        <v>1.9987172285171599E-2</v>
      </c>
      <c r="AX429" s="13">
        <v>4.5778444648922403E-2</v>
      </c>
    </row>
    <row r="430" spans="1:50" x14ac:dyDescent="0.35">
      <c r="A430" t="s">
        <v>493</v>
      </c>
      <c r="B430" t="s">
        <v>493</v>
      </c>
      <c r="C430" t="s">
        <v>493</v>
      </c>
      <c r="D430">
        <v>10300000</v>
      </c>
      <c r="E430">
        <v>2</v>
      </c>
      <c r="F430" s="6">
        <v>1.2</v>
      </c>
      <c r="G430">
        <v>123600</v>
      </c>
      <c r="H430" s="9">
        <v>309200</v>
      </c>
      <c r="I430" t="s">
        <v>33</v>
      </c>
      <c r="J430" t="s">
        <v>34</v>
      </c>
      <c r="K430" t="s">
        <v>31</v>
      </c>
      <c r="L430" s="8">
        <v>25</v>
      </c>
      <c r="M430" s="8">
        <v>35</v>
      </c>
      <c r="N430" s="7">
        <v>77300</v>
      </c>
      <c r="O430" s="7">
        <v>27055</v>
      </c>
      <c r="P430" s="10">
        <v>2.6266990000000001E-3</v>
      </c>
      <c r="Q430" s="7">
        <v>0.218891586</v>
      </c>
      <c r="R430" s="1" t="s">
        <v>58</v>
      </c>
      <c r="S430" s="11">
        <v>3</v>
      </c>
      <c r="T430" s="11">
        <v>5</v>
      </c>
      <c r="U430" s="1" t="s">
        <v>104</v>
      </c>
      <c r="V430" s="11">
        <v>4</v>
      </c>
      <c r="W430" s="11">
        <v>4.51</v>
      </c>
      <c r="X430" s="1">
        <v>100</v>
      </c>
      <c r="Y430" s="11">
        <f t="shared" si="130"/>
        <v>77300</v>
      </c>
      <c r="Z430" s="11">
        <f t="shared" si="124"/>
        <v>348623</v>
      </c>
      <c r="AA430" s="5">
        <v>44506</v>
      </c>
      <c r="AB430" s="1" t="s">
        <v>32</v>
      </c>
      <c r="AC430" s="1" t="s">
        <v>32</v>
      </c>
      <c r="AD430" s="1" t="s">
        <v>84</v>
      </c>
      <c r="AE430" s="11">
        <v>1760894</v>
      </c>
      <c r="AF430" s="11">
        <f t="shared" si="125"/>
        <v>14.246715210355987</v>
      </c>
      <c r="AG430" s="3" t="s">
        <v>584</v>
      </c>
      <c r="AH430" s="3" t="s">
        <v>32</v>
      </c>
      <c r="AI430" s="12">
        <v>0.54166727999999997</v>
      </c>
      <c r="AJ430" s="12">
        <v>0.51513926399999999</v>
      </c>
      <c r="AK430" s="12">
        <v>0.47035209700000002</v>
      </c>
      <c r="AL430" s="12">
        <v>0.43625807300000002</v>
      </c>
      <c r="AM430" s="12">
        <f t="shared" si="126"/>
        <v>0.13541681999999999</v>
      </c>
      <c r="AN430" s="12">
        <f t="shared" si="127"/>
        <v>0.128784816</v>
      </c>
      <c r="AO430" s="12">
        <f t="shared" si="128"/>
        <v>0.11758802425000001</v>
      </c>
      <c r="AP430" s="12">
        <f t="shared" si="129"/>
        <v>0.10906451825000001</v>
      </c>
      <c r="AQ430" s="13">
        <v>0.15162782624368901</v>
      </c>
      <c r="AR430" s="13">
        <v>0.113617660392587</v>
      </c>
      <c r="AS430" s="13">
        <v>0.15663569647865</v>
      </c>
      <c r="AT430" s="13">
        <v>0.130547960551229</v>
      </c>
      <c r="AU430" s="13">
        <v>4.2195276426828597E-2</v>
      </c>
      <c r="AV430" s="13">
        <v>0.13590355825143399</v>
      </c>
      <c r="AW430" s="13">
        <v>0.24484286161190999</v>
      </c>
      <c r="AX430" s="13">
        <v>0.13933869142233299</v>
      </c>
    </row>
    <row r="431" spans="1:50" x14ac:dyDescent="0.35">
      <c r="A431" t="s">
        <v>493</v>
      </c>
      <c r="B431" t="s">
        <v>493</v>
      </c>
      <c r="C431" t="s">
        <v>493</v>
      </c>
      <c r="D431">
        <v>10300000</v>
      </c>
      <c r="E431">
        <v>2</v>
      </c>
      <c r="F431" s="6">
        <v>1.2</v>
      </c>
      <c r="G431">
        <v>123600</v>
      </c>
      <c r="H431" s="9">
        <v>309200</v>
      </c>
      <c r="I431" t="s">
        <v>435</v>
      </c>
      <c r="J431" t="s">
        <v>446</v>
      </c>
      <c r="K431" t="s">
        <v>210</v>
      </c>
      <c r="L431" s="8">
        <v>15</v>
      </c>
      <c r="M431" s="8">
        <v>42</v>
      </c>
      <c r="N431" s="7">
        <v>46380</v>
      </c>
      <c r="O431" s="7">
        <v>19479.599999999999</v>
      </c>
      <c r="P431" s="10">
        <v>1.891223E-3</v>
      </c>
      <c r="Q431" s="7">
        <v>0.15760194199999999</v>
      </c>
      <c r="R431" s="1" t="s">
        <v>58</v>
      </c>
      <c r="S431" s="11">
        <v>5</v>
      </c>
      <c r="T431" s="11">
        <v>10</v>
      </c>
      <c r="U431" s="1" t="s">
        <v>104</v>
      </c>
      <c r="V431" s="11">
        <v>7.5</v>
      </c>
      <c r="W431" s="11">
        <v>8.4600000000000009</v>
      </c>
      <c r="X431" s="1">
        <v>100</v>
      </c>
      <c r="Y431" s="11">
        <f t="shared" si="130"/>
        <v>46380</v>
      </c>
      <c r="Z431" s="11">
        <f t="shared" si="124"/>
        <v>392374.80000000005</v>
      </c>
      <c r="AA431" s="5">
        <v>44506</v>
      </c>
      <c r="AB431" s="1" t="s">
        <v>32</v>
      </c>
      <c r="AC431" s="1" t="s">
        <v>32</v>
      </c>
      <c r="AD431" s="1" t="s">
        <v>84</v>
      </c>
      <c r="AE431" s="11">
        <v>1760894</v>
      </c>
      <c r="AF431" s="11">
        <f t="shared" si="125"/>
        <v>14.246715210355987</v>
      </c>
      <c r="AG431" s="3" t="s">
        <v>585</v>
      </c>
      <c r="AH431" s="3" t="s">
        <v>612</v>
      </c>
      <c r="AI431" s="12">
        <v>0.36219289999999998</v>
      </c>
      <c r="AJ431" s="12">
        <v>0.37781790700000001</v>
      </c>
      <c r="AK431" s="12">
        <v>0.35125091400000003</v>
      </c>
      <c r="AL431" s="12">
        <v>0.327735585</v>
      </c>
      <c r="AM431" s="12">
        <f t="shared" si="126"/>
        <v>5.4328934999999995E-2</v>
      </c>
      <c r="AN431" s="12">
        <f t="shared" si="127"/>
        <v>5.6672686049999997E-2</v>
      </c>
      <c r="AO431" s="12">
        <f t="shared" si="128"/>
        <v>5.2687637100000004E-2</v>
      </c>
      <c r="AP431" s="12">
        <f t="shared" si="129"/>
        <v>4.9160337749999998E-2</v>
      </c>
      <c r="AQ431" s="13">
        <v>0.12621352333344801</v>
      </c>
      <c r="AR431" s="13">
        <v>0.11944492205372199</v>
      </c>
      <c r="AS431" s="13">
        <v>9.9977432399142099E-2</v>
      </c>
      <c r="AT431" s="13">
        <v>9.4806579434183205E-2</v>
      </c>
      <c r="AU431" s="13">
        <v>0.101268663475793</v>
      </c>
      <c r="AV431" s="13">
        <v>0.127909231360395</v>
      </c>
      <c r="AW431" s="13">
        <v>7.6918634212699399E-2</v>
      </c>
      <c r="AX431" s="13">
        <v>0.106648426609912</v>
      </c>
    </row>
    <row r="432" spans="1:50" x14ac:dyDescent="0.35">
      <c r="A432" t="s">
        <v>493</v>
      </c>
      <c r="B432" t="s">
        <v>493</v>
      </c>
      <c r="C432" t="s">
        <v>493</v>
      </c>
      <c r="D432">
        <v>10300000</v>
      </c>
      <c r="E432">
        <v>2</v>
      </c>
      <c r="F432" s="6">
        <v>1.2</v>
      </c>
      <c r="G432">
        <v>123600</v>
      </c>
      <c r="H432" s="9">
        <v>309200</v>
      </c>
      <c r="I432" t="s">
        <v>99</v>
      </c>
      <c r="J432" t="s">
        <v>100</v>
      </c>
      <c r="K432" t="s">
        <v>61</v>
      </c>
      <c r="L432" s="8">
        <v>20</v>
      </c>
      <c r="M432" s="8">
        <v>51</v>
      </c>
      <c r="N432" s="7">
        <v>61840</v>
      </c>
      <c r="O432" s="7">
        <v>31538.400000000001</v>
      </c>
      <c r="P432" s="10">
        <v>3.0619810000000001E-3</v>
      </c>
      <c r="Q432" s="7">
        <v>0.25516504899999998</v>
      </c>
      <c r="R432" s="1" t="s">
        <v>58</v>
      </c>
      <c r="S432" s="11">
        <v>3.49</v>
      </c>
      <c r="T432" s="11">
        <v>4.5</v>
      </c>
      <c r="U432" s="1" t="s">
        <v>104</v>
      </c>
      <c r="V432" s="11">
        <v>3.9950000000000001</v>
      </c>
      <c r="W432" s="11">
        <v>4.51</v>
      </c>
      <c r="X432" s="1">
        <v>100</v>
      </c>
      <c r="Y432" s="11">
        <f t="shared" si="130"/>
        <v>61840</v>
      </c>
      <c r="Z432" s="11">
        <f t="shared" si="124"/>
        <v>278898.39999999997</v>
      </c>
      <c r="AA432" s="5">
        <v>44506</v>
      </c>
      <c r="AB432" s="1" t="s">
        <v>32</v>
      </c>
      <c r="AC432" s="1" t="s">
        <v>32</v>
      </c>
      <c r="AD432" s="1" t="s">
        <v>84</v>
      </c>
      <c r="AE432" s="11">
        <v>1760894</v>
      </c>
      <c r="AF432" s="11">
        <f t="shared" si="125"/>
        <v>14.246715210355987</v>
      </c>
      <c r="AG432" s="3" t="s">
        <v>585</v>
      </c>
      <c r="AH432" s="3" t="s">
        <v>594</v>
      </c>
      <c r="AI432" s="12">
        <v>0.59789148999999997</v>
      </c>
      <c r="AJ432" s="12">
        <v>0.590237923</v>
      </c>
      <c r="AK432" s="12">
        <v>0.58268113499999996</v>
      </c>
      <c r="AL432" s="12">
        <v>0.57810621900000003</v>
      </c>
      <c r="AM432" s="12">
        <f t="shared" si="126"/>
        <v>0.119578298</v>
      </c>
      <c r="AN432" s="12">
        <f t="shared" si="127"/>
        <v>0.11804758460000001</v>
      </c>
      <c r="AO432" s="12">
        <f t="shared" si="128"/>
        <v>0.11653622699999999</v>
      </c>
      <c r="AP432" s="12">
        <f t="shared" si="129"/>
        <v>0.11562124380000001</v>
      </c>
      <c r="AQ432" s="13">
        <v>6.8977452989963106E-2</v>
      </c>
      <c r="AR432" s="13">
        <v>0.44080864099480899</v>
      </c>
      <c r="AS432" s="13">
        <v>8.0523278901645998E-2</v>
      </c>
      <c r="AT432" s="13">
        <v>0.167794208172348</v>
      </c>
      <c r="AU432" s="13">
        <v>0.103840566059637</v>
      </c>
      <c r="AV432" s="13">
        <v>0.42453682988015901</v>
      </c>
      <c r="AW432" s="13">
        <v>0.116496661932373</v>
      </c>
      <c r="AX432" s="13">
        <v>0.20042537699013299</v>
      </c>
    </row>
    <row r="433" spans="1:50" x14ac:dyDescent="0.35">
      <c r="A433" t="s">
        <v>493</v>
      </c>
      <c r="B433" t="s">
        <v>493</v>
      </c>
      <c r="C433" t="s">
        <v>493</v>
      </c>
      <c r="D433">
        <v>10300000</v>
      </c>
      <c r="E433">
        <v>2</v>
      </c>
      <c r="F433" s="6">
        <v>1.2</v>
      </c>
      <c r="G433">
        <v>123600</v>
      </c>
      <c r="H433" s="9">
        <v>309200</v>
      </c>
      <c r="I433" t="s">
        <v>573</v>
      </c>
      <c r="J433" t="s">
        <v>125</v>
      </c>
      <c r="K433" t="s">
        <v>93</v>
      </c>
      <c r="L433" s="8">
        <v>15</v>
      </c>
      <c r="M433" s="8">
        <v>45</v>
      </c>
      <c r="N433" s="7">
        <v>46380</v>
      </c>
      <c r="O433" s="7">
        <v>20871</v>
      </c>
      <c r="P433" s="10">
        <v>2.0263109999999998E-3</v>
      </c>
      <c r="Q433" s="7">
        <v>0.168859223</v>
      </c>
      <c r="R433" s="1" t="s">
        <v>58</v>
      </c>
      <c r="S433" s="11">
        <v>4.99</v>
      </c>
      <c r="T433" s="11">
        <v>10</v>
      </c>
      <c r="U433" s="1" t="s">
        <v>104</v>
      </c>
      <c r="V433" s="11">
        <v>7.4950000000000001</v>
      </c>
      <c r="W433" s="11">
        <v>8.4600000000000009</v>
      </c>
      <c r="X433" s="1">
        <v>100</v>
      </c>
      <c r="Y433" s="11">
        <f t="shared" si="130"/>
        <v>46380</v>
      </c>
      <c r="Z433" s="11">
        <f t="shared" si="124"/>
        <v>392374.80000000005</v>
      </c>
      <c r="AA433" s="5">
        <v>44506</v>
      </c>
      <c r="AB433" s="1" t="s">
        <v>32</v>
      </c>
      <c r="AC433" s="1" t="s">
        <v>32</v>
      </c>
      <c r="AD433" s="1" t="s">
        <v>84</v>
      </c>
      <c r="AE433" s="11">
        <v>1760894</v>
      </c>
      <c r="AF433" s="11">
        <f t="shared" si="125"/>
        <v>14.246715210355987</v>
      </c>
      <c r="AG433" s="3" t="s">
        <v>584</v>
      </c>
      <c r="AH433" s="3" t="s">
        <v>32</v>
      </c>
      <c r="AI433" s="12">
        <v>0.566136262</v>
      </c>
      <c r="AJ433" s="12">
        <v>0.53836495200000001</v>
      </c>
      <c r="AK433" s="12">
        <v>0.48517575000000002</v>
      </c>
      <c r="AL433" s="12">
        <v>0.439342277</v>
      </c>
      <c r="AM433" s="12">
        <f t="shared" si="126"/>
        <v>8.4920439299999997E-2</v>
      </c>
      <c r="AN433" s="12">
        <f t="shared" si="127"/>
        <v>8.0754742800000001E-2</v>
      </c>
      <c r="AO433" s="12">
        <f t="shared" si="128"/>
        <v>7.2776362499999997E-2</v>
      </c>
      <c r="AP433" s="12">
        <f t="shared" si="129"/>
        <v>6.5901341549999992E-2</v>
      </c>
      <c r="AQ433" s="13">
        <v>0.14977870598061899</v>
      </c>
      <c r="AR433" s="13">
        <v>8.3615029936221899E-2</v>
      </c>
      <c r="AS433" s="13">
        <v>8.4583275855171905E-2</v>
      </c>
      <c r="AT433" s="13">
        <v>0.100327779021185</v>
      </c>
      <c r="AU433" s="13">
        <v>7.5951497349821206E-2</v>
      </c>
      <c r="AV433" s="13">
        <v>0.13704560456522499</v>
      </c>
      <c r="AW433" s="13">
        <v>0.123349406311484</v>
      </c>
      <c r="AX433" s="13">
        <v>0.10780732843139</v>
      </c>
    </row>
    <row r="434" spans="1:50" x14ac:dyDescent="0.35">
      <c r="A434" t="s">
        <v>497</v>
      </c>
      <c r="B434" t="s">
        <v>497</v>
      </c>
      <c r="C434" t="s">
        <v>497</v>
      </c>
      <c r="D434">
        <v>21300000</v>
      </c>
      <c r="E434">
        <v>3</v>
      </c>
      <c r="F434" s="6">
        <v>0.5</v>
      </c>
      <c r="G434">
        <v>106500</v>
      </c>
      <c r="H434" s="9">
        <v>852000</v>
      </c>
      <c r="I434" t="s">
        <v>102</v>
      </c>
      <c r="J434" t="s">
        <v>103</v>
      </c>
      <c r="K434" t="s">
        <v>31</v>
      </c>
      <c r="L434" s="8">
        <v>10</v>
      </c>
      <c r="M434" s="8">
        <v>35</v>
      </c>
      <c r="N434" s="7">
        <v>85200</v>
      </c>
      <c r="O434" s="7">
        <v>29820</v>
      </c>
      <c r="P434" s="10">
        <v>1.4E-3</v>
      </c>
      <c r="Q434" s="7">
        <v>0.28000000000000003</v>
      </c>
      <c r="R434" s="1" t="s">
        <v>48</v>
      </c>
      <c r="S434" s="11">
        <v>1.81</v>
      </c>
      <c r="T434" s="11">
        <v>2.2200000000000002</v>
      </c>
      <c r="U434" s="1" t="s">
        <v>104</v>
      </c>
      <c r="V434" s="11">
        <v>2.0150000000000001</v>
      </c>
      <c r="W434" s="11">
        <v>2.2799999999999998</v>
      </c>
      <c r="X434" s="1">
        <v>100</v>
      </c>
      <c r="Y434" s="11">
        <f t="shared" si="130"/>
        <v>85200</v>
      </c>
      <c r="Z434" s="11">
        <f t="shared" si="124"/>
        <v>194255.99999999997</v>
      </c>
      <c r="AA434" s="5">
        <v>44562</v>
      </c>
      <c r="AB434" s="1" t="s">
        <v>32</v>
      </c>
      <c r="AC434" s="1" t="s">
        <v>32</v>
      </c>
      <c r="AD434" s="1" t="s">
        <v>84</v>
      </c>
      <c r="AE434" s="11">
        <v>3711397.2</v>
      </c>
      <c r="AF434" s="11">
        <f t="shared" si="125"/>
        <v>34.848800000000004</v>
      </c>
      <c r="AG434" s="3" t="s">
        <v>584</v>
      </c>
      <c r="AH434" s="3" t="s">
        <v>32</v>
      </c>
      <c r="AI434" s="12">
        <v>0.36050107799999997</v>
      </c>
      <c r="AJ434" s="12">
        <v>0.319489252</v>
      </c>
      <c r="AK434" s="12">
        <v>0.28545214800000002</v>
      </c>
      <c r="AL434" s="12">
        <v>0.250215992</v>
      </c>
      <c r="AM434" s="12">
        <f t="shared" si="126"/>
        <v>3.6050107800000002E-2</v>
      </c>
      <c r="AN434" s="12">
        <f t="shared" si="127"/>
        <v>3.1948925199999999E-2</v>
      </c>
      <c r="AO434" s="12">
        <f t="shared" si="128"/>
        <v>2.8545214800000003E-2</v>
      </c>
      <c r="AP434" s="12">
        <f t="shared" si="129"/>
        <v>2.5021599200000001E-2</v>
      </c>
      <c r="AQ434" s="13">
        <v>7.8112027218844304E-2</v>
      </c>
      <c r="AR434" s="13">
        <v>9.71882358557387E-2</v>
      </c>
      <c r="AS434" s="13">
        <v>4.0601561777922401E-2</v>
      </c>
      <c r="AT434" s="13">
        <v>0.17582988171318001</v>
      </c>
      <c r="AU434" s="13">
        <v>0.24588619529872499</v>
      </c>
      <c r="AV434" s="13">
        <v>0.96580018867325002</v>
      </c>
      <c r="AW434" s="13">
        <v>9.7946278339243895E-2</v>
      </c>
      <c r="AX434" s="13">
        <v>0.24305205269670099</v>
      </c>
    </row>
    <row r="435" spans="1:50" x14ac:dyDescent="0.35">
      <c r="A435" t="s">
        <v>497</v>
      </c>
      <c r="B435" t="s">
        <v>497</v>
      </c>
      <c r="C435" t="s">
        <v>497</v>
      </c>
      <c r="D435">
        <v>21300000</v>
      </c>
      <c r="E435">
        <v>3</v>
      </c>
      <c r="F435" s="6">
        <v>0.5</v>
      </c>
      <c r="G435">
        <v>106500</v>
      </c>
      <c r="H435" s="9">
        <v>852000</v>
      </c>
      <c r="I435" t="s">
        <v>498</v>
      </c>
      <c r="J435" t="s">
        <v>499</v>
      </c>
      <c r="K435" t="s">
        <v>500</v>
      </c>
      <c r="L435" s="8">
        <v>13</v>
      </c>
      <c r="M435" s="8">
        <v>72</v>
      </c>
      <c r="N435" s="7">
        <v>110760</v>
      </c>
      <c r="O435" s="7">
        <v>79747.199999999997</v>
      </c>
      <c r="P435" s="10">
        <v>3.7439999999999999E-3</v>
      </c>
      <c r="Q435" s="7">
        <v>0.74880000000000002</v>
      </c>
      <c r="R435" s="1" t="s">
        <v>48</v>
      </c>
      <c r="S435" s="11">
        <v>1.81</v>
      </c>
      <c r="T435" s="11">
        <v>2.2200000000000002</v>
      </c>
      <c r="U435" s="1" t="s">
        <v>104</v>
      </c>
      <c r="V435" s="11">
        <v>2.0150000000000001</v>
      </c>
      <c r="W435" s="11">
        <v>2.2799999999999998</v>
      </c>
      <c r="X435" s="1">
        <v>100</v>
      </c>
      <c r="Y435" s="11">
        <f t="shared" si="130"/>
        <v>110760</v>
      </c>
      <c r="Z435" s="11">
        <f t="shared" si="124"/>
        <v>252532.8</v>
      </c>
      <c r="AA435" s="5">
        <v>44562</v>
      </c>
      <c r="AB435" s="1" t="s">
        <v>444</v>
      </c>
      <c r="AC435" s="1" t="s">
        <v>339</v>
      </c>
      <c r="AD435" s="1" t="s">
        <v>84</v>
      </c>
      <c r="AE435" s="11">
        <v>3711397.2</v>
      </c>
      <c r="AF435" s="11">
        <f t="shared" si="125"/>
        <v>34.848800000000004</v>
      </c>
      <c r="AG435" s="3" t="s">
        <v>585</v>
      </c>
      <c r="AH435" s="3" t="s">
        <v>618</v>
      </c>
      <c r="AI435" s="12">
        <v>0.42801718500000002</v>
      </c>
      <c r="AJ435" s="12">
        <v>0.42148130700000003</v>
      </c>
      <c r="AK435" s="12">
        <v>0.38160180999999999</v>
      </c>
      <c r="AL435" s="12">
        <v>0.36642456699999998</v>
      </c>
      <c r="AM435" s="12">
        <f t="shared" si="126"/>
        <v>5.5642234050000003E-2</v>
      </c>
      <c r="AN435" s="12">
        <f t="shared" si="127"/>
        <v>5.4792569910000005E-2</v>
      </c>
      <c r="AO435" s="12">
        <f t="shared" si="128"/>
        <v>4.9608235299999998E-2</v>
      </c>
      <c r="AP435" s="12">
        <f t="shared" si="129"/>
        <v>4.7635193709999996E-2</v>
      </c>
      <c r="AQ435" s="13">
        <v>0.59460653483433301</v>
      </c>
      <c r="AR435" s="13">
        <v>2.8715187762883301</v>
      </c>
      <c r="AS435" s="13">
        <v>0.51289704884142795</v>
      </c>
      <c r="AT435" s="13">
        <v>0.47443925797122</v>
      </c>
      <c r="AU435" s="13">
        <v>0.51162148945696395</v>
      </c>
      <c r="AV435" s="13">
        <v>4.5579276130999699E-2</v>
      </c>
      <c r="AW435" s="13">
        <v>0.25298213289654298</v>
      </c>
      <c r="AX435" s="13">
        <v>0.75194921663140302</v>
      </c>
    </row>
    <row r="436" spans="1:50" x14ac:dyDescent="0.35">
      <c r="A436" t="s">
        <v>497</v>
      </c>
      <c r="B436" t="s">
        <v>497</v>
      </c>
      <c r="C436" t="s">
        <v>497</v>
      </c>
      <c r="D436">
        <v>21300000</v>
      </c>
      <c r="E436">
        <v>3</v>
      </c>
      <c r="F436" s="6">
        <v>0.5</v>
      </c>
      <c r="G436">
        <v>106500</v>
      </c>
      <c r="H436" s="9">
        <v>852000</v>
      </c>
      <c r="I436" t="s">
        <v>221</v>
      </c>
      <c r="J436" t="s">
        <v>222</v>
      </c>
      <c r="K436" t="s">
        <v>31</v>
      </c>
      <c r="L436" s="8">
        <v>40</v>
      </c>
      <c r="M436" s="8">
        <v>43</v>
      </c>
      <c r="N436" s="7">
        <v>340800</v>
      </c>
      <c r="O436" s="7">
        <v>146544</v>
      </c>
      <c r="P436" s="10">
        <v>6.8799999999999998E-3</v>
      </c>
      <c r="Q436" s="7">
        <v>1.3759999999999999</v>
      </c>
      <c r="R436" s="1" t="s">
        <v>43</v>
      </c>
      <c r="S436" s="11">
        <v>2.42</v>
      </c>
      <c r="T436" s="11">
        <v>3.63</v>
      </c>
      <c r="U436" s="1" t="s">
        <v>104</v>
      </c>
      <c r="V436" s="11">
        <v>3.0249999999999999</v>
      </c>
      <c r="W436" s="11">
        <v>3.42</v>
      </c>
      <c r="X436" s="1">
        <v>100</v>
      </c>
      <c r="Y436" s="11">
        <f t="shared" si="130"/>
        <v>340800</v>
      </c>
      <c r="Z436" s="11">
        <f t="shared" si="124"/>
        <v>1165536</v>
      </c>
      <c r="AA436" s="5">
        <v>44562</v>
      </c>
      <c r="AB436" s="1" t="s">
        <v>32</v>
      </c>
      <c r="AC436" s="1" t="s">
        <v>32</v>
      </c>
      <c r="AD436" s="1" t="s">
        <v>84</v>
      </c>
      <c r="AE436" s="11">
        <v>3711397.2</v>
      </c>
      <c r="AF436" s="11">
        <f t="shared" si="125"/>
        <v>34.848800000000004</v>
      </c>
      <c r="AG436" s="3" t="s">
        <v>583</v>
      </c>
      <c r="AH436" s="3" t="s">
        <v>33</v>
      </c>
      <c r="AI436" s="12">
        <v>0.54166727999999997</v>
      </c>
      <c r="AJ436" s="12">
        <v>0.51513926399999999</v>
      </c>
      <c r="AK436" s="12">
        <v>0.47035209700000002</v>
      </c>
      <c r="AL436" s="12">
        <v>0.43625807300000002</v>
      </c>
      <c r="AM436" s="12">
        <f t="shared" si="126"/>
        <v>0.21666691199999999</v>
      </c>
      <c r="AN436" s="12">
        <f t="shared" si="127"/>
        <v>0.2060557056</v>
      </c>
      <c r="AO436" s="12">
        <f t="shared" si="128"/>
        <v>0.18814083880000002</v>
      </c>
      <c r="AP436" s="12">
        <f t="shared" si="129"/>
        <v>0.17450322920000003</v>
      </c>
      <c r="AQ436" s="13">
        <v>2.32479368956868</v>
      </c>
      <c r="AR436" s="13">
        <v>0.65726251247131295</v>
      </c>
      <c r="AS436" s="13">
        <v>2.80624101883329</v>
      </c>
      <c r="AT436" s="13">
        <v>0.80204188681241295</v>
      </c>
      <c r="AU436" s="13">
        <v>0.54022310877352397</v>
      </c>
      <c r="AV436" s="13">
        <v>1.53554114031075</v>
      </c>
      <c r="AW436" s="13">
        <v>2.3872303369886301</v>
      </c>
      <c r="AX436" s="13">
        <v>1.5790476705369401</v>
      </c>
    </row>
    <row r="437" spans="1:50" x14ac:dyDescent="0.35">
      <c r="A437" t="s">
        <v>497</v>
      </c>
      <c r="B437" t="s">
        <v>497</v>
      </c>
      <c r="C437" t="s">
        <v>497</v>
      </c>
      <c r="D437">
        <v>21300000</v>
      </c>
      <c r="E437">
        <v>3</v>
      </c>
      <c r="F437" s="6">
        <v>0.5</v>
      </c>
      <c r="G437">
        <v>106500</v>
      </c>
      <c r="H437" s="9">
        <v>852000</v>
      </c>
      <c r="I437" t="s">
        <v>33</v>
      </c>
      <c r="J437" t="s">
        <v>34</v>
      </c>
      <c r="K437" t="s">
        <v>31</v>
      </c>
      <c r="L437" s="8">
        <v>20</v>
      </c>
      <c r="M437" s="8">
        <v>36.5</v>
      </c>
      <c r="N437" s="7">
        <v>170400</v>
      </c>
      <c r="O437" s="7">
        <v>62196</v>
      </c>
      <c r="P437" s="10">
        <v>2.9199999999999999E-3</v>
      </c>
      <c r="Q437" s="7">
        <v>0.58399999999999996</v>
      </c>
      <c r="R437" s="1" t="s">
        <v>43</v>
      </c>
      <c r="S437" s="11">
        <v>4.24</v>
      </c>
      <c r="T437" s="11">
        <v>5.25</v>
      </c>
      <c r="U437" s="1" t="s">
        <v>104</v>
      </c>
      <c r="V437" s="11">
        <v>4.7450000000000001</v>
      </c>
      <c r="W437" s="11">
        <v>5.36</v>
      </c>
      <c r="X437" s="1">
        <v>100</v>
      </c>
      <c r="Y437" s="11">
        <f t="shared" si="130"/>
        <v>170400</v>
      </c>
      <c r="Z437" s="11">
        <f t="shared" si="124"/>
        <v>913344</v>
      </c>
      <c r="AA437" s="5">
        <v>44562</v>
      </c>
      <c r="AB437" s="1" t="s">
        <v>32</v>
      </c>
      <c r="AC437" s="1" t="s">
        <v>32</v>
      </c>
      <c r="AD437" s="1" t="s">
        <v>84</v>
      </c>
      <c r="AE437" s="11">
        <v>3711397.2</v>
      </c>
      <c r="AF437" s="11">
        <f t="shared" si="125"/>
        <v>34.848800000000004</v>
      </c>
      <c r="AG437" s="3" t="s">
        <v>584</v>
      </c>
      <c r="AH437" s="3" t="s">
        <v>32</v>
      </c>
      <c r="AI437" s="12">
        <v>0.54166727999999997</v>
      </c>
      <c r="AJ437" s="12">
        <v>0.51513926399999999</v>
      </c>
      <c r="AK437" s="12">
        <v>0.47035209700000002</v>
      </c>
      <c r="AL437" s="12">
        <v>0.43625807300000002</v>
      </c>
      <c r="AM437" s="12">
        <f t="shared" si="126"/>
        <v>0.10833345599999999</v>
      </c>
      <c r="AN437" s="12">
        <f t="shared" si="127"/>
        <v>0.1030278528</v>
      </c>
      <c r="AO437" s="12">
        <f t="shared" si="128"/>
        <v>9.4070419400000008E-2</v>
      </c>
      <c r="AP437" s="12">
        <f t="shared" si="129"/>
        <v>8.7251614600000013E-2</v>
      </c>
      <c r="AQ437" s="13">
        <v>0.40454113446971302</v>
      </c>
      <c r="AR437" s="13">
        <v>0.303130489763417</v>
      </c>
      <c r="AS437" s="13">
        <v>0.41790206930809898</v>
      </c>
      <c r="AT437" s="13">
        <v>0.34830031777428699</v>
      </c>
      <c r="AU437" s="13">
        <v>0.112576467115862</v>
      </c>
      <c r="AV437" s="13">
        <v>0.36258898511904297</v>
      </c>
      <c r="AW437" s="13">
        <v>0.65323767712732095</v>
      </c>
      <c r="AX437" s="13">
        <v>0.37175387723967701</v>
      </c>
    </row>
    <row r="438" spans="1:50" x14ac:dyDescent="0.35">
      <c r="A438" t="s">
        <v>497</v>
      </c>
      <c r="B438" t="s">
        <v>497</v>
      </c>
      <c r="C438" t="s">
        <v>497</v>
      </c>
      <c r="D438">
        <v>21300000</v>
      </c>
      <c r="E438">
        <v>3</v>
      </c>
      <c r="F438" s="6">
        <v>0.5</v>
      </c>
      <c r="G438">
        <v>106500</v>
      </c>
      <c r="H438" s="9">
        <v>852000</v>
      </c>
      <c r="I438" t="s">
        <v>218</v>
      </c>
      <c r="J438" t="s">
        <v>121</v>
      </c>
      <c r="K438" t="s">
        <v>61</v>
      </c>
      <c r="L438" s="8">
        <v>7</v>
      </c>
      <c r="M438" s="8">
        <v>51</v>
      </c>
      <c r="N438" s="7">
        <v>59640</v>
      </c>
      <c r="O438" s="7">
        <v>30416.400000000001</v>
      </c>
      <c r="P438" s="10">
        <v>1.428E-3</v>
      </c>
      <c r="Q438" s="7">
        <v>0.28560000000000002</v>
      </c>
      <c r="R438" s="1" t="s">
        <v>58</v>
      </c>
      <c r="S438" s="11">
        <v>10.1</v>
      </c>
      <c r="T438" s="11">
        <v>10.1</v>
      </c>
      <c r="U438" s="1" t="s">
        <v>104</v>
      </c>
      <c r="V438" s="11">
        <v>10.1</v>
      </c>
      <c r="W438" s="11">
        <v>11.41</v>
      </c>
      <c r="X438" s="1">
        <v>100</v>
      </c>
      <c r="Y438" s="11">
        <f t="shared" si="130"/>
        <v>59640</v>
      </c>
      <c r="Z438" s="11">
        <f t="shared" si="124"/>
        <v>680492.4</v>
      </c>
      <c r="AA438" s="5">
        <v>44562</v>
      </c>
      <c r="AB438" s="1" t="s">
        <v>32</v>
      </c>
      <c r="AC438" s="1" t="s">
        <v>32</v>
      </c>
      <c r="AD438" s="1" t="s">
        <v>84</v>
      </c>
      <c r="AE438" s="11">
        <v>3711397.2</v>
      </c>
      <c r="AF438" s="11">
        <f t="shared" si="125"/>
        <v>34.848800000000004</v>
      </c>
      <c r="AG438" s="3" t="s">
        <v>584</v>
      </c>
      <c r="AH438" s="3" t="s">
        <v>32</v>
      </c>
      <c r="AI438" s="12">
        <v>0.55146527000000001</v>
      </c>
      <c r="AJ438" s="12">
        <v>0.55173843499999997</v>
      </c>
      <c r="AK438" s="12">
        <v>0.49934957899999999</v>
      </c>
      <c r="AL438" s="12">
        <v>0.503820563</v>
      </c>
      <c r="AM438" s="12">
        <f t="shared" si="126"/>
        <v>3.8602568900000002E-2</v>
      </c>
      <c r="AN438" s="12">
        <f t="shared" si="127"/>
        <v>3.8621690450000003E-2</v>
      </c>
      <c r="AO438" s="12">
        <f t="shared" si="128"/>
        <v>3.4954470530000004E-2</v>
      </c>
      <c r="AP438" s="12">
        <f t="shared" si="129"/>
        <v>3.5267439410000004E-2</v>
      </c>
      <c r="AQ438" s="13">
        <v>5.7903582361117499E-2</v>
      </c>
      <c r="AR438" s="13">
        <v>0.89400694094600897</v>
      </c>
      <c r="AS438" s="13">
        <v>8.1748514379721193E-2</v>
      </c>
      <c r="AT438" s="13">
        <v>0.18532469532569201</v>
      </c>
      <c r="AU438" s="13">
        <v>7.0347440752537599E-2</v>
      </c>
      <c r="AV438" s="13">
        <v>0.49835289735539701</v>
      </c>
      <c r="AW438" s="13">
        <v>0.12778402779970099</v>
      </c>
      <c r="AX438" s="13">
        <v>0.27363829984573901</v>
      </c>
    </row>
    <row r="439" spans="1:50" x14ac:dyDescent="0.35">
      <c r="A439" t="s">
        <v>497</v>
      </c>
      <c r="B439" t="s">
        <v>497</v>
      </c>
      <c r="C439" t="s">
        <v>497</v>
      </c>
      <c r="D439">
        <v>21300000</v>
      </c>
      <c r="E439">
        <v>3</v>
      </c>
      <c r="F439" s="6">
        <v>0.5</v>
      </c>
      <c r="G439">
        <v>106500</v>
      </c>
      <c r="H439" s="9">
        <v>852000</v>
      </c>
      <c r="I439" t="s">
        <v>120</v>
      </c>
      <c r="J439" t="s">
        <v>100</v>
      </c>
      <c r="K439" t="s">
        <v>61</v>
      </c>
      <c r="L439" s="8">
        <v>10</v>
      </c>
      <c r="M439" s="8">
        <v>51</v>
      </c>
      <c r="N439" s="7">
        <v>85200</v>
      </c>
      <c r="O439" s="7">
        <v>43452</v>
      </c>
      <c r="P439" s="10">
        <v>2.0400000000000001E-3</v>
      </c>
      <c r="Q439" s="7">
        <v>0.40799999999999997</v>
      </c>
      <c r="R439" s="1" t="s">
        <v>58</v>
      </c>
      <c r="S439" s="11">
        <v>4.84</v>
      </c>
      <c r="T439" s="11">
        <v>5.65</v>
      </c>
      <c r="U439" s="1" t="s">
        <v>104</v>
      </c>
      <c r="V439" s="11">
        <v>5.2450000000000001</v>
      </c>
      <c r="W439" s="11">
        <v>5.93</v>
      </c>
      <c r="X439" s="1">
        <v>100</v>
      </c>
      <c r="Y439" s="11">
        <f t="shared" si="130"/>
        <v>85200</v>
      </c>
      <c r="Z439" s="11">
        <f t="shared" si="124"/>
        <v>505236</v>
      </c>
      <c r="AA439" s="5">
        <v>44562</v>
      </c>
      <c r="AB439" s="1" t="s">
        <v>32</v>
      </c>
      <c r="AC439" s="1" t="s">
        <v>32</v>
      </c>
      <c r="AD439" s="1" t="s">
        <v>84</v>
      </c>
      <c r="AE439" s="11">
        <v>3711397.2</v>
      </c>
      <c r="AF439" s="11">
        <f t="shared" si="125"/>
        <v>34.848800000000004</v>
      </c>
      <c r="AG439" s="3" t="s">
        <v>584</v>
      </c>
      <c r="AH439" s="3" t="s">
        <v>32</v>
      </c>
      <c r="AI439" s="12">
        <v>0.66775368300000004</v>
      </c>
      <c r="AJ439" s="12">
        <v>0.65365010300000004</v>
      </c>
      <c r="AK439" s="12">
        <v>0.59238610400000002</v>
      </c>
      <c r="AL439" s="12">
        <v>0.56531722299999998</v>
      </c>
      <c r="AM439" s="12">
        <f t="shared" si="126"/>
        <v>6.6775368300000013E-2</v>
      </c>
      <c r="AN439" s="12">
        <f t="shared" si="127"/>
        <v>6.5365010300000012E-2</v>
      </c>
      <c r="AO439" s="12">
        <f t="shared" si="128"/>
        <v>5.9238610400000002E-2</v>
      </c>
      <c r="AP439" s="12">
        <f t="shared" si="129"/>
        <v>5.6531722300000004E-2</v>
      </c>
      <c r="AQ439" s="13">
        <v>1.9542459046877201</v>
      </c>
      <c r="AR439" s="13">
        <v>1.18025546474956</v>
      </c>
      <c r="AS439" s="13">
        <v>0.40874257189860602</v>
      </c>
      <c r="AT439" s="13">
        <v>0.262778724318599</v>
      </c>
      <c r="AU439" s="13">
        <v>0.104865750190118</v>
      </c>
      <c r="AV439" s="13">
        <v>0.71193271050771001</v>
      </c>
      <c r="AW439" s="13">
        <v>0.30921499438411498</v>
      </c>
      <c r="AX439" s="13">
        <v>0.70457658867663198</v>
      </c>
    </row>
    <row r="440" spans="1:50" x14ac:dyDescent="0.35">
      <c r="A440" t="s">
        <v>644</v>
      </c>
      <c r="B440" t="s">
        <v>501</v>
      </c>
      <c r="C440" t="s">
        <v>501</v>
      </c>
      <c r="D440">
        <v>142700000</v>
      </c>
      <c r="E440">
        <v>2</v>
      </c>
      <c r="F440" s="6">
        <v>27.9</v>
      </c>
      <c r="G440">
        <v>39813300</v>
      </c>
      <c r="H440" s="9">
        <v>4300000</v>
      </c>
      <c r="I440" t="s">
        <v>102</v>
      </c>
      <c r="J440" t="s">
        <v>103</v>
      </c>
      <c r="K440" t="s">
        <v>31</v>
      </c>
      <c r="L440" s="8">
        <v>15</v>
      </c>
      <c r="M440" s="8">
        <v>35</v>
      </c>
      <c r="N440" s="7">
        <v>645000</v>
      </c>
      <c r="O440" s="7">
        <v>225750</v>
      </c>
      <c r="P440" s="10">
        <v>1.5819899999999999E-3</v>
      </c>
      <c r="Q440" s="7">
        <v>5.6702159999999996E-3</v>
      </c>
      <c r="R440" s="1" t="s">
        <v>58</v>
      </c>
      <c r="S440" s="11">
        <v>199.9</v>
      </c>
      <c r="T440" s="11" t="s">
        <v>32</v>
      </c>
      <c r="U440" s="1" t="s">
        <v>630</v>
      </c>
      <c r="V440" s="11">
        <v>199.9</v>
      </c>
      <c r="W440" s="11">
        <v>2.68</v>
      </c>
      <c r="X440" s="1">
        <v>100</v>
      </c>
      <c r="Y440" s="11">
        <f t="shared" si="130"/>
        <v>645000</v>
      </c>
      <c r="Z440" s="11">
        <f t="shared" si="124"/>
        <v>1728600</v>
      </c>
      <c r="AA440" s="5">
        <v>44519</v>
      </c>
      <c r="AB440" s="1" t="s">
        <v>32</v>
      </c>
      <c r="AC440" s="1" t="s">
        <v>32</v>
      </c>
      <c r="AD440" s="1" t="s">
        <v>84</v>
      </c>
      <c r="AE440" s="11">
        <v>18132175.5</v>
      </c>
      <c r="AF440" s="11">
        <f t="shared" si="125"/>
        <v>0.45543010752688173</v>
      </c>
      <c r="AG440" s="3" t="s">
        <v>584</v>
      </c>
      <c r="AH440" s="3" t="s">
        <v>32</v>
      </c>
      <c r="AI440" s="12">
        <v>0.36050107799999997</v>
      </c>
      <c r="AJ440" s="12">
        <v>0.319489252</v>
      </c>
      <c r="AK440" s="12">
        <v>0.28545214800000002</v>
      </c>
      <c r="AL440" s="12">
        <v>0.250215992</v>
      </c>
      <c r="AM440" s="12">
        <f t="shared" si="126"/>
        <v>5.4075161699999992E-2</v>
      </c>
      <c r="AN440" s="12">
        <f t="shared" si="127"/>
        <v>4.7923387800000002E-2</v>
      </c>
      <c r="AO440" s="12">
        <f t="shared" si="128"/>
        <v>4.2817822200000001E-2</v>
      </c>
      <c r="AP440" s="12">
        <f t="shared" si="129"/>
        <v>3.7532398799999998E-2</v>
      </c>
      <c r="AQ440" s="13">
        <v>7.6094672745013103E-4</v>
      </c>
      <c r="AR440" s="13">
        <v>1.0052444835879401E-3</v>
      </c>
      <c r="AS440" s="13">
        <v>3.3054465907211698E-4</v>
      </c>
      <c r="AT440" s="13">
        <v>1.6765266038045799E-3</v>
      </c>
      <c r="AU440" s="13">
        <v>2.3565046899577998E-3</v>
      </c>
      <c r="AV440" s="13">
        <v>5.5574840537051598E-3</v>
      </c>
      <c r="AW440" s="13">
        <v>9.0796864011254196E-4</v>
      </c>
      <c r="AX440" s="13">
        <v>1.79931712252718E-3</v>
      </c>
    </row>
    <row r="441" spans="1:50" x14ac:dyDescent="0.35">
      <c r="A441" t="s">
        <v>644</v>
      </c>
      <c r="B441" t="s">
        <v>501</v>
      </c>
      <c r="C441" t="s">
        <v>501</v>
      </c>
      <c r="D441">
        <v>142700000</v>
      </c>
      <c r="E441">
        <v>2</v>
      </c>
      <c r="F441" s="6">
        <v>27.9</v>
      </c>
      <c r="G441">
        <v>39813300</v>
      </c>
      <c r="H441" s="9">
        <v>4300000</v>
      </c>
      <c r="I441" t="s">
        <v>307</v>
      </c>
      <c r="J441" t="s">
        <v>308</v>
      </c>
      <c r="K441" t="s">
        <v>31</v>
      </c>
      <c r="L441" s="8">
        <v>15</v>
      </c>
      <c r="M441" s="8">
        <v>43</v>
      </c>
      <c r="N441" s="7">
        <v>645000</v>
      </c>
      <c r="O441" s="7">
        <v>277350</v>
      </c>
      <c r="P441" s="10">
        <v>1.943588E-3</v>
      </c>
      <c r="Q441" s="7">
        <v>6.9662650000000001E-3</v>
      </c>
      <c r="R441" s="1" t="s">
        <v>58</v>
      </c>
      <c r="S441" s="11">
        <v>299.99</v>
      </c>
      <c r="T441" s="11" t="s">
        <v>32</v>
      </c>
      <c r="U441" s="1" t="s">
        <v>630</v>
      </c>
      <c r="V441" s="11">
        <v>299.99</v>
      </c>
      <c r="W441" s="11">
        <v>4.0199999999999996</v>
      </c>
      <c r="X441" s="1">
        <v>100</v>
      </c>
      <c r="Y441" s="11">
        <f t="shared" si="130"/>
        <v>645000</v>
      </c>
      <c r="Z441" s="11">
        <f t="shared" si="124"/>
        <v>2592899.9999999995</v>
      </c>
      <c r="AA441" s="5">
        <v>44519</v>
      </c>
      <c r="AB441" s="1" t="s">
        <v>32</v>
      </c>
      <c r="AC441" s="1" t="s">
        <v>32</v>
      </c>
      <c r="AD441" s="1" t="s">
        <v>84</v>
      </c>
      <c r="AE441" s="11">
        <v>18132175.5</v>
      </c>
      <c r="AF441" s="11">
        <f t="shared" si="125"/>
        <v>0.45543010752688173</v>
      </c>
      <c r="AG441" s="3" t="s">
        <v>583</v>
      </c>
      <c r="AH441" s="3" t="s">
        <v>33</v>
      </c>
      <c r="AI441" s="12">
        <v>0.54166727999999997</v>
      </c>
      <c r="AJ441" s="12">
        <v>0.51513926399999999</v>
      </c>
      <c r="AK441" s="12">
        <v>0.47035209700000002</v>
      </c>
      <c r="AL441" s="12">
        <v>0.43625807300000002</v>
      </c>
      <c r="AM441" s="12">
        <f t="shared" si="126"/>
        <v>8.1250091999999996E-2</v>
      </c>
      <c r="AN441" s="12">
        <f t="shared" si="127"/>
        <v>7.727088959999999E-2</v>
      </c>
      <c r="AO441" s="12">
        <f t="shared" si="128"/>
        <v>7.0552814549999995E-2</v>
      </c>
      <c r="AP441" s="12">
        <f t="shared" si="129"/>
        <v>6.5438710950000006E-2</v>
      </c>
      <c r="AQ441" s="13">
        <v>4.3030296685444801E-3</v>
      </c>
      <c r="AR441" s="13">
        <v>1.6995613560776899E-3</v>
      </c>
      <c r="AS441" s="13">
        <v>2.4048541634167E-3</v>
      </c>
      <c r="AT441" s="13">
        <v>1.9012916075566201E-3</v>
      </c>
      <c r="AU441" s="13">
        <v>1.29433681710528E-3</v>
      </c>
      <c r="AV441" s="13">
        <v>2.2089830397021698E-3</v>
      </c>
      <c r="AW441" s="13">
        <v>1.7470883587473601E-3</v>
      </c>
      <c r="AX441" s="13">
        <v>2.2227350015928998E-3</v>
      </c>
    </row>
    <row r="442" spans="1:50" x14ac:dyDescent="0.35">
      <c r="A442" t="s">
        <v>644</v>
      </c>
      <c r="B442" t="s">
        <v>501</v>
      </c>
      <c r="C442" t="s">
        <v>501</v>
      </c>
      <c r="D442">
        <v>142700000</v>
      </c>
      <c r="E442">
        <v>2</v>
      </c>
      <c r="F442" s="6">
        <v>27.9</v>
      </c>
      <c r="G442">
        <v>39813300</v>
      </c>
      <c r="H442" s="9">
        <v>4300000</v>
      </c>
      <c r="I442" t="s">
        <v>502</v>
      </c>
      <c r="J442" t="s">
        <v>312</v>
      </c>
      <c r="K442" t="s">
        <v>61</v>
      </c>
      <c r="L442" s="8">
        <v>10</v>
      </c>
      <c r="M442" s="8">
        <v>56</v>
      </c>
      <c r="N442" s="7">
        <v>430000</v>
      </c>
      <c r="O442" s="7">
        <v>240800</v>
      </c>
      <c r="P442" s="10">
        <v>1.6874559999999999E-3</v>
      </c>
      <c r="Q442" s="7">
        <v>6.0482299999999999E-3</v>
      </c>
      <c r="R442" s="1" t="s">
        <v>58</v>
      </c>
      <c r="S442" s="11">
        <v>580</v>
      </c>
      <c r="T442" s="11" t="s">
        <v>32</v>
      </c>
      <c r="U442" s="1" t="s">
        <v>630</v>
      </c>
      <c r="V442" s="11">
        <v>580</v>
      </c>
      <c r="W442" s="11">
        <v>7.77</v>
      </c>
      <c r="X442" s="1">
        <v>83</v>
      </c>
      <c r="Y442" s="11">
        <f t="shared" si="130"/>
        <v>356900</v>
      </c>
      <c r="Z442" s="11">
        <f t="shared" si="124"/>
        <v>2773113</v>
      </c>
      <c r="AA442" s="5">
        <v>44529</v>
      </c>
      <c r="AB442" s="1" t="s">
        <v>32</v>
      </c>
      <c r="AC442" s="1" t="s">
        <v>32</v>
      </c>
      <c r="AD442" s="1" t="s">
        <v>44</v>
      </c>
      <c r="AE442" s="11">
        <v>18132175.5</v>
      </c>
      <c r="AF442" s="11">
        <f t="shared" si="125"/>
        <v>0.45543010752688173</v>
      </c>
      <c r="AG442" s="3" t="s">
        <v>585</v>
      </c>
      <c r="AH442" s="3" t="s">
        <v>606</v>
      </c>
      <c r="AI442" s="12">
        <v>0.45740248900000002</v>
      </c>
      <c r="AJ442" s="12">
        <v>0.44544851699999999</v>
      </c>
      <c r="AK442" s="12">
        <v>0.42626215000000001</v>
      </c>
      <c r="AL442" s="12">
        <v>0.41153968899999999</v>
      </c>
      <c r="AM442" s="12">
        <f t="shared" si="126"/>
        <v>4.5740248900000002E-2</v>
      </c>
      <c r="AN442" s="12">
        <f t="shared" si="127"/>
        <v>4.4544851699999999E-2</v>
      </c>
      <c r="AO442" s="12">
        <f t="shared" si="128"/>
        <v>4.2626215000000002E-2</v>
      </c>
      <c r="AP442" s="12">
        <f t="shared" si="129"/>
        <v>4.1153968900000004E-2</v>
      </c>
      <c r="AQ442" s="13">
        <v>8.8483350679319597E-4</v>
      </c>
      <c r="AR442" s="13">
        <v>1.73135674530315E-3</v>
      </c>
      <c r="AS442" s="13">
        <v>6.9597845697810703E-4</v>
      </c>
      <c r="AT442" s="13">
        <v>1.7433582840642801E-3</v>
      </c>
      <c r="AU442" s="13">
        <v>6.7438178537139004E-4</v>
      </c>
      <c r="AV442" s="13">
        <v>6.9740971747898905E-4</v>
      </c>
      <c r="AW442" s="13">
        <v>1.49536315383535E-3</v>
      </c>
      <c r="AX442" s="13">
        <v>1.1318116642606399E-3</v>
      </c>
    </row>
    <row r="443" spans="1:50" x14ac:dyDescent="0.35">
      <c r="A443" t="s">
        <v>644</v>
      </c>
      <c r="B443" t="s">
        <v>501</v>
      </c>
      <c r="C443" t="s">
        <v>501</v>
      </c>
      <c r="D443">
        <v>142700000</v>
      </c>
      <c r="E443">
        <v>2</v>
      </c>
      <c r="F443" s="6">
        <v>27.9</v>
      </c>
      <c r="G443">
        <v>39813300</v>
      </c>
      <c r="H443" s="9">
        <v>4300000</v>
      </c>
      <c r="I443" t="s">
        <v>114</v>
      </c>
      <c r="J443" t="s">
        <v>115</v>
      </c>
      <c r="K443" t="s">
        <v>116</v>
      </c>
      <c r="L443" s="8">
        <v>5</v>
      </c>
      <c r="M443" s="8">
        <v>48</v>
      </c>
      <c r="N443" s="7">
        <v>215000</v>
      </c>
      <c r="O443" s="7">
        <v>103200</v>
      </c>
      <c r="P443" s="10">
        <v>7.2319599999999995E-4</v>
      </c>
      <c r="Q443" s="7">
        <v>2.5920990000000001E-3</v>
      </c>
      <c r="R443" s="1" t="s">
        <v>48</v>
      </c>
      <c r="S443" s="11">
        <v>200</v>
      </c>
      <c r="T443" s="11" t="s">
        <v>32</v>
      </c>
      <c r="U443" s="1" t="s">
        <v>630</v>
      </c>
      <c r="V443" s="11">
        <v>200</v>
      </c>
      <c r="W443" s="11">
        <v>2.68</v>
      </c>
      <c r="X443" s="1">
        <v>100</v>
      </c>
      <c r="Y443" s="11">
        <f t="shared" si="130"/>
        <v>215000</v>
      </c>
      <c r="Z443" s="11">
        <f t="shared" si="124"/>
        <v>576200</v>
      </c>
      <c r="AA443" s="5">
        <v>44529</v>
      </c>
      <c r="AB443" s="1" t="s">
        <v>32</v>
      </c>
      <c r="AC443" s="1" t="s">
        <v>32</v>
      </c>
      <c r="AD443" s="1" t="s">
        <v>84</v>
      </c>
      <c r="AE443" s="11">
        <v>18132175.5</v>
      </c>
      <c r="AF443" s="11">
        <f t="shared" si="125"/>
        <v>0.45543010752688173</v>
      </c>
      <c r="AG443" s="3" t="s">
        <v>584</v>
      </c>
      <c r="AH443" s="3" t="s">
        <v>32</v>
      </c>
      <c r="AI443" s="12">
        <v>0.53640324399999995</v>
      </c>
      <c r="AJ443" s="12">
        <v>0.52594607699999996</v>
      </c>
      <c r="AK443" s="12">
        <v>0.480582538</v>
      </c>
      <c r="AL443" s="12">
        <v>0.46544774500000002</v>
      </c>
      <c r="AM443" s="12">
        <f t="shared" si="126"/>
        <v>2.6820162199999997E-2</v>
      </c>
      <c r="AN443" s="12">
        <f t="shared" si="127"/>
        <v>2.6297303849999999E-2</v>
      </c>
      <c r="AO443" s="12">
        <f t="shared" si="128"/>
        <v>2.4029126900000003E-2</v>
      </c>
      <c r="AP443" s="12">
        <f t="shared" si="129"/>
        <v>2.3272387250000002E-2</v>
      </c>
      <c r="AQ443" s="13">
        <v>5.5828790016359403E-4</v>
      </c>
      <c r="AR443" s="13">
        <v>2.25554223673402E-4</v>
      </c>
      <c r="AS443" s="13">
        <v>2.23707398158779E-4</v>
      </c>
      <c r="AT443" s="13">
        <v>7.33004524840887E-4</v>
      </c>
      <c r="AU443" s="13">
        <v>4.3353121941776197E-4</v>
      </c>
      <c r="AV443" s="13">
        <v>2.2267299661129598E-3</v>
      </c>
      <c r="AW443" s="13">
        <v>7.5842606986060003E-4</v>
      </c>
      <c r="AX443" s="13">
        <v>7.3703447174685503E-4</v>
      </c>
    </row>
    <row r="444" spans="1:50" x14ac:dyDescent="0.35">
      <c r="A444" t="s">
        <v>644</v>
      </c>
      <c r="B444" t="s">
        <v>501</v>
      </c>
      <c r="C444" t="s">
        <v>501</v>
      </c>
      <c r="D444">
        <v>142700000</v>
      </c>
      <c r="E444">
        <v>2</v>
      </c>
      <c r="F444" s="6">
        <v>27.9</v>
      </c>
      <c r="G444">
        <v>39813300</v>
      </c>
      <c r="H444" s="9">
        <v>4300000</v>
      </c>
      <c r="I444" t="s">
        <v>503</v>
      </c>
      <c r="J444" t="s">
        <v>504</v>
      </c>
      <c r="K444" t="s">
        <v>61</v>
      </c>
      <c r="L444" s="8">
        <v>5</v>
      </c>
      <c r="M444" s="8">
        <v>51</v>
      </c>
      <c r="N444" s="7">
        <v>215000</v>
      </c>
      <c r="O444" s="7">
        <v>109650</v>
      </c>
      <c r="P444" s="10">
        <v>7.6839499999999995E-4</v>
      </c>
      <c r="Q444" s="7">
        <v>2.7541050000000002E-3</v>
      </c>
      <c r="R444" s="1" t="s">
        <v>58</v>
      </c>
      <c r="S444" s="11">
        <v>300</v>
      </c>
      <c r="T444" s="11" t="s">
        <v>32</v>
      </c>
      <c r="U444" s="1" t="s">
        <v>630</v>
      </c>
      <c r="V444" s="11">
        <v>300</v>
      </c>
      <c r="W444" s="11">
        <v>4.0199999999999996</v>
      </c>
      <c r="X444" s="1">
        <v>100</v>
      </c>
      <c r="Y444" s="11">
        <f t="shared" si="130"/>
        <v>215000</v>
      </c>
      <c r="Z444" s="11">
        <f t="shared" si="124"/>
        <v>864299.99999999988</v>
      </c>
      <c r="AA444" s="5">
        <v>44529</v>
      </c>
      <c r="AB444" s="1" t="s">
        <v>32</v>
      </c>
      <c r="AC444" s="1" t="s">
        <v>32</v>
      </c>
      <c r="AD444" s="1" t="s">
        <v>84</v>
      </c>
      <c r="AE444" s="11">
        <v>18132175.5</v>
      </c>
      <c r="AF444" s="11">
        <f t="shared" si="125"/>
        <v>0.45543010752688173</v>
      </c>
      <c r="AG444" s="3" t="s">
        <v>584</v>
      </c>
      <c r="AH444" s="3" t="s">
        <v>32</v>
      </c>
      <c r="AI444" s="12">
        <v>0.51101439800000004</v>
      </c>
      <c r="AJ444" s="12">
        <v>0.49627195099999999</v>
      </c>
      <c r="AK444" s="12">
        <v>0.48879767699999999</v>
      </c>
      <c r="AL444" s="12">
        <v>0.47974840600000002</v>
      </c>
      <c r="AM444" s="12">
        <f t="shared" si="126"/>
        <v>2.5550719900000005E-2</v>
      </c>
      <c r="AN444" s="12">
        <f t="shared" si="127"/>
        <v>2.481359755E-2</v>
      </c>
      <c r="AO444" s="12">
        <f t="shared" si="128"/>
        <v>2.443988385E-2</v>
      </c>
      <c r="AP444" s="12">
        <f t="shared" si="129"/>
        <v>2.3987420300000003E-2</v>
      </c>
      <c r="AQ444" s="13">
        <v>2.9099438098186301E-4</v>
      </c>
      <c r="AR444" s="13">
        <v>2.2509308698053002E-3</v>
      </c>
      <c r="AS444" s="13">
        <v>6.1006867552857596E-4</v>
      </c>
      <c r="AT444" s="13">
        <v>8.8112836849929305E-4</v>
      </c>
      <c r="AU444" s="13">
        <v>9.7708734087958602E-4</v>
      </c>
      <c r="AV444" s="13">
        <v>1.1353146348763101E-3</v>
      </c>
      <c r="AW444" s="13">
        <v>6.3315029200184596E-4</v>
      </c>
      <c r="AX444" s="13">
        <v>9.6838208036753896E-4</v>
      </c>
    </row>
    <row r="445" spans="1:50" x14ac:dyDescent="0.35">
      <c r="A445" t="s">
        <v>644</v>
      </c>
      <c r="B445" t="s">
        <v>501</v>
      </c>
      <c r="C445" t="s">
        <v>501</v>
      </c>
      <c r="D445">
        <v>142700000</v>
      </c>
      <c r="E445">
        <v>2</v>
      </c>
      <c r="F445" s="6">
        <v>27.9</v>
      </c>
      <c r="G445">
        <v>39813300</v>
      </c>
      <c r="H445" s="9">
        <v>4300000</v>
      </c>
      <c r="I445" t="s">
        <v>505</v>
      </c>
      <c r="J445" t="s">
        <v>506</v>
      </c>
      <c r="K445" t="s">
        <v>61</v>
      </c>
      <c r="L445" s="8">
        <v>5</v>
      </c>
      <c r="M445" s="8">
        <v>51</v>
      </c>
      <c r="N445" s="7">
        <v>215000</v>
      </c>
      <c r="O445" s="7">
        <v>109650</v>
      </c>
      <c r="P445" s="10">
        <v>7.6839499999999995E-4</v>
      </c>
      <c r="Q445" s="7">
        <v>2.7541050000000002E-3</v>
      </c>
      <c r="R445" s="1" t="s">
        <v>58</v>
      </c>
      <c r="S445" s="11">
        <v>499.99</v>
      </c>
      <c r="T445" s="11" t="s">
        <v>32</v>
      </c>
      <c r="U445" s="1" t="s">
        <v>630</v>
      </c>
      <c r="V445" s="11">
        <v>499.99</v>
      </c>
      <c r="W445" s="11">
        <v>6.7</v>
      </c>
      <c r="X445" s="1">
        <v>83</v>
      </c>
      <c r="Y445" s="11">
        <f t="shared" si="130"/>
        <v>178450</v>
      </c>
      <c r="Z445" s="11">
        <f t="shared" si="124"/>
        <v>1195615</v>
      </c>
      <c r="AA445" s="5">
        <v>44519</v>
      </c>
      <c r="AB445" s="1" t="s">
        <v>32</v>
      </c>
      <c r="AC445" s="1" t="s">
        <v>32</v>
      </c>
      <c r="AD445" s="1" t="s">
        <v>44</v>
      </c>
      <c r="AE445" s="11">
        <v>18132175.5</v>
      </c>
      <c r="AF445" s="11">
        <f t="shared" si="125"/>
        <v>0.45543010752688173</v>
      </c>
      <c r="AG445" s="3" t="s">
        <v>584</v>
      </c>
      <c r="AH445" s="3" t="s">
        <v>32</v>
      </c>
      <c r="AI445" s="12">
        <v>0.57700906299999999</v>
      </c>
      <c r="AJ445" s="12">
        <v>0.56435878799999994</v>
      </c>
      <c r="AK445" s="12">
        <v>0.56834209400000002</v>
      </c>
      <c r="AL445" s="12">
        <v>0.56868391799999995</v>
      </c>
      <c r="AM445" s="12">
        <f t="shared" si="126"/>
        <v>2.885045315E-2</v>
      </c>
      <c r="AN445" s="12">
        <f t="shared" si="127"/>
        <v>2.8217939399999999E-2</v>
      </c>
      <c r="AO445" s="12">
        <f t="shared" si="128"/>
        <v>2.8417104700000001E-2</v>
      </c>
      <c r="AP445" s="12">
        <f t="shared" si="129"/>
        <v>2.8434195900000001E-2</v>
      </c>
      <c r="AQ445" s="13">
        <v>2.68610197829412E-4</v>
      </c>
      <c r="AR445" s="13">
        <v>1.4043120948934501E-3</v>
      </c>
      <c r="AS445" s="13">
        <v>4.3576333966326901E-4</v>
      </c>
      <c r="AT445" s="13">
        <v>9.3541589831204605E-4</v>
      </c>
      <c r="AU445" s="13">
        <v>6.40690127805329E-4</v>
      </c>
      <c r="AV445" s="13">
        <v>9.52711581714388E-4</v>
      </c>
      <c r="AW445" s="13">
        <v>5.4105570407430496E-4</v>
      </c>
      <c r="AX445" s="13">
        <v>7.3979413489888601E-4</v>
      </c>
    </row>
    <row r="446" spans="1:50" x14ac:dyDescent="0.35">
      <c r="A446" t="s">
        <v>644</v>
      </c>
      <c r="B446" t="s">
        <v>501</v>
      </c>
      <c r="C446" t="s">
        <v>501</v>
      </c>
      <c r="D446">
        <v>142700000</v>
      </c>
      <c r="E446">
        <v>2</v>
      </c>
      <c r="F446" s="6">
        <v>27.9</v>
      </c>
      <c r="G446">
        <v>39813300</v>
      </c>
      <c r="H446" s="9">
        <v>4300000</v>
      </c>
      <c r="I446" t="s">
        <v>507</v>
      </c>
      <c r="J446" t="s">
        <v>508</v>
      </c>
      <c r="K446" t="s">
        <v>61</v>
      </c>
      <c r="L446" s="8">
        <v>5</v>
      </c>
      <c r="M446" s="8">
        <v>51</v>
      </c>
      <c r="N446" s="7">
        <v>215000</v>
      </c>
      <c r="O446" s="7">
        <v>109650</v>
      </c>
      <c r="P446" s="10">
        <v>7.6839499999999995E-4</v>
      </c>
      <c r="Q446" s="7">
        <v>2.7541050000000002E-3</v>
      </c>
      <c r="R446" s="1" t="s">
        <v>58</v>
      </c>
      <c r="S446" s="11">
        <v>870</v>
      </c>
      <c r="T446" s="11" t="s">
        <v>32</v>
      </c>
      <c r="U446" s="1" t="s">
        <v>630</v>
      </c>
      <c r="V446" s="11">
        <v>870</v>
      </c>
      <c r="W446" s="11">
        <v>11.66</v>
      </c>
      <c r="X446" s="1">
        <v>100</v>
      </c>
      <c r="Y446" s="11">
        <f t="shared" si="130"/>
        <v>215000</v>
      </c>
      <c r="Z446" s="11">
        <f t="shared" si="124"/>
        <v>2506900</v>
      </c>
      <c r="AA446" s="5">
        <v>44529</v>
      </c>
      <c r="AB446" s="1" t="s">
        <v>32</v>
      </c>
      <c r="AC446" s="1" t="s">
        <v>32</v>
      </c>
      <c r="AD446" s="1" t="s">
        <v>84</v>
      </c>
      <c r="AE446" s="11">
        <v>18132175.5</v>
      </c>
      <c r="AF446" s="11">
        <f t="shared" si="125"/>
        <v>0.45543010752688173</v>
      </c>
      <c r="AG446" s="3" t="s">
        <v>584</v>
      </c>
      <c r="AH446" s="3" t="s">
        <v>32</v>
      </c>
      <c r="AI446" s="12">
        <v>0.58893526200000001</v>
      </c>
      <c r="AJ446" s="12">
        <v>0.57913889399999996</v>
      </c>
      <c r="AK446" s="12">
        <v>0.58701749299999995</v>
      </c>
      <c r="AL446" s="12">
        <v>0.58468353699999998</v>
      </c>
      <c r="AM446" s="12">
        <f t="shared" si="126"/>
        <v>2.9446763100000002E-2</v>
      </c>
      <c r="AN446" s="12">
        <f t="shared" si="127"/>
        <v>2.8956944700000001E-2</v>
      </c>
      <c r="AO446" s="12">
        <f t="shared" si="128"/>
        <v>2.9350874649999997E-2</v>
      </c>
      <c r="AP446" s="12">
        <f t="shared" si="129"/>
        <v>2.9234176850000002E-2</v>
      </c>
      <c r="AQ446" s="13">
        <v>1.34305098914706E-4</v>
      </c>
      <c r="AR446" s="13">
        <v>2.6249661486684602E-3</v>
      </c>
      <c r="AS446" s="13">
        <v>3.8426403588488203E-4</v>
      </c>
      <c r="AT446" s="13">
        <v>9.34371907354108E-4</v>
      </c>
      <c r="AU446" s="13">
        <v>1.25765099161787E-3</v>
      </c>
      <c r="AV446" s="13">
        <v>1.4894057727468299E-3</v>
      </c>
      <c r="AW446" s="13">
        <v>5.7559117454713301E-4</v>
      </c>
      <c r="AX446" s="13">
        <v>1.05722216139057E-3</v>
      </c>
    </row>
    <row r="447" spans="1:50" x14ac:dyDescent="0.35">
      <c r="A447" t="s">
        <v>644</v>
      </c>
      <c r="B447" t="s">
        <v>501</v>
      </c>
      <c r="C447" t="s">
        <v>501</v>
      </c>
      <c r="D447">
        <v>142700000</v>
      </c>
      <c r="E447">
        <v>2</v>
      </c>
      <c r="F447" s="6">
        <v>27.9</v>
      </c>
      <c r="G447">
        <v>39813300</v>
      </c>
      <c r="H447" s="9">
        <v>4300000</v>
      </c>
      <c r="I447" t="s">
        <v>94</v>
      </c>
      <c r="J447" t="s">
        <v>118</v>
      </c>
      <c r="K447" t="s">
        <v>93</v>
      </c>
      <c r="L447" s="8">
        <v>15</v>
      </c>
      <c r="M447" s="8">
        <v>38</v>
      </c>
      <c r="N447" s="7">
        <v>645000</v>
      </c>
      <c r="O447" s="7">
        <v>245100</v>
      </c>
      <c r="P447" s="10">
        <v>1.7175890000000001E-3</v>
      </c>
      <c r="Q447" s="7">
        <v>6.156234E-3</v>
      </c>
      <c r="R447" s="1" t="s">
        <v>58</v>
      </c>
      <c r="S447" s="11">
        <v>358.99</v>
      </c>
      <c r="T447" s="11" t="s">
        <v>32</v>
      </c>
      <c r="U447" s="1" t="s">
        <v>630</v>
      </c>
      <c r="V447" s="11">
        <v>358.99</v>
      </c>
      <c r="W447" s="11">
        <v>4.8099999999999996</v>
      </c>
      <c r="X447" s="1">
        <v>100</v>
      </c>
      <c r="Y447" s="11">
        <f t="shared" si="130"/>
        <v>645000</v>
      </c>
      <c r="Z447" s="11">
        <f t="shared" si="124"/>
        <v>3102449.9999999995</v>
      </c>
      <c r="AA447" s="5">
        <v>44529</v>
      </c>
      <c r="AB447" s="1" t="s">
        <v>32</v>
      </c>
      <c r="AC447" s="1" t="s">
        <v>32</v>
      </c>
      <c r="AD447" s="1" t="s">
        <v>84</v>
      </c>
      <c r="AE447" s="11">
        <v>18132175.5</v>
      </c>
      <c r="AF447" s="11">
        <f t="shared" si="125"/>
        <v>0.45543010752688173</v>
      </c>
      <c r="AG447" s="3" t="s">
        <v>584</v>
      </c>
      <c r="AH447" s="3" t="s">
        <v>32</v>
      </c>
      <c r="AI447" s="12">
        <v>0.56956005600000004</v>
      </c>
      <c r="AJ447" s="12">
        <v>0.56435821799999997</v>
      </c>
      <c r="AK447" s="12">
        <v>0.49797503199999998</v>
      </c>
      <c r="AL447" s="12">
        <v>0.49069223099999998</v>
      </c>
      <c r="AM447" s="12">
        <f t="shared" si="126"/>
        <v>8.5434008399999997E-2</v>
      </c>
      <c r="AN447" s="12">
        <f t="shared" si="127"/>
        <v>8.4653732699999998E-2</v>
      </c>
      <c r="AO447" s="12">
        <f t="shared" si="128"/>
        <v>7.46962548E-2</v>
      </c>
      <c r="AP447" s="12">
        <f t="shared" si="129"/>
        <v>7.3603834649999991E-2</v>
      </c>
      <c r="AQ447" s="13">
        <v>2.3166310189849399E-3</v>
      </c>
      <c r="AR447" s="13">
        <v>1.50193789719047E-3</v>
      </c>
      <c r="AS447" s="13">
        <v>2.8336265255231102E-4</v>
      </c>
      <c r="AT447" s="13">
        <v>1.6895456436142201E-3</v>
      </c>
      <c r="AU447" s="13">
        <v>7.4882651487984001E-4</v>
      </c>
      <c r="AV447" s="13">
        <v>1.41972690015907E-3</v>
      </c>
      <c r="AW447" s="13">
        <v>1.5027668095200801E-3</v>
      </c>
      <c r="AX447" s="13">
        <v>1.35182820527156E-3</v>
      </c>
    </row>
    <row r="448" spans="1:50" x14ac:dyDescent="0.35">
      <c r="A448" t="s">
        <v>644</v>
      </c>
      <c r="B448" t="s">
        <v>501</v>
      </c>
      <c r="C448" t="s">
        <v>501</v>
      </c>
      <c r="D448">
        <v>142700000</v>
      </c>
      <c r="E448">
        <v>2</v>
      </c>
      <c r="F448" s="6">
        <v>27.9</v>
      </c>
      <c r="G448">
        <v>39813300</v>
      </c>
      <c r="H448" s="9">
        <v>4300000</v>
      </c>
      <c r="I448" t="s">
        <v>37</v>
      </c>
      <c r="J448" t="s">
        <v>38</v>
      </c>
      <c r="K448" t="s">
        <v>31</v>
      </c>
      <c r="L448" s="8">
        <v>20</v>
      </c>
      <c r="M448" s="8">
        <v>65</v>
      </c>
      <c r="N448" s="7">
        <v>860000</v>
      </c>
      <c r="O448" s="7">
        <v>559000</v>
      </c>
      <c r="P448" s="10">
        <v>3.9173089999999999E-3</v>
      </c>
      <c r="Q448" s="7">
        <v>1.4040534E-2</v>
      </c>
      <c r="R448" s="1" t="s">
        <v>58</v>
      </c>
      <c r="S448" s="11">
        <v>189</v>
      </c>
      <c r="T448" s="11" t="s">
        <v>32</v>
      </c>
      <c r="U448" s="1" t="s">
        <v>630</v>
      </c>
      <c r="V448" s="11">
        <v>189</v>
      </c>
      <c r="W448" s="11">
        <v>2.5299999999999998</v>
      </c>
      <c r="X448" s="1">
        <v>100</v>
      </c>
      <c r="Y448" s="11">
        <f t="shared" si="130"/>
        <v>860000</v>
      </c>
      <c r="Z448" s="11">
        <f t="shared" si="124"/>
        <v>2175800</v>
      </c>
      <c r="AA448" s="5">
        <v>44529</v>
      </c>
      <c r="AB448" s="1" t="s">
        <v>32</v>
      </c>
      <c r="AC448" s="1" t="s">
        <v>32</v>
      </c>
      <c r="AD448" s="1" t="s">
        <v>84</v>
      </c>
      <c r="AE448" s="11">
        <v>18132175.5</v>
      </c>
      <c r="AF448" s="11">
        <f t="shared" si="125"/>
        <v>0.45543010752688173</v>
      </c>
      <c r="AG448" s="3" t="s">
        <v>584</v>
      </c>
      <c r="AH448" s="3" t="s">
        <v>32</v>
      </c>
      <c r="AI448" s="12">
        <v>0.40852202599999998</v>
      </c>
      <c r="AJ448" s="12">
        <v>0.37004858499999999</v>
      </c>
      <c r="AK448" s="12">
        <v>0.32774961899999999</v>
      </c>
      <c r="AL448" s="12">
        <v>0.27716542900000002</v>
      </c>
      <c r="AM448" s="12">
        <f t="shared" si="126"/>
        <v>8.1704405199999997E-2</v>
      </c>
      <c r="AN448" s="12">
        <f t="shared" si="127"/>
        <v>7.4009717000000003E-2</v>
      </c>
      <c r="AO448" s="12">
        <f t="shared" si="128"/>
        <v>6.5549923800000007E-2</v>
      </c>
      <c r="AP448" s="12">
        <f t="shared" si="129"/>
        <v>5.5433085800000004E-2</v>
      </c>
      <c r="AQ448" s="13">
        <v>2.1823503876995699E-3</v>
      </c>
      <c r="AR448" s="13">
        <v>2.4891766645448701E-3</v>
      </c>
      <c r="AS448" s="13">
        <v>7.5247948332609498E-4</v>
      </c>
      <c r="AT448" s="13">
        <v>4.5558942388784097E-3</v>
      </c>
      <c r="AU448" s="13">
        <v>5.8351541141487403E-3</v>
      </c>
      <c r="AV448" s="13">
        <v>1.37613882452635E-2</v>
      </c>
      <c r="AW448" s="13">
        <v>2.83609591245496E-3</v>
      </c>
      <c r="AX448" s="13">
        <v>4.6303627209023099E-3</v>
      </c>
    </row>
    <row r="449" spans="1:50" x14ac:dyDescent="0.35">
      <c r="A449" t="s">
        <v>644</v>
      </c>
      <c r="B449" t="s">
        <v>501</v>
      </c>
      <c r="C449" t="s">
        <v>501</v>
      </c>
      <c r="D449">
        <v>142700000</v>
      </c>
      <c r="E449">
        <v>2</v>
      </c>
      <c r="F449" s="6">
        <v>27.9</v>
      </c>
      <c r="G449">
        <v>39813300</v>
      </c>
      <c r="H449" s="9">
        <v>4300000</v>
      </c>
      <c r="I449" t="s">
        <v>172</v>
      </c>
      <c r="J449" t="s">
        <v>205</v>
      </c>
      <c r="K449" t="s">
        <v>160</v>
      </c>
      <c r="L449" s="8">
        <v>5</v>
      </c>
      <c r="M449" s="8">
        <v>42</v>
      </c>
      <c r="N449" s="7">
        <v>215000</v>
      </c>
      <c r="O449" s="7">
        <v>90300</v>
      </c>
      <c r="P449" s="10">
        <v>6.3279600000000003E-4</v>
      </c>
      <c r="Q449" s="7">
        <v>2.2680859999999999E-3</v>
      </c>
      <c r="R449" s="1" t="s">
        <v>58</v>
      </c>
      <c r="S449" s="11">
        <v>235</v>
      </c>
      <c r="T449" s="11" t="s">
        <v>32</v>
      </c>
      <c r="U449" s="1" t="s">
        <v>630</v>
      </c>
      <c r="V449" s="11">
        <v>235</v>
      </c>
      <c r="W449" s="11">
        <v>3.15</v>
      </c>
      <c r="X449" s="1">
        <v>91</v>
      </c>
      <c r="Y449" s="11">
        <f t="shared" si="130"/>
        <v>195650</v>
      </c>
      <c r="Z449" s="11">
        <f t="shared" si="124"/>
        <v>616297.5</v>
      </c>
      <c r="AA449" s="5">
        <v>44529</v>
      </c>
      <c r="AB449" s="1" t="s">
        <v>32</v>
      </c>
      <c r="AC449" s="1" t="s">
        <v>32</v>
      </c>
      <c r="AD449" s="1" t="s">
        <v>44</v>
      </c>
      <c r="AE449" s="11">
        <v>18132175.5</v>
      </c>
      <c r="AF449" s="11">
        <f t="shared" si="125"/>
        <v>0.45543010752688173</v>
      </c>
      <c r="AG449" s="3" t="s">
        <v>584</v>
      </c>
      <c r="AH449" s="3" t="s">
        <v>32</v>
      </c>
      <c r="AI449" s="12">
        <v>0.45709910399999998</v>
      </c>
      <c r="AJ449" s="12">
        <v>0.40906083900000001</v>
      </c>
      <c r="AK449" s="12">
        <v>0.38646349600000002</v>
      </c>
      <c r="AL449" s="12">
        <v>0.34501749399999998</v>
      </c>
      <c r="AM449" s="12">
        <f t="shared" si="126"/>
        <v>2.2854955199999999E-2</v>
      </c>
      <c r="AN449" s="12">
        <f t="shared" si="127"/>
        <v>2.045304195E-2</v>
      </c>
      <c r="AO449" s="12">
        <f t="shared" si="128"/>
        <v>1.9323174800000002E-2</v>
      </c>
      <c r="AP449" s="12">
        <f t="shared" si="129"/>
        <v>1.7250874699999998E-2</v>
      </c>
      <c r="AQ449" s="13">
        <v>4.7006774867062198E-4</v>
      </c>
      <c r="AR449" s="13">
        <v>1.1989152277007099E-3</v>
      </c>
      <c r="AS449" s="13">
        <v>3.9148783889840001E-4</v>
      </c>
      <c r="AT449" s="13">
        <v>6.1902509838725097E-4</v>
      </c>
      <c r="AU449" s="13">
        <v>1.4483879930239399E-4</v>
      </c>
      <c r="AV449" s="13">
        <v>6.0151581502348897E-4</v>
      </c>
      <c r="AW449" s="13">
        <v>3.7921293043334498E-4</v>
      </c>
      <c r="AX449" s="13">
        <v>5.4358049405945795E-4</v>
      </c>
    </row>
    <row r="450" spans="1:50" x14ac:dyDescent="0.35">
      <c r="A450" t="s">
        <v>509</v>
      </c>
      <c r="B450" t="s">
        <v>509</v>
      </c>
      <c r="C450" t="s">
        <v>509</v>
      </c>
      <c r="D450">
        <v>15700000</v>
      </c>
      <c r="E450">
        <v>5</v>
      </c>
      <c r="F450" s="6">
        <v>0.4</v>
      </c>
      <c r="G450">
        <v>62800</v>
      </c>
      <c r="H450" s="9" t="s">
        <v>32</v>
      </c>
      <c r="I450" t="s">
        <v>32</v>
      </c>
      <c r="J450" t="s">
        <v>32</v>
      </c>
      <c r="K450" t="s">
        <v>32</v>
      </c>
      <c r="L450" s="8" t="s">
        <v>32</v>
      </c>
      <c r="M450" s="8" t="s">
        <v>32</v>
      </c>
      <c r="N450" s="7" t="s">
        <v>32</v>
      </c>
      <c r="O450" s="7" t="s">
        <v>32</v>
      </c>
      <c r="P450" s="10" t="s">
        <v>32</v>
      </c>
      <c r="Q450" s="7" t="s">
        <v>32</v>
      </c>
      <c r="R450" s="1" t="s">
        <v>32</v>
      </c>
      <c r="S450" s="1" t="s">
        <v>32</v>
      </c>
      <c r="T450" s="11" t="s">
        <v>32</v>
      </c>
      <c r="U450" s="1" t="s">
        <v>32</v>
      </c>
      <c r="V450" s="11" t="s">
        <v>32</v>
      </c>
      <c r="W450" s="11" t="s">
        <v>32</v>
      </c>
      <c r="X450" s="1" t="s">
        <v>32</v>
      </c>
      <c r="Y450" s="11" t="s">
        <v>32</v>
      </c>
      <c r="Z450" s="11" t="s">
        <v>32</v>
      </c>
      <c r="AA450" s="5" t="s">
        <v>32</v>
      </c>
      <c r="AB450" s="1" t="s">
        <v>32</v>
      </c>
      <c r="AC450" s="1" t="s">
        <v>32</v>
      </c>
      <c r="AD450" s="1" t="s">
        <v>32</v>
      </c>
      <c r="AE450" s="11">
        <v>0</v>
      </c>
      <c r="AF450" s="11" t="s">
        <v>32</v>
      </c>
      <c r="AG450" s="3" t="s">
        <v>593</v>
      </c>
      <c r="AH450" s="3" t="s">
        <v>32</v>
      </c>
      <c r="AI450" s="12" t="s">
        <v>32</v>
      </c>
      <c r="AJ450" s="12" t="s">
        <v>32</v>
      </c>
      <c r="AK450" s="12" t="s">
        <v>32</v>
      </c>
      <c r="AL450" s="12" t="s">
        <v>32</v>
      </c>
      <c r="AM450" s="12" t="s">
        <v>32</v>
      </c>
      <c r="AN450" s="12" t="s">
        <v>32</v>
      </c>
      <c r="AO450" s="12" t="s">
        <v>32</v>
      </c>
      <c r="AP450" s="12" t="s">
        <v>32</v>
      </c>
      <c r="AQ450" s="13" t="s">
        <v>32</v>
      </c>
      <c r="AR450" s="13" t="s">
        <v>32</v>
      </c>
      <c r="AS450" s="13" t="s">
        <v>32</v>
      </c>
      <c r="AT450" s="13" t="s">
        <v>32</v>
      </c>
      <c r="AU450" s="13" t="s">
        <v>32</v>
      </c>
      <c r="AV450" s="13" t="s">
        <v>32</v>
      </c>
      <c r="AW450" s="13" t="s">
        <v>32</v>
      </c>
      <c r="AX450" s="13" t="s">
        <v>32</v>
      </c>
    </row>
    <row r="451" spans="1:50" x14ac:dyDescent="0.35">
      <c r="A451" t="s">
        <v>510</v>
      </c>
      <c r="B451" t="s">
        <v>657</v>
      </c>
      <c r="C451" t="s">
        <v>510</v>
      </c>
      <c r="D451">
        <v>7130000</v>
      </c>
      <c r="E451">
        <v>1</v>
      </c>
      <c r="F451" s="6">
        <v>1.1000000000000001</v>
      </c>
      <c r="G451">
        <v>78430</v>
      </c>
      <c r="H451" s="9">
        <v>1664000</v>
      </c>
      <c r="I451" t="s">
        <v>102</v>
      </c>
      <c r="J451" t="s">
        <v>103</v>
      </c>
      <c r="K451" t="s">
        <v>31</v>
      </c>
      <c r="L451" s="8">
        <v>3.2</v>
      </c>
      <c r="M451" s="8">
        <v>35</v>
      </c>
      <c r="N451" s="7">
        <v>53248</v>
      </c>
      <c r="O451" s="7">
        <v>18636.8</v>
      </c>
      <c r="P451" s="10">
        <v>2.6138569999999998E-3</v>
      </c>
      <c r="Q451" s="7">
        <v>0.23762335800000001</v>
      </c>
      <c r="R451" s="1" t="s">
        <v>43</v>
      </c>
      <c r="S451" s="11">
        <v>2</v>
      </c>
      <c r="T451" s="11">
        <v>3</v>
      </c>
      <c r="U451" s="1" t="s">
        <v>176</v>
      </c>
      <c r="V451" s="11">
        <v>2.5</v>
      </c>
      <c r="W451" s="11">
        <v>2.5</v>
      </c>
      <c r="X451" s="1">
        <v>89</v>
      </c>
      <c r="Y451" s="11">
        <f>N451*X451/100</f>
        <v>47390.720000000001</v>
      </c>
      <c r="Z451" s="11">
        <f t="shared" ref="Z451:Z463" si="131">(Y451*W451)</f>
        <v>118476.8</v>
      </c>
      <c r="AA451" s="5">
        <v>44576</v>
      </c>
      <c r="AB451" s="1" t="s">
        <v>32</v>
      </c>
      <c r="AC451" s="1" t="s">
        <v>32</v>
      </c>
      <c r="AD451" s="1" t="s">
        <v>44</v>
      </c>
      <c r="AE451" s="11">
        <v>6779846.5279999999</v>
      </c>
      <c r="AF451" s="11">
        <f t="shared" ref="AF451:AF463" si="132">AE451/G451</f>
        <v>86.444556011730199</v>
      </c>
      <c r="AG451" s="3" t="s">
        <v>584</v>
      </c>
      <c r="AH451" s="3" t="s">
        <v>32</v>
      </c>
      <c r="AI451" s="12">
        <v>0.36050107799999997</v>
      </c>
      <c r="AJ451" s="12">
        <v>0.319489252</v>
      </c>
      <c r="AK451" s="12">
        <v>0.28545214800000002</v>
      </c>
      <c r="AL451" s="12">
        <v>0.250215992</v>
      </c>
      <c r="AM451" s="12">
        <f t="shared" ref="AM451:AP454" si="133">AI451*($L451/100)</f>
        <v>1.1536034495999999E-2</v>
      </c>
      <c r="AN451" s="12">
        <f t="shared" si="133"/>
        <v>1.0223656064000001E-2</v>
      </c>
      <c r="AO451" s="12">
        <f t="shared" si="133"/>
        <v>9.1344687360000003E-3</v>
      </c>
      <c r="AP451" s="12">
        <f t="shared" si="133"/>
        <v>8.0069117440000007E-3</v>
      </c>
      <c r="AQ451" s="13">
        <v>9.3853431095769102E-2</v>
      </c>
      <c r="AR451" s="13">
        <v>0.12730747596474401</v>
      </c>
      <c r="AS451" s="13">
        <v>3.8454991068357001E-2</v>
      </c>
      <c r="AT451" s="13">
        <v>0.21242947514420699</v>
      </c>
      <c r="AU451" s="13">
        <v>0.30813283833930699</v>
      </c>
      <c r="AV451" s="13">
        <v>0.73621909030139698</v>
      </c>
      <c r="AW451" s="13">
        <v>0.11512893919704301</v>
      </c>
      <c r="AX451" s="13">
        <v>0.233075177301546</v>
      </c>
    </row>
    <row r="452" spans="1:50" x14ac:dyDescent="0.35">
      <c r="A452" t="s">
        <v>510</v>
      </c>
      <c r="B452" t="s">
        <v>657</v>
      </c>
      <c r="C452" t="s">
        <v>510</v>
      </c>
      <c r="D452">
        <v>7130000</v>
      </c>
      <c r="E452">
        <v>1</v>
      </c>
      <c r="F452" s="6">
        <v>1.1000000000000001</v>
      </c>
      <c r="G452">
        <v>78430</v>
      </c>
      <c r="H452" s="9">
        <v>1664000</v>
      </c>
      <c r="I452" t="s">
        <v>164</v>
      </c>
      <c r="J452" t="s">
        <v>165</v>
      </c>
      <c r="K452" t="s">
        <v>31</v>
      </c>
      <c r="L452" s="8">
        <v>27.16</v>
      </c>
      <c r="M452" s="8">
        <v>43</v>
      </c>
      <c r="N452" s="7">
        <v>451942.40000000002</v>
      </c>
      <c r="O452" s="7">
        <v>194335.23199999999</v>
      </c>
      <c r="P452" s="10">
        <v>2.7255992999999999E-2</v>
      </c>
      <c r="Q452" s="7">
        <v>2.47781757</v>
      </c>
      <c r="R452" s="1" t="s">
        <v>43</v>
      </c>
      <c r="S452" s="11">
        <v>3</v>
      </c>
      <c r="T452" s="11">
        <v>3</v>
      </c>
      <c r="U452" s="1" t="s">
        <v>176</v>
      </c>
      <c r="V452" s="11">
        <v>3</v>
      </c>
      <c r="W452" s="11">
        <v>3</v>
      </c>
      <c r="X452" s="1">
        <v>89</v>
      </c>
      <c r="Y452" s="11">
        <f t="shared" ref="Y452:Y463" si="134">N452*X452/100</f>
        <v>402228.73600000003</v>
      </c>
      <c r="Z452" s="11">
        <f t="shared" si="131"/>
        <v>1206686.2080000001</v>
      </c>
      <c r="AA452" s="5">
        <v>44576</v>
      </c>
      <c r="AB452" s="1" t="s">
        <v>32</v>
      </c>
      <c r="AC452" s="1" t="s">
        <v>32</v>
      </c>
      <c r="AD452" s="1" t="s">
        <v>44</v>
      </c>
      <c r="AE452" s="11">
        <v>6779846.5279999999</v>
      </c>
      <c r="AF452" s="11">
        <f t="shared" si="132"/>
        <v>86.444556011730199</v>
      </c>
      <c r="AG452" s="3" t="s">
        <v>583</v>
      </c>
      <c r="AH452" s="3" t="s">
        <v>33</v>
      </c>
      <c r="AI452" s="12">
        <v>0.54166727999999997</v>
      </c>
      <c r="AJ452" s="12">
        <v>0.51513926399999999</v>
      </c>
      <c r="AK452" s="12">
        <v>0.47035209700000002</v>
      </c>
      <c r="AL452" s="12">
        <v>0.43625807300000002</v>
      </c>
      <c r="AM452" s="12">
        <f t="shared" si="133"/>
        <v>0.14711683324799998</v>
      </c>
      <c r="AN452" s="12">
        <f t="shared" si="133"/>
        <v>0.1399118241024</v>
      </c>
      <c r="AO452" s="12">
        <f t="shared" si="133"/>
        <v>0.1277476295452</v>
      </c>
      <c r="AP452" s="12">
        <f t="shared" si="133"/>
        <v>0.11848769262680001</v>
      </c>
      <c r="AQ452" s="13">
        <v>3.4376721323577</v>
      </c>
      <c r="AR452" s="13">
        <v>1.8268330844162599</v>
      </c>
      <c r="AS452" s="13">
        <v>1.6820109015210001</v>
      </c>
      <c r="AT452" s="13">
        <v>2.0447154055835801</v>
      </c>
      <c r="AU452" s="13">
        <v>1.4364707659677001</v>
      </c>
      <c r="AV452" s="13">
        <v>2.48371089285666</v>
      </c>
      <c r="AW452" s="13">
        <v>1.7235336798076399</v>
      </c>
      <c r="AX452" s="13">
        <v>2.0907066946443602</v>
      </c>
    </row>
    <row r="453" spans="1:50" x14ac:dyDescent="0.35">
      <c r="A453" t="s">
        <v>510</v>
      </c>
      <c r="B453" t="s">
        <v>657</v>
      </c>
      <c r="C453" t="s">
        <v>510</v>
      </c>
      <c r="D453">
        <v>7130000</v>
      </c>
      <c r="E453">
        <v>1</v>
      </c>
      <c r="F453" s="6">
        <v>1.1000000000000001</v>
      </c>
      <c r="G453">
        <v>78430</v>
      </c>
      <c r="H453" s="9">
        <v>1664000</v>
      </c>
      <c r="I453" t="s">
        <v>33</v>
      </c>
      <c r="J453" t="s">
        <v>34</v>
      </c>
      <c r="K453" t="s">
        <v>31</v>
      </c>
      <c r="L453" s="8">
        <v>8.9499999999999993</v>
      </c>
      <c r="M453" s="8">
        <v>35</v>
      </c>
      <c r="N453" s="7">
        <v>148928</v>
      </c>
      <c r="O453" s="7">
        <v>52124.800000000003</v>
      </c>
      <c r="P453" s="10">
        <v>7.3106309999999997E-3</v>
      </c>
      <c r="Q453" s="7">
        <v>0.66460283099999995</v>
      </c>
      <c r="R453" s="1" t="s">
        <v>43</v>
      </c>
      <c r="S453" s="11">
        <v>4</v>
      </c>
      <c r="T453" s="11">
        <v>5</v>
      </c>
      <c r="U453" s="1" t="s">
        <v>176</v>
      </c>
      <c r="V453" s="11">
        <v>4.5</v>
      </c>
      <c r="W453" s="11">
        <v>4.5</v>
      </c>
      <c r="X453" s="1">
        <v>89</v>
      </c>
      <c r="Y453" s="11">
        <f t="shared" si="134"/>
        <v>132545.92000000001</v>
      </c>
      <c r="Z453" s="11">
        <f t="shared" si="131"/>
        <v>596456.64</v>
      </c>
      <c r="AA453" s="5">
        <v>44576</v>
      </c>
      <c r="AB453" s="1" t="s">
        <v>32</v>
      </c>
      <c r="AC453" s="1" t="s">
        <v>32</v>
      </c>
      <c r="AD453" s="1" t="s">
        <v>44</v>
      </c>
      <c r="AE453" s="11">
        <v>6779846.5279999999</v>
      </c>
      <c r="AF453" s="11">
        <f t="shared" si="132"/>
        <v>86.444556011730199</v>
      </c>
      <c r="AG453" s="3" t="s">
        <v>584</v>
      </c>
      <c r="AH453" s="3" t="s">
        <v>32</v>
      </c>
      <c r="AI453" s="12">
        <v>0.54166727999999997</v>
      </c>
      <c r="AJ453" s="12">
        <v>0.51513926399999999</v>
      </c>
      <c r="AK453" s="12">
        <v>0.47035209700000002</v>
      </c>
      <c r="AL453" s="12">
        <v>0.43625807300000002</v>
      </c>
      <c r="AM453" s="12">
        <f t="shared" si="133"/>
        <v>4.8479221559999994E-2</v>
      </c>
      <c r="AN453" s="12">
        <f t="shared" si="133"/>
        <v>4.6104964127999998E-2</v>
      </c>
      <c r="AO453" s="12">
        <f t="shared" si="133"/>
        <v>4.2096512681499998E-2</v>
      </c>
      <c r="AP453" s="12">
        <f t="shared" si="133"/>
        <v>3.9045097533500002E-2</v>
      </c>
      <c r="AQ453" s="13">
        <v>0.65179822797686104</v>
      </c>
      <c r="AR453" s="13">
        <v>0.53246132957723102</v>
      </c>
      <c r="AS453" s="13">
        <v>0.53076556537601405</v>
      </c>
      <c r="AT453" s="13">
        <v>0.56427941197901699</v>
      </c>
      <c r="AU453" s="13">
        <v>0.189177592894443</v>
      </c>
      <c r="AV453" s="13">
        <v>0.37064029916242303</v>
      </c>
      <c r="AW453" s="13">
        <v>1.02964148521886</v>
      </c>
      <c r="AX453" s="13">
        <v>0.55268055888355105</v>
      </c>
    </row>
    <row r="454" spans="1:50" x14ac:dyDescent="0.35">
      <c r="A454" t="s">
        <v>510</v>
      </c>
      <c r="B454" t="s">
        <v>657</v>
      </c>
      <c r="C454" t="s">
        <v>510</v>
      </c>
      <c r="D454">
        <v>7130000</v>
      </c>
      <c r="E454">
        <v>1</v>
      </c>
      <c r="F454" s="6">
        <v>1.1000000000000001</v>
      </c>
      <c r="G454">
        <v>78430</v>
      </c>
      <c r="H454" s="9">
        <v>1664000</v>
      </c>
      <c r="I454" t="s">
        <v>139</v>
      </c>
      <c r="J454" t="s">
        <v>140</v>
      </c>
      <c r="K454" t="s">
        <v>31</v>
      </c>
      <c r="L454" s="8">
        <v>2.04</v>
      </c>
      <c r="M454" s="8">
        <v>36.5</v>
      </c>
      <c r="N454" s="7">
        <v>33945.599999999999</v>
      </c>
      <c r="O454" s="7">
        <v>12390.144</v>
      </c>
      <c r="P454" s="10">
        <v>1.7377479999999999E-3</v>
      </c>
      <c r="Q454" s="7">
        <v>0.15797710100000001</v>
      </c>
      <c r="R454" s="1" t="s">
        <v>43</v>
      </c>
      <c r="S454" s="11">
        <v>2</v>
      </c>
      <c r="T454" s="11">
        <v>3</v>
      </c>
      <c r="U454" s="1" t="s">
        <v>176</v>
      </c>
      <c r="V454" s="11">
        <v>2.5</v>
      </c>
      <c r="W454" s="11">
        <v>2.5</v>
      </c>
      <c r="X454" s="1">
        <v>89</v>
      </c>
      <c r="Y454" s="11">
        <f t="shared" si="134"/>
        <v>30211.583999999999</v>
      </c>
      <c r="Z454" s="11">
        <f t="shared" si="131"/>
        <v>75528.959999999992</v>
      </c>
      <c r="AA454" s="5">
        <v>44576</v>
      </c>
      <c r="AB454" s="1" t="s">
        <v>32</v>
      </c>
      <c r="AC454" s="1" t="s">
        <v>32</v>
      </c>
      <c r="AD454" s="1" t="s">
        <v>44</v>
      </c>
      <c r="AE454" s="11">
        <v>6779846.5279999999</v>
      </c>
      <c r="AF454" s="11">
        <f t="shared" si="132"/>
        <v>86.444556011730199</v>
      </c>
      <c r="AG454" s="3" t="s">
        <v>583</v>
      </c>
      <c r="AH454" s="3" t="s">
        <v>109</v>
      </c>
      <c r="AI454" s="12">
        <v>0.34164161199999998</v>
      </c>
      <c r="AJ454" s="12">
        <v>0.28031908300000002</v>
      </c>
      <c r="AK454" s="12">
        <v>0.40896702000000001</v>
      </c>
      <c r="AL454" s="12">
        <v>0.36860889600000002</v>
      </c>
      <c r="AM454" s="12">
        <f t="shared" si="133"/>
        <v>6.9694888848E-3</v>
      </c>
      <c r="AN454" s="12">
        <f t="shared" si="133"/>
        <v>5.7185092932000008E-3</v>
      </c>
      <c r="AO454" s="12">
        <f t="shared" si="133"/>
        <v>8.3429272080000009E-3</v>
      </c>
      <c r="AP454" s="12">
        <f t="shared" si="133"/>
        <v>7.5196214784000008E-3</v>
      </c>
      <c r="AQ454" s="13">
        <v>8.3135009845502095E-2</v>
      </c>
      <c r="AR454" s="13">
        <v>0.205768217208573</v>
      </c>
      <c r="AS454" s="13">
        <v>0.18924566993469999</v>
      </c>
      <c r="AT454" s="13">
        <v>0.12674277873855699</v>
      </c>
      <c r="AU454" s="13">
        <v>0</v>
      </c>
      <c r="AV454" s="13">
        <v>8.8101761299076306E-2</v>
      </c>
      <c r="AW454" s="13">
        <v>5.59422497827207E-2</v>
      </c>
      <c r="AX454" s="13">
        <v>0.10699081240130399</v>
      </c>
    </row>
    <row r="455" spans="1:50" x14ac:dyDescent="0.35">
      <c r="A455" t="s">
        <v>510</v>
      </c>
      <c r="B455" t="s">
        <v>657</v>
      </c>
      <c r="C455" t="s">
        <v>510</v>
      </c>
      <c r="D455">
        <v>7130000</v>
      </c>
      <c r="E455">
        <v>1</v>
      </c>
      <c r="F455" s="6">
        <v>1.1000000000000001</v>
      </c>
      <c r="G455">
        <v>78430</v>
      </c>
      <c r="H455" s="9">
        <v>1664000</v>
      </c>
      <c r="I455" t="s">
        <v>363</v>
      </c>
      <c r="J455" t="s">
        <v>364</v>
      </c>
      <c r="K455" t="s">
        <v>363</v>
      </c>
      <c r="L455" s="8">
        <v>41.65</v>
      </c>
      <c r="M455" s="8">
        <v>35</v>
      </c>
      <c r="N455" s="7">
        <v>693056</v>
      </c>
      <c r="O455" s="7">
        <v>242569.60000000001</v>
      </c>
      <c r="P455" s="10">
        <v>3.4020981999999998E-2</v>
      </c>
      <c r="Q455" s="7">
        <v>3.0928165239999998</v>
      </c>
      <c r="R455" s="1" t="s">
        <v>43</v>
      </c>
      <c r="S455" s="11">
        <v>4</v>
      </c>
      <c r="T455" s="11">
        <v>5</v>
      </c>
      <c r="U455" s="1" t="s">
        <v>176</v>
      </c>
      <c r="V455" s="11">
        <v>4.5</v>
      </c>
      <c r="W455" s="11">
        <v>4.5</v>
      </c>
      <c r="X455" s="1">
        <v>89</v>
      </c>
      <c r="Y455" s="11">
        <f t="shared" si="134"/>
        <v>616819.84</v>
      </c>
      <c r="Z455" s="11">
        <f t="shared" si="131"/>
        <v>2775689.28</v>
      </c>
      <c r="AA455" s="5">
        <v>44576</v>
      </c>
      <c r="AB455" s="1" t="s">
        <v>32</v>
      </c>
      <c r="AC455" s="1" t="s">
        <v>32</v>
      </c>
      <c r="AD455" s="1" t="s">
        <v>44</v>
      </c>
      <c r="AE455" s="11">
        <v>6779846.5279999999</v>
      </c>
      <c r="AF455" s="11">
        <f t="shared" si="132"/>
        <v>86.444556011730199</v>
      </c>
      <c r="AG455" s="3" t="s">
        <v>593</v>
      </c>
      <c r="AH455" s="3" t="s">
        <v>32</v>
      </c>
      <c r="AI455" s="12" t="s">
        <v>32</v>
      </c>
      <c r="AJ455" s="12" t="s">
        <v>32</v>
      </c>
      <c r="AK455" s="12" t="s">
        <v>32</v>
      </c>
      <c r="AL455" s="12" t="s">
        <v>32</v>
      </c>
      <c r="AM455" s="12" t="s">
        <v>32</v>
      </c>
      <c r="AN455" s="12" t="s">
        <v>32</v>
      </c>
      <c r="AO455" s="12" t="s">
        <v>32</v>
      </c>
      <c r="AP455" s="12" t="s">
        <v>32</v>
      </c>
      <c r="AQ455" s="13">
        <v>1.70156727621977</v>
      </c>
      <c r="AR455" s="13">
        <v>3.1429535037090099</v>
      </c>
      <c r="AS455" s="13">
        <v>1.48199234285098</v>
      </c>
      <c r="AT455" s="13">
        <v>2.6940074587954399</v>
      </c>
      <c r="AU455" s="13">
        <v>1.56508935825725</v>
      </c>
      <c r="AV455" s="13">
        <v>2.5139581290031399</v>
      </c>
      <c r="AW455" s="13">
        <v>2.1904328339046302</v>
      </c>
      <c r="AX455" s="13">
        <v>2.1842858432485999</v>
      </c>
    </row>
    <row r="456" spans="1:50" x14ac:dyDescent="0.35">
      <c r="A456" t="s">
        <v>510</v>
      </c>
      <c r="B456" t="s">
        <v>657</v>
      </c>
      <c r="C456" t="s">
        <v>510</v>
      </c>
      <c r="D456">
        <v>7130000</v>
      </c>
      <c r="E456">
        <v>1</v>
      </c>
      <c r="F456" s="6">
        <v>1.1000000000000001</v>
      </c>
      <c r="G456">
        <v>78430</v>
      </c>
      <c r="H456" s="9">
        <v>1664000</v>
      </c>
      <c r="I456" t="s">
        <v>172</v>
      </c>
      <c r="J456" t="s">
        <v>63</v>
      </c>
      <c r="K456" t="s">
        <v>160</v>
      </c>
      <c r="L456" s="8">
        <v>8.9499999999999993</v>
      </c>
      <c r="M456" s="8">
        <v>42</v>
      </c>
      <c r="N456" s="7">
        <v>148928</v>
      </c>
      <c r="O456" s="7">
        <v>62549.760000000002</v>
      </c>
      <c r="P456" s="10">
        <v>8.7727570000000008E-3</v>
      </c>
      <c r="Q456" s="7">
        <v>0.79752339699999997</v>
      </c>
      <c r="R456" s="1" t="s">
        <v>43</v>
      </c>
      <c r="S456" s="11">
        <v>7</v>
      </c>
      <c r="T456" s="11">
        <v>8</v>
      </c>
      <c r="U456" s="1" t="s">
        <v>176</v>
      </c>
      <c r="V456" s="11">
        <v>7.5</v>
      </c>
      <c r="W456" s="11">
        <v>7.5</v>
      </c>
      <c r="X456" s="1">
        <v>91</v>
      </c>
      <c r="Y456" s="11">
        <f t="shared" si="134"/>
        <v>135524.48000000001</v>
      </c>
      <c r="Z456" s="11">
        <f t="shared" si="131"/>
        <v>1016433.6000000001</v>
      </c>
      <c r="AA456" s="5">
        <v>44576</v>
      </c>
      <c r="AB456" s="1" t="s">
        <v>32</v>
      </c>
      <c r="AC456" s="1" t="s">
        <v>32</v>
      </c>
      <c r="AD456" s="1" t="s">
        <v>44</v>
      </c>
      <c r="AE456" s="11">
        <v>6779846.5279999999</v>
      </c>
      <c r="AF456" s="11">
        <f t="shared" si="132"/>
        <v>86.444556011730199</v>
      </c>
      <c r="AG456" s="3" t="s">
        <v>584</v>
      </c>
      <c r="AH456" s="3" t="s">
        <v>32</v>
      </c>
      <c r="AI456" s="12">
        <v>0.45709910399999998</v>
      </c>
      <c r="AJ456" s="12">
        <v>0.40906083900000001</v>
      </c>
      <c r="AK456" s="12">
        <v>0.38646349600000002</v>
      </c>
      <c r="AL456" s="12">
        <v>0.34501749399999998</v>
      </c>
      <c r="AM456" s="12">
        <f t="shared" ref="AM456:AM509" si="135">AI456*($L456/100)</f>
        <v>4.0910369807999995E-2</v>
      </c>
      <c r="AN456" s="12">
        <f t="shared" ref="AN456:AN509" si="136">AJ456*($L456/100)</f>
        <v>3.6610945090500002E-2</v>
      </c>
      <c r="AO456" s="12">
        <f t="shared" ref="AO456:AO509" si="137">AK456*($L456/100)</f>
        <v>3.4588482891999998E-2</v>
      </c>
      <c r="AP456" s="12">
        <f t="shared" ref="AP456:AP509" si="138">AL456*($L456/100)</f>
        <v>3.0879065712999997E-2</v>
      </c>
      <c r="AQ456" s="13">
        <v>0.486464043197322</v>
      </c>
      <c r="AR456" s="13">
        <v>1.27398722995733</v>
      </c>
      <c r="AS456" s="13">
        <v>0.38215120697489602</v>
      </c>
      <c r="AT456" s="13">
        <v>0.65812285613877897</v>
      </c>
      <c r="AU456" s="13">
        <v>0.15890917799148199</v>
      </c>
      <c r="AV456" s="13">
        <v>0.66860602969395599</v>
      </c>
      <c r="AW456" s="13">
        <v>0.403451357372338</v>
      </c>
      <c r="AX456" s="13">
        <v>0.57595598590372798</v>
      </c>
    </row>
    <row r="457" spans="1:50" x14ac:dyDescent="0.35">
      <c r="A457" t="s">
        <v>510</v>
      </c>
      <c r="B457" t="s">
        <v>657</v>
      </c>
      <c r="C457" t="s">
        <v>510</v>
      </c>
      <c r="D457">
        <v>7130000</v>
      </c>
      <c r="E457">
        <v>1</v>
      </c>
      <c r="F457" s="6">
        <v>1.1000000000000001</v>
      </c>
      <c r="G457">
        <v>78430</v>
      </c>
      <c r="H457" s="9">
        <v>1664000</v>
      </c>
      <c r="I457" t="s">
        <v>573</v>
      </c>
      <c r="J457" t="s">
        <v>125</v>
      </c>
      <c r="K457" t="s">
        <v>93</v>
      </c>
      <c r="L457" s="8">
        <v>8.0500000000000007</v>
      </c>
      <c r="M457" s="8">
        <v>45</v>
      </c>
      <c r="N457" s="7">
        <v>133952</v>
      </c>
      <c r="O457" s="7">
        <v>60278.400000000001</v>
      </c>
      <c r="P457" s="10">
        <v>8.4541939999999999E-3</v>
      </c>
      <c r="Q457" s="7">
        <v>0.76856305000000003</v>
      </c>
      <c r="R457" s="1" t="s">
        <v>43</v>
      </c>
      <c r="S457" s="11">
        <v>8</v>
      </c>
      <c r="T457" s="11">
        <v>9</v>
      </c>
      <c r="U457" s="1" t="s">
        <v>176</v>
      </c>
      <c r="V457" s="11">
        <v>8.5</v>
      </c>
      <c r="W457" s="11">
        <v>8.5</v>
      </c>
      <c r="X457" s="1">
        <v>87</v>
      </c>
      <c r="Y457" s="11">
        <f t="shared" si="134"/>
        <v>116538.24000000001</v>
      </c>
      <c r="Z457" s="11">
        <f t="shared" si="131"/>
        <v>990575.04</v>
      </c>
      <c r="AA457" s="5">
        <v>44576</v>
      </c>
      <c r="AB457" s="1" t="s">
        <v>32</v>
      </c>
      <c r="AC457" s="1" t="s">
        <v>32</v>
      </c>
      <c r="AD457" s="1" t="s">
        <v>44</v>
      </c>
      <c r="AE457" s="11">
        <v>6779846.5279999999</v>
      </c>
      <c r="AF457" s="11">
        <f t="shared" si="132"/>
        <v>86.444556011730199</v>
      </c>
      <c r="AG457" s="3" t="s">
        <v>584</v>
      </c>
      <c r="AH457" s="3" t="s">
        <v>32</v>
      </c>
      <c r="AI457" s="12">
        <v>0.566136262</v>
      </c>
      <c r="AJ457" s="12">
        <v>0.53836495200000001</v>
      </c>
      <c r="AK457" s="12">
        <v>0.48517575000000002</v>
      </c>
      <c r="AL457" s="12">
        <v>0.439342277</v>
      </c>
      <c r="AM457" s="12">
        <f t="shared" si="135"/>
        <v>4.5573969090999998E-2</v>
      </c>
      <c r="AN457" s="12">
        <f t="shared" si="136"/>
        <v>4.3338378636E-2</v>
      </c>
      <c r="AO457" s="12">
        <f t="shared" si="137"/>
        <v>3.9056647875000003E-2</v>
      </c>
      <c r="AP457" s="12">
        <f t="shared" si="138"/>
        <v>3.5367053298499998E-2</v>
      </c>
      <c r="AQ457" s="13">
        <v>0.96517471577719205</v>
      </c>
      <c r="AR457" s="13">
        <v>0.58741925142234297</v>
      </c>
      <c r="AS457" s="13">
        <v>0.42965324237725799</v>
      </c>
      <c r="AT457" s="13">
        <v>0.650080153483509</v>
      </c>
      <c r="AU457" s="13">
        <v>0.51046244314813605</v>
      </c>
      <c r="AV457" s="13">
        <v>0.56028438229274202</v>
      </c>
      <c r="AW457" s="13">
        <v>0.777601777992036</v>
      </c>
      <c r="AX457" s="13">
        <v>0.64009656664188797</v>
      </c>
    </row>
    <row r="458" spans="1:50" x14ac:dyDescent="0.35">
      <c r="A458" t="s">
        <v>645</v>
      </c>
      <c r="B458" t="s">
        <v>511</v>
      </c>
      <c r="C458" t="s">
        <v>511</v>
      </c>
      <c r="D458">
        <v>5440000</v>
      </c>
      <c r="E458">
        <v>1</v>
      </c>
      <c r="F458" s="6">
        <v>2.2000000000000002</v>
      </c>
      <c r="G458">
        <v>119680</v>
      </c>
      <c r="H458" s="9">
        <v>1800000</v>
      </c>
      <c r="I458" t="s">
        <v>109</v>
      </c>
      <c r="J458" t="s">
        <v>110</v>
      </c>
      <c r="K458" t="s">
        <v>31</v>
      </c>
      <c r="L458" s="8">
        <v>3.29</v>
      </c>
      <c r="M458" s="8">
        <v>48</v>
      </c>
      <c r="N458" s="7">
        <v>59220</v>
      </c>
      <c r="O458" s="7">
        <v>28425.599999999999</v>
      </c>
      <c r="P458" s="10">
        <v>5.2252940000000001E-3</v>
      </c>
      <c r="Q458" s="7">
        <v>0.237513369</v>
      </c>
      <c r="R458" s="1" t="s">
        <v>48</v>
      </c>
      <c r="S458" s="11">
        <v>5</v>
      </c>
      <c r="T458" s="11">
        <v>5</v>
      </c>
      <c r="U458" s="1" t="s">
        <v>104</v>
      </c>
      <c r="V458" s="11">
        <v>5</v>
      </c>
      <c r="W458" s="11">
        <v>5.64</v>
      </c>
      <c r="X458" s="1">
        <v>100</v>
      </c>
      <c r="Y458" s="11">
        <f t="shared" si="134"/>
        <v>59220</v>
      </c>
      <c r="Z458" s="11">
        <f t="shared" si="131"/>
        <v>334000.8</v>
      </c>
      <c r="AA458" s="5">
        <v>44521</v>
      </c>
      <c r="AB458" s="1" t="s">
        <v>32</v>
      </c>
      <c r="AC458" s="1" t="s">
        <v>32</v>
      </c>
      <c r="AD458" s="1" t="s">
        <v>84</v>
      </c>
      <c r="AE458" s="11">
        <v>11456123.4</v>
      </c>
      <c r="AF458" s="11">
        <f t="shared" si="132"/>
        <v>95.722956216577543</v>
      </c>
      <c r="AG458" s="3" t="s">
        <v>584</v>
      </c>
      <c r="AH458" s="3" t="s">
        <v>32</v>
      </c>
      <c r="AI458" s="12">
        <v>0.34164161199999998</v>
      </c>
      <c r="AJ458" s="12">
        <v>0.28031908300000002</v>
      </c>
      <c r="AK458" s="12">
        <v>0.40896702000000001</v>
      </c>
      <c r="AL458" s="12">
        <v>0.36860889600000002</v>
      </c>
      <c r="AM458" s="12">
        <f t="shared" si="135"/>
        <v>1.1240009034799998E-2</v>
      </c>
      <c r="AN458" s="12">
        <f t="shared" si="136"/>
        <v>9.2224978306999997E-3</v>
      </c>
      <c r="AO458" s="12">
        <f t="shared" si="137"/>
        <v>1.3455014958E-2</v>
      </c>
      <c r="AP458" s="12">
        <f t="shared" si="138"/>
        <v>1.2127232678399999E-2</v>
      </c>
      <c r="AQ458" s="13">
        <v>0.22712789469091499</v>
      </c>
      <c r="AR458" s="13">
        <v>0.20043017402341801</v>
      </c>
      <c r="AS458" s="13">
        <v>1.69961178755887E-2</v>
      </c>
      <c r="AT458" s="13">
        <v>0.130028041905068</v>
      </c>
      <c r="AU458" s="13">
        <v>0</v>
      </c>
      <c r="AV458" s="13">
        <v>0.14746529352382701</v>
      </c>
      <c r="AW458" s="13">
        <v>0.32097563398004098</v>
      </c>
      <c r="AX458" s="13">
        <v>0.14900330799983699</v>
      </c>
    </row>
    <row r="459" spans="1:50" x14ac:dyDescent="0.35">
      <c r="A459" t="s">
        <v>645</v>
      </c>
      <c r="B459" t="s">
        <v>511</v>
      </c>
      <c r="C459" t="s">
        <v>511</v>
      </c>
      <c r="D459">
        <v>5440000</v>
      </c>
      <c r="E459">
        <v>1</v>
      </c>
      <c r="F459" s="6">
        <v>2.2000000000000002</v>
      </c>
      <c r="G459">
        <v>119680</v>
      </c>
      <c r="H459" s="9">
        <v>1800000</v>
      </c>
      <c r="I459" t="s">
        <v>33</v>
      </c>
      <c r="J459" t="s">
        <v>34</v>
      </c>
      <c r="K459" t="s">
        <v>31</v>
      </c>
      <c r="L459" s="8">
        <v>84.05</v>
      </c>
      <c r="M459" s="8">
        <v>35</v>
      </c>
      <c r="N459" s="7">
        <v>1512900</v>
      </c>
      <c r="O459" s="7">
        <v>529515</v>
      </c>
      <c r="P459" s="10">
        <v>9.7337315999999993E-2</v>
      </c>
      <c r="Q459" s="7">
        <v>4.4244234630000001</v>
      </c>
      <c r="R459" s="1" t="s">
        <v>48</v>
      </c>
      <c r="S459" s="11">
        <v>4.3</v>
      </c>
      <c r="T459" s="11">
        <v>5</v>
      </c>
      <c r="U459" s="1" t="s">
        <v>104</v>
      </c>
      <c r="V459" s="11">
        <v>4.6500000000000004</v>
      </c>
      <c r="W459" s="11">
        <v>5.25</v>
      </c>
      <c r="X459" s="1">
        <v>100</v>
      </c>
      <c r="Y459" s="11">
        <f t="shared" si="134"/>
        <v>1512900</v>
      </c>
      <c r="Z459" s="11">
        <f t="shared" si="131"/>
        <v>7942725</v>
      </c>
      <c r="AA459" s="5">
        <v>44521</v>
      </c>
      <c r="AB459" s="1" t="s">
        <v>32</v>
      </c>
      <c r="AC459" s="1" t="s">
        <v>32</v>
      </c>
      <c r="AD459" s="1" t="s">
        <v>84</v>
      </c>
      <c r="AE459" s="11">
        <v>11456123.4</v>
      </c>
      <c r="AF459" s="11">
        <f t="shared" si="132"/>
        <v>95.722956216577543</v>
      </c>
      <c r="AG459" s="3" t="s">
        <v>584</v>
      </c>
      <c r="AH459" s="3" t="s">
        <v>32</v>
      </c>
      <c r="AI459" s="12">
        <v>0.54166727999999997</v>
      </c>
      <c r="AJ459" s="12">
        <v>0.51513926399999999</v>
      </c>
      <c r="AK459" s="12">
        <v>0.47035209700000002</v>
      </c>
      <c r="AL459" s="12">
        <v>0.43625807300000002</v>
      </c>
      <c r="AM459" s="12">
        <f t="shared" si="135"/>
        <v>0.45527134883999998</v>
      </c>
      <c r="AN459" s="12">
        <f t="shared" si="136"/>
        <v>0.43297455139199997</v>
      </c>
      <c r="AO459" s="12">
        <f t="shared" si="137"/>
        <v>0.39533093752850001</v>
      </c>
      <c r="AP459" s="12">
        <f t="shared" si="138"/>
        <v>0.36667491035650002</v>
      </c>
      <c r="AQ459" s="13">
        <v>3.0648309710555401</v>
      </c>
      <c r="AR459" s="13">
        <v>2.29653707407524</v>
      </c>
      <c r="AS459" s="13">
        <v>3.1660543162380201</v>
      </c>
      <c r="AT459" s="13">
        <v>2.6387467433748499</v>
      </c>
      <c r="AU459" s="13">
        <v>0.85288692207032202</v>
      </c>
      <c r="AV459" s="13">
        <v>2.7469986527158401</v>
      </c>
      <c r="AW459" s="13">
        <v>4.9489727835577701</v>
      </c>
      <c r="AX459" s="13">
        <v>2.8164324947267998</v>
      </c>
    </row>
    <row r="460" spans="1:50" x14ac:dyDescent="0.35">
      <c r="A460" t="s">
        <v>645</v>
      </c>
      <c r="B460" t="s">
        <v>511</v>
      </c>
      <c r="C460" t="s">
        <v>511</v>
      </c>
      <c r="D460">
        <v>5440000</v>
      </c>
      <c r="E460">
        <v>1</v>
      </c>
      <c r="F460" s="6">
        <v>2.2000000000000002</v>
      </c>
      <c r="G460">
        <v>119680</v>
      </c>
      <c r="H460" s="9">
        <v>1800000</v>
      </c>
      <c r="I460" t="s">
        <v>114</v>
      </c>
      <c r="J460" t="s">
        <v>115</v>
      </c>
      <c r="K460" t="s">
        <v>116</v>
      </c>
      <c r="L460" s="8">
        <v>2.77</v>
      </c>
      <c r="M460" s="8">
        <v>48</v>
      </c>
      <c r="N460" s="7">
        <v>49860</v>
      </c>
      <c r="O460" s="7">
        <v>23932.799999999999</v>
      </c>
      <c r="P460" s="10">
        <v>4.3994120000000001E-3</v>
      </c>
      <c r="Q460" s="7">
        <v>0.19997326200000001</v>
      </c>
      <c r="R460" s="1" t="s">
        <v>48</v>
      </c>
      <c r="S460" s="11">
        <v>12</v>
      </c>
      <c r="T460" s="11">
        <v>13.5</v>
      </c>
      <c r="U460" s="1" t="s">
        <v>104</v>
      </c>
      <c r="V460" s="11">
        <v>12.75</v>
      </c>
      <c r="W460" s="11">
        <v>14.39</v>
      </c>
      <c r="X460" s="1">
        <v>100</v>
      </c>
      <c r="Y460" s="11">
        <f t="shared" si="134"/>
        <v>49860</v>
      </c>
      <c r="Z460" s="11">
        <f t="shared" si="131"/>
        <v>717485.4</v>
      </c>
      <c r="AA460" s="5">
        <v>44521</v>
      </c>
      <c r="AB460" s="1" t="s">
        <v>32</v>
      </c>
      <c r="AC460" s="1" t="s">
        <v>32</v>
      </c>
      <c r="AD460" s="1" t="s">
        <v>84</v>
      </c>
      <c r="AE460" s="11">
        <v>11456123.4</v>
      </c>
      <c r="AF460" s="11">
        <f t="shared" si="132"/>
        <v>95.722956216577543</v>
      </c>
      <c r="AG460" s="3" t="s">
        <v>584</v>
      </c>
      <c r="AH460" s="3" t="s">
        <v>32</v>
      </c>
      <c r="AI460" s="12">
        <v>0.53640324399999995</v>
      </c>
      <c r="AJ460" s="12">
        <v>0.52594607699999996</v>
      </c>
      <c r="AK460" s="12">
        <v>0.480582538</v>
      </c>
      <c r="AL460" s="12">
        <v>0.46544774500000002</v>
      </c>
      <c r="AM460" s="12">
        <f t="shared" si="135"/>
        <v>1.4858369858799998E-2</v>
      </c>
      <c r="AN460" s="12">
        <f t="shared" si="136"/>
        <v>1.4568706332899998E-2</v>
      </c>
      <c r="AO460" s="12">
        <f t="shared" si="137"/>
        <v>1.3312136302599999E-2</v>
      </c>
      <c r="AP460" s="12">
        <f t="shared" si="138"/>
        <v>1.28929025365E-2</v>
      </c>
      <c r="AQ460" s="13">
        <v>8.9533134490346597E-2</v>
      </c>
      <c r="AR460" s="13">
        <v>3.4068646708296603E-2</v>
      </c>
      <c r="AS460" s="13">
        <v>4.2929404107580803E-2</v>
      </c>
      <c r="AT460" s="13">
        <v>0.120102157291351</v>
      </c>
      <c r="AU460" s="13">
        <v>7.06721223999833E-2</v>
      </c>
      <c r="AV460" s="13">
        <v>0.60455877964730198</v>
      </c>
      <c r="AW460" s="13">
        <v>0.12781807158165701</v>
      </c>
      <c r="AX460" s="13">
        <v>0.15566890231807401</v>
      </c>
    </row>
    <row r="461" spans="1:50" x14ac:dyDescent="0.35">
      <c r="A461" t="s">
        <v>645</v>
      </c>
      <c r="B461" t="s">
        <v>511</v>
      </c>
      <c r="C461" t="s">
        <v>511</v>
      </c>
      <c r="D461">
        <v>5440000</v>
      </c>
      <c r="E461">
        <v>1</v>
      </c>
      <c r="F461" s="6">
        <v>2.2000000000000002</v>
      </c>
      <c r="G461">
        <v>119680</v>
      </c>
      <c r="H461" s="9">
        <v>1800000</v>
      </c>
      <c r="I461" t="s">
        <v>59</v>
      </c>
      <c r="J461" t="s">
        <v>60</v>
      </c>
      <c r="K461" t="s">
        <v>61</v>
      </c>
      <c r="L461" s="8">
        <v>3.7</v>
      </c>
      <c r="M461" s="8">
        <v>51</v>
      </c>
      <c r="N461" s="7">
        <v>66600</v>
      </c>
      <c r="O461" s="7">
        <v>33966</v>
      </c>
      <c r="P461" s="10">
        <v>6.2437500000000002E-3</v>
      </c>
      <c r="Q461" s="7">
        <v>0.28380681800000002</v>
      </c>
      <c r="R461" s="1" t="s">
        <v>48</v>
      </c>
      <c r="S461" s="11">
        <v>5.3</v>
      </c>
      <c r="T461" s="11">
        <v>7.5</v>
      </c>
      <c r="U461" s="1" t="s">
        <v>104</v>
      </c>
      <c r="V461" s="11">
        <v>6.4</v>
      </c>
      <c r="W461" s="11">
        <v>7.23</v>
      </c>
      <c r="X461" s="1">
        <v>100</v>
      </c>
      <c r="Y461" s="11">
        <f t="shared" si="134"/>
        <v>66600</v>
      </c>
      <c r="Z461" s="11">
        <f t="shared" si="131"/>
        <v>481518</v>
      </c>
      <c r="AA461" s="5">
        <v>44521</v>
      </c>
      <c r="AB461" s="1" t="s">
        <v>32</v>
      </c>
      <c r="AC461" s="1" t="s">
        <v>32</v>
      </c>
      <c r="AD461" s="1" t="s">
        <v>84</v>
      </c>
      <c r="AE461" s="11">
        <v>11456123.4</v>
      </c>
      <c r="AF461" s="11">
        <f t="shared" si="132"/>
        <v>95.722956216577543</v>
      </c>
      <c r="AG461" s="3" t="s">
        <v>584</v>
      </c>
      <c r="AH461" s="3" t="s">
        <v>32</v>
      </c>
      <c r="AI461" s="12">
        <v>0.492890094</v>
      </c>
      <c r="AJ461" s="12">
        <v>0.48020787700000001</v>
      </c>
      <c r="AK461" s="12">
        <v>0.46666170400000001</v>
      </c>
      <c r="AL461" s="12">
        <v>0.446951143</v>
      </c>
      <c r="AM461" s="12">
        <f t="shared" si="135"/>
        <v>1.8236933478000001E-2</v>
      </c>
      <c r="AN461" s="12">
        <f t="shared" si="136"/>
        <v>1.7767691449000002E-2</v>
      </c>
      <c r="AO461" s="12">
        <f t="shared" si="137"/>
        <v>1.7266483048000002E-2</v>
      </c>
      <c r="AP461" s="12">
        <f t="shared" si="138"/>
        <v>1.6537192291000001E-2</v>
      </c>
      <c r="AQ461" s="13">
        <v>0.119875054422777</v>
      </c>
      <c r="AR461" s="13">
        <v>0.54677338790880303</v>
      </c>
      <c r="AS461" s="13">
        <v>8.1235244195854095E-2</v>
      </c>
      <c r="AT461" s="13">
        <v>0.186445983967402</v>
      </c>
      <c r="AU461" s="13">
        <v>0.11549646296858</v>
      </c>
      <c r="AV461" s="13">
        <v>0.50674074992986595</v>
      </c>
      <c r="AW461" s="13">
        <v>0.142530498460678</v>
      </c>
      <c r="AX461" s="13">
        <v>0.24272819740770901</v>
      </c>
    </row>
    <row r="462" spans="1:50" x14ac:dyDescent="0.35">
      <c r="A462" t="s">
        <v>645</v>
      </c>
      <c r="B462" t="s">
        <v>511</v>
      </c>
      <c r="C462" t="s">
        <v>511</v>
      </c>
      <c r="D462">
        <v>5440000</v>
      </c>
      <c r="E462">
        <v>1</v>
      </c>
      <c r="F462" s="6">
        <v>2.2000000000000002</v>
      </c>
      <c r="G462">
        <v>119680</v>
      </c>
      <c r="H462" s="9">
        <v>1800000</v>
      </c>
      <c r="I462" t="s">
        <v>172</v>
      </c>
      <c r="J462" t="s">
        <v>205</v>
      </c>
      <c r="K462" t="s">
        <v>160</v>
      </c>
      <c r="L462" s="8">
        <v>3</v>
      </c>
      <c r="M462" s="8">
        <v>42</v>
      </c>
      <c r="N462" s="7">
        <v>54000</v>
      </c>
      <c r="O462" s="7">
        <v>22680</v>
      </c>
      <c r="P462" s="10">
        <v>4.1691180000000003E-3</v>
      </c>
      <c r="Q462" s="7">
        <v>0.18950534799999999</v>
      </c>
      <c r="R462" s="1" t="s">
        <v>48</v>
      </c>
      <c r="S462" s="11">
        <v>10</v>
      </c>
      <c r="T462" s="11">
        <v>13.5</v>
      </c>
      <c r="U462" s="1" t="s">
        <v>104</v>
      </c>
      <c r="V462" s="11">
        <v>11.75</v>
      </c>
      <c r="W462" s="11">
        <v>13.27</v>
      </c>
      <c r="X462" s="1">
        <v>100</v>
      </c>
      <c r="Y462" s="11">
        <f t="shared" si="134"/>
        <v>54000</v>
      </c>
      <c r="Z462" s="11">
        <f t="shared" si="131"/>
        <v>716580</v>
      </c>
      <c r="AA462" s="5">
        <v>44521</v>
      </c>
      <c r="AB462" s="1" t="s">
        <v>32</v>
      </c>
      <c r="AC462" s="1" t="s">
        <v>32</v>
      </c>
      <c r="AD462" s="1" t="s">
        <v>84</v>
      </c>
      <c r="AE462" s="11">
        <v>11456123.4</v>
      </c>
      <c r="AF462" s="11">
        <f t="shared" si="132"/>
        <v>95.722956216577543</v>
      </c>
      <c r="AG462" s="3" t="s">
        <v>584</v>
      </c>
      <c r="AH462" s="3" t="s">
        <v>32</v>
      </c>
      <c r="AI462" s="12">
        <v>0.45709910399999998</v>
      </c>
      <c r="AJ462" s="12">
        <v>0.40906083900000001</v>
      </c>
      <c r="AK462" s="12">
        <v>0.38646349600000002</v>
      </c>
      <c r="AL462" s="12">
        <v>0.34501749399999998</v>
      </c>
      <c r="AM462" s="12">
        <f t="shared" si="135"/>
        <v>1.3712973119999999E-2</v>
      </c>
      <c r="AN462" s="12">
        <f t="shared" si="136"/>
        <v>1.227182517E-2</v>
      </c>
      <c r="AO462" s="12">
        <f t="shared" si="137"/>
        <v>1.159390488E-2</v>
      </c>
      <c r="AP462" s="12">
        <f t="shared" si="138"/>
        <v>1.0350524819999998E-2</v>
      </c>
      <c r="AQ462" s="13">
        <v>8.1644631888320204E-2</v>
      </c>
      <c r="AR462" s="13">
        <v>0.19612547177713099</v>
      </c>
      <c r="AS462" s="13">
        <v>8.1364394254265004E-2</v>
      </c>
      <c r="AT462" s="13">
        <v>0.10984847117424699</v>
      </c>
      <c r="AU462" s="13">
        <v>2.5571386650995499E-2</v>
      </c>
      <c r="AV462" s="13">
        <v>0.17687222351339299</v>
      </c>
      <c r="AW462" s="13">
        <v>6.9215562387880694E-2</v>
      </c>
      <c r="AX462" s="13">
        <v>0.105806020235176</v>
      </c>
    </row>
    <row r="463" spans="1:50" x14ac:dyDescent="0.35">
      <c r="A463" t="s">
        <v>645</v>
      </c>
      <c r="B463" t="s">
        <v>511</v>
      </c>
      <c r="C463" t="s">
        <v>511</v>
      </c>
      <c r="D463">
        <v>5440000</v>
      </c>
      <c r="E463">
        <v>1</v>
      </c>
      <c r="F463" s="6">
        <v>2.2000000000000002</v>
      </c>
      <c r="G463">
        <v>119680</v>
      </c>
      <c r="H463" s="9">
        <v>1800000</v>
      </c>
      <c r="I463" t="s">
        <v>573</v>
      </c>
      <c r="J463" t="s">
        <v>125</v>
      </c>
      <c r="K463" t="s">
        <v>93</v>
      </c>
      <c r="L463" s="8">
        <v>3.19</v>
      </c>
      <c r="M463" s="8">
        <v>45</v>
      </c>
      <c r="N463" s="7">
        <v>57420</v>
      </c>
      <c r="O463" s="7">
        <v>25839</v>
      </c>
      <c r="P463" s="10">
        <v>4.7498159999999996E-3</v>
      </c>
      <c r="Q463" s="7">
        <v>0.21590073500000001</v>
      </c>
      <c r="R463" s="1" t="s">
        <v>48</v>
      </c>
      <c r="S463" s="11">
        <v>16</v>
      </c>
      <c r="T463" s="11">
        <v>23</v>
      </c>
      <c r="U463" s="1" t="s">
        <v>104</v>
      </c>
      <c r="V463" s="11">
        <v>19.5</v>
      </c>
      <c r="W463" s="11">
        <v>22.01</v>
      </c>
      <c r="X463" s="1">
        <v>100</v>
      </c>
      <c r="Y463" s="11">
        <f t="shared" si="134"/>
        <v>57420</v>
      </c>
      <c r="Z463" s="11">
        <f t="shared" si="131"/>
        <v>1263814.2000000002</v>
      </c>
      <c r="AA463" s="5">
        <v>44521</v>
      </c>
      <c r="AB463" s="1" t="s">
        <v>32</v>
      </c>
      <c r="AC463" s="1" t="s">
        <v>32</v>
      </c>
      <c r="AD463" s="1" t="s">
        <v>84</v>
      </c>
      <c r="AE463" s="11">
        <v>11456123.4</v>
      </c>
      <c r="AF463" s="11">
        <f t="shared" si="132"/>
        <v>95.722956216577543</v>
      </c>
      <c r="AG463" s="3" t="s">
        <v>584</v>
      </c>
      <c r="AH463" s="3" t="s">
        <v>32</v>
      </c>
      <c r="AI463" s="12">
        <v>0.566136262</v>
      </c>
      <c r="AJ463" s="12">
        <v>0.53836495200000001</v>
      </c>
      <c r="AK463" s="12">
        <v>0.48517575000000002</v>
      </c>
      <c r="AL463" s="12">
        <v>0.439342277</v>
      </c>
      <c r="AM463" s="12">
        <f t="shared" si="135"/>
        <v>1.8059746757799998E-2</v>
      </c>
      <c r="AN463" s="12">
        <f t="shared" si="136"/>
        <v>1.7173841968800001E-2</v>
      </c>
      <c r="AO463" s="12">
        <f t="shared" si="137"/>
        <v>1.5477106425E-2</v>
      </c>
      <c r="AP463" s="12">
        <f t="shared" si="138"/>
        <v>1.4015018636299999E-2</v>
      </c>
      <c r="AQ463" s="13">
        <v>0.19150468736057499</v>
      </c>
      <c r="AR463" s="13">
        <v>0.106908856380781</v>
      </c>
      <c r="AS463" s="13">
        <v>0.108146840317034</v>
      </c>
      <c r="AT463" s="13">
        <v>0.12827751334371301</v>
      </c>
      <c r="AU463" s="13">
        <v>9.7110384679295503E-2</v>
      </c>
      <c r="AV463" s="13">
        <v>0.175224345040078</v>
      </c>
      <c r="AW463" s="13">
        <v>0.15771260231644499</v>
      </c>
      <c r="AX463" s="13">
        <v>0.13784074706256</v>
      </c>
    </row>
    <row r="464" spans="1:50" x14ac:dyDescent="0.35">
      <c r="A464" t="s">
        <v>512</v>
      </c>
      <c r="B464" t="s">
        <v>512</v>
      </c>
      <c r="C464" t="s">
        <v>512</v>
      </c>
      <c r="D464">
        <v>2100000</v>
      </c>
      <c r="E464">
        <v>2</v>
      </c>
      <c r="F464" s="6">
        <v>1</v>
      </c>
      <c r="G464">
        <v>21000</v>
      </c>
      <c r="H464" s="9">
        <v>199000</v>
      </c>
      <c r="I464" t="s">
        <v>102</v>
      </c>
      <c r="J464" t="s">
        <v>103</v>
      </c>
      <c r="K464" t="s">
        <v>31</v>
      </c>
      <c r="L464" s="8">
        <v>15</v>
      </c>
      <c r="M464" s="8">
        <v>35</v>
      </c>
      <c r="N464" s="7">
        <v>29850</v>
      </c>
      <c r="O464" s="7">
        <v>10447.5</v>
      </c>
      <c r="P464" s="10">
        <v>4.9750000000000003E-3</v>
      </c>
      <c r="Q464" s="7">
        <v>0.4975</v>
      </c>
      <c r="R464" s="1" t="s">
        <v>32</v>
      </c>
      <c r="S464" s="1" t="s">
        <v>32</v>
      </c>
      <c r="T464" s="11" t="s">
        <v>32</v>
      </c>
      <c r="U464" s="1" t="s">
        <v>32</v>
      </c>
      <c r="V464" s="11" t="s">
        <v>32</v>
      </c>
      <c r="W464" s="11" t="s">
        <v>32</v>
      </c>
      <c r="X464" s="1" t="s">
        <v>32</v>
      </c>
      <c r="Y464" s="11" t="s">
        <v>32</v>
      </c>
      <c r="Z464" s="11" t="s">
        <v>32</v>
      </c>
      <c r="AA464" s="5" t="s">
        <v>32</v>
      </c>
      <c r="AB464" s="1" t="s">
        <v>32</v>
      </c>
      <c r="AC464" s="1" t="s">
        <v>32</v>
      </c>
      <c r="AD464" s="1" t="s">
        <v>32</v>
      </c>
      <c r="AE464" s="11">
        <v>0</v>
      </c>
      <c r="AF464" s="11" t="s">
        <v>32</v>
      </c>
      <c r="AG464" s="3" t="s">
        <v>584</v>
      </c>
      <c r="AH464" s="3" t="s">
        <v>32</v>
      </c>
      <c r="AI464" s="12">
        <v>0.36050107799999997</v>
      </c>
      <c r="AJ464" s="12">
        <v>0.319489252</v>
      </c>
      <c r="AK464" s="12">
        <v>0.28545214800000002</v>
      </c>
      <c r="AL464" s="12">
        <v>0.250215992</v>
      </c>
      <c r="AM464" s="12">
        <f t="shared" si="135"/>
        <v>5.4075161699999992E-2</v>
      </c>
      <c r="AN464" s="12">
        <f t="shared" si="136"/>
        <v>4.7923387800000002E-2</v>
      </c>
      <c r="AO464" s="12">
        <f t="shared" si="137"/>
        <v>4.2817822200000001E-2</v>
      </c>
      <c r="AP464" s="12">
        <f t="shared" si="138"/>
        <v>3.7532398799999998E-2</v>
      </c>
      <c r="AQ464" s="13">
        <v>0.138788334076339</v>
      </c>
      <c r="AR464" s="13">
        <v>0.17268266906510699</v>
      </c>
      <c r="AS464" s="13">
        <v>7.2140274944701405E-2</v>
      </c>
      <c r="AT464" s="13">
        <v>0.31241202197252499</v>
      </c>
      <c r="AU464" s="13">
        <v>0.436887079146841</v>
      </c>
      <c r="AV464" s="13">
        <v>1.7160199780890799</v>
      </c>
      <c r="AW464" s="13">
        <v>0.17402954812062099</v>
      </c>
      <c r="AX464" s="13">
        <v>0.43185141505931601</v>
      </c>
    </row>
    <row r="465" spans="1:50" x14ac:dyDescent="0.35">
      <c r="A465" t="s">
        <v>512</v>
      </c>
      <c r="B465" t="s">
        <v>512</v>
      </c>
      <c r="C465" t="s">
        <v>512</v>
      </c>
      <c r="D465">
        <v>2100000</v>
      </c>
      <c r="E465">
        <v>2</v>
      </c>
      <c r="F465" s="6">
        <v>1</v>
      </c>
      <c r="G465">
        <v>21000</v>
      </c>
      <c r="H465" s="9">
        <v>199000</v>
      </c>
      <c r="I465" t="s">
        <v>164</v>
      </c>
      <c r="J465" t="s">
        <v>165</v>
      </c>
      <c r="K465" t="s">
        <v>31</v>
      </c>
      <c r="L465" s="8">
        <v>20</v>
      </c>
      <c r="M465" s="8">
        <v>43</v>
      </c>
      <c r="N465" s="7">
        <v>39800</v>
      </c>
      <c r="O465" s="7">
        <v>17114</v>
      </c>
      <c r="P465" s="10">
        <v>8.149524E-3</v>
      </c>
      <c r="Q465" s="7">
        <v>0.814952381</v>
      </c>
      <c r="R465" s="1" t="s">
        <v>32</v>
      </c>
      <c r="S465" s="1" t="s">
        <v>32</v>
      </c>
      <c r="T465" s="11" t="s">
        <v>32</v>
      </c>
      <c r="U465" s="1" t="s">
        <v>32</v>
      </c>
      <c r="V465" s="11" t="s">
        <v>32</v>
      </c>
      <c r="W465" s="11" t="s">
        <v>32</v>
      </c>
      <c r="X465" s="1" t="s">
        <v>32</v>
      </c>
      <c r="Y465" s="11" t="s">
        <v>32</v>
      </c>
      <c r="Z465" s="11" t="s">
        <v>32</v>
      </c>
      <c r="AA465" s="5" t="s">
        <v>32</v>
      </c>
      <c r="AB465" s="1" t="s">
        <v>32</v>
      </c>
      <c r="AC465" s="1" t="s">
        <v>32</v>
      </c>
      <c r="AD465" s="1" t="s">
        <v>32</v>
      </c>
      <c r="AE465" s="11" t="s">
        <v>32</v>
      </c>
      <c r="AF465" s="11" t="s">
        <v>32</v>
      </c>
      <c r="AG465" s="3" t="s">
        <v>583</v>
      </c>
      <c r="AH465" s="3" t="s">
        <v>33</v>
      </c>
      <c r="AI465" s="12">
        <v>0.54166727999999997</v>
      </c>
      <c r="AJ465" s="12">
        <v>0.51513926399999999</v>
      </c>
      <c r="AK465" s="12">
        <v>0.47035209700000002</v>
      </c>
      <c r="AL465" s="12">
        <v>0.43625807300000002</v>
      </c>
      <c r="AM465" s="12">
        <f t="shared" si="135"/>
        <v>0.10833345599999999</v>
      </c>
      <c r="AN465" s="12">
        <f t="shared" si="136"/>
        <v>0.1030278528</v>
      </c>
      <c r="AO465" s="12">
        <f t="shared" si="137"/>
        <v>9.4070419400000008E-2</v>
      </c>
      <c r="AP465" s="12">
        <f t="shared" si="138"/>
        <v>8.7251614600000013E-2</v>
      </c>
      <c r="AQ465" s="13">
        <v>0.79859430852885605</v>
      </c>
      <c r="AR465" s="13">
        <v>0.38927154758760102</v>
      </c>
      <c r="AS465" s="13">
        <v>0.49569305384647699</v>
      </c>
      <c r="AT465" s="13">
        <v>0.47239444204320102</v>
      </c>
      <c r="AU465" s="13">
        <v>0.31995356741730002</v>
      </c>
      <c r="AV465" s="13">
        <v>0.90944252065385001</v>
      </c>
      <c r="AW465" s="13">
        <v>0.40927688032373599</v>
      </c>
      <c r="AX465" s="13">
        <v>0.54208947434300303</v>
      </c>
    </row>
    <row r="466" spans="1:50" x14ac:dyDescent="0.35">
      <c r="A466" t="s">
        <v>512</v>
      </c>
      <c r="B466" t="s">
        <v>512</v>
      </c>
      <c r="C466" t="s">
        <v>512</v>
      </c>
      <c r="D466">
        <v>2100000</v>
      </c>
      <c r="E466">
        <v>2</v>
      </c>
      <c r="F466" s="6">
        <v>1</v>
      </c>
      <c r="G466">
        <v>21000</v>
      </c>
      <c r="H466" s="9">
        <v>199000</v>
      </c>
      <c r="I466" t="s">
        <v>109</v>
      </c>
      <c r="J466" t="s">
        <v>110</v>
      </c>
      <c r="K466" t="s">
        <v>31</v>
      </c>
      <c r="L466" s="8">
        <v>15</v>
      </c>
      <c r="M466" s="8">
        <v>36.5</v>
      </c>
      <c r="N466" s="7">
        <v>29850</v>
      </c>
      <c r="O466" s="7">
        <v>10895.25</v>
      </c>
      <c r="P466" s="10">
        <v>5.188214E-3</v>
      </c>
      <c r="Q466" s="7">
        <v>0.51882142899999995</v>
      </c>
      <c r="R466" s="1" t="s">
        <v>32</v>
      </c>
      <c r="S466" s="1" t="s">
        <v>32</v>
      </c>
      <c r="T466" s="11" t="s">
        <v>32</v>
      </c>
      <c r="U466" s="1" t="s">
        <v>32</v>
      </c>
      <c r="V466" s="11" t="s">
        <v>32</v>
      </c>
      <c r="W466" s="11" t="s">
        <v>32</v>
      </c>
      <c r="X466" s="1" t="s">
        <v>32</v>
      </c>
      <c r="Y466" s="11" t="s">
        <v>32</v>
      </c>
      <c r="Z466" s="11" t="s">
        <v>32</v>
      </c>
      <c r="AA466" s="5" t="s">
        <v>32</v>
      </c>
      <c r="AB466" s="1" t="s">
        <v>32</v>
      </c>
      <c r="AC466" s="1" t="s">
        <v>32</v>
      </c>
      <c r="AD466" s="1" t="s">
        <v>32</v>
      </c>
      <c r="AE466" s="11" t="s">
        <v>32</v>
      </c>
      <c r="AF466" s="11" t="s">
        <v>32</v>
      </c>
      <c r="AG466" s="3" t="s">
        <v>584</v>
      </c>
      <c r="AH466" s="3" t="s">
        <v>32</v>
      </c>
      <c r="AI466" s="12">
        <v>0.34164161199999998</v>
      </c>
      <c r="AJ466" s="12">
        <v>0.28031908300000002</v>
      </c>
      <c r="AK466" s="12">
        <v>0.40896702000000001</v>
      </c>
      <c r="AL466" s="12">
        <v>0.36860889600000002</v>
      </c>
      <c r="AM466" s="12">
        <f t="shared" si="135"/>
        <v>5.1246241799999995E-2</v>
      </c>
      <c r="AN466" s="12">
        <f t="shared" si="136"/>
        <v>4.2047862450000001E-2</v>
      </c>
      <c r="AO466" s="12">
        <f t="shared" si="137"/>
        <v>6.1345052999999997E-2</v>
      </c>
      <c r="AP466" s="12">
        <f t="shared" si="138"/>
        <v>5.5291334400000003E-2</v>
      </c>
      <c r="AQ466" s="13">
        <v>0.49613552022539797</v>
      </c>
      <c r="AR466" s="13">
        <v>0.43781733103852599</v>
      </c>
      <c r="AS466" s="13">
        <v>3.7126121366521402E-2</v>
      </c>
      <c r="AT466" s="13">
        <v>0.28403173596202602</v>
      </c>
      <c r="AU466" s="13">
        <v>0</v>
      </c>
      <c r="AV466" s="13">
        <v>0.32212146472452302</v>
      </c>
      <c r="AW466" s="13">
        <v>0.70113542575241705</v>
      </c>
      <c r="AX466" s="13">
        <v>0.32548108558134398</v>
      </c>
    </row>
    <row r="467" spans="1:50" x14ac:dyDescent="0.35">
      <c r="A467" t="s">
        <v>512</v>
      </c>
      <c r="B467" t="s">
        <v>512</v>
      </c>
      <c r="C467" t="s">
        <v>512</v>
      </c>
      <c r="D467">
        <v>2100000</v>
      </c>
      <c r="E467">
        <v>2</v>
      </c>
      <c r="F467" s="6">
        <v>1</v>
      </c>
      <c r="G467">
        <v>21000</v>
      </c>
      <c r="H467" s="9">
        <v>199000</v>
      </c>
      <c r="I467" t="s">
        <v>33</v>
      </c>
      <c r="J467" t="s">
        <v>34</v>
      </c>
      <c r="K467" t="s">
        <v>31</v>
      </c>
      <c r="L467" s="8">
        <v>20</v>
      </c>
      <c r="M467" s="8">
        <v>35</v>
      </c>
      <c r="N467" s="7">
        <v>39800</v>
      </c>
      <c r="O467" s="7">
        <v>13930</v>
      </c>
      <c r="P467" s="10">
        <v>6.6333329999999999E-3</v>
      </c>
      <c r="Q467" s="7">
        <v>0.66333333299999997</v>
      </c>
      <c r="R467" s="1" t="s">
        <v>32</v>
      </c>
      <c r="S467" s="1" t="s">
        <v>32</v>
      </c>
      <c r="T467" s="11" t="s">
        <v>32</v>
      </c>
      <c r="U467" s="1" t="s">
        <v>32</v>
      </c>
      <c r="V467" s="11" t="s">
        <v>32</v>
      </c>
      <c r="W467" s="11" t="s">
        <v>32</v>
      </c>
      <c r="X467" s="1" t="s">
        <v>32</v>
      </c>
      <c r="Y467" s="11" t="s">
        <v>32</v>
      </c>
      <c r="Z467" s="11" t="s">
        <v>32</v>
      </c>
      <c r="AA467" s="5" t="s">
        <v>32</v>
      </c>
      <c r="AB467" s="1" t="s">
        <v>32</v>
      </c>
      <c r="AC467" s="1" t="s">
        <v>32</v>
      </c>
      <c r="AD467" s="1" t="s">
        <v>32</v>
      </c>
      <c r="AE467" s="11" t="s">
        <v>32</v>
      </c>
      <c r="AF467" s="11" t="s">
        <v>32</v>
      </c>
      <c r="AG467" s="3" t="s">
        <v>584</v>
      </c>
      <c r="AH467" s="3" t="s">
        <v>32</v>
      </c>
      <c r="AI467" s="12">
        <v>0.54166727999999997</v>
      </c>
      <c r="AJ467" s="12">
        <v>0.51513926399999999</v>
      </c>
      <c r="AK467" s="12">
        <v>0.47035209700000002</v>
      </c>
      <c r="AL467" s="12">
        <v>0.43625807300000002</v>
      </c>
      <c r="AM467" s="12">
        <f t="shared" si="135"/>
        <v>0.10833345599999999</v>
      </c>
      <c r="AN467" s="12">
        <f t="shared" si="136"/>
        <v>0.1030278528</v>
      </c>
      <c r="AO467" s="12">
        <f t="shared" si="137"/>
        <v>9.4070419400000008E-2</v>
      </c>
      <c r="AP467" s="12">
        <f t="shared" si="138"/>
        <v>8.7251614600000013E-2</v>
      </c>
      <c r="AQ467" s="13">
        <v>0.45949592305375903</v>
      </c>
      <c r="AR467" s="13">
        <v>0.34430917484364698</v>
      </c>
      <c r="AS467" s="13">
        <v>0.474671870722154</v>
      </c>
      <c r="AT467" s="13">
        <v>0.395615086770851</v>
      </c>
      <c r="AU467" s="13">
        <v>0.127869388954332</v>
      </c>
      <c r="AV467" s="13">
        <v>0.41184479453442102</v>
      </c>
      <c r="AW467" s="13">
        <v>0.741976584948705</v>
      </c>
      <c r="AX467" s="13">
        <v>0.42225468911826702</v>
      </c>
    </row>
    <row r="468" spans="1:50" x14ac:dyDescent="0.35">
      <c r="A468" t="s">
        <v>512</v>
      </c>
      <c r="B468" t="s">
        <v>512</v>
      </c>
      <c r="C468" t="s">
        <v>512</v>
      </c>
      <c r="D468">
        <v>2100000</v>
      </c>
      <c r="E468">
        <v>2</v>
      </c>
      <c r="F468" s="6">
        <v>1</v>
      </c>
      <c r="G468">
        <v>21000</v>
      </c>
      <c r="H468" s="9">
        <v>199000</v>
      </c>
      <c r="I468" t="s">
        <v>114</v>
      </c>
      <c r="J468" t="s">
        <v>115</v>
      </c>
      <c r="K468" t="s">
        <v>116</v>
      </c>
      <c r="L468" s="8">
        <v>15</v>
      </c>
      <c r="M468" s="8">
        <v>48</v>
      </c>
      <c r="N468" s="7">
        <v>29850</v>
      </c>
      <c r="O468" s="7">
        <v>14328</v>
      </c>
      <c r="P468" s="10">
        <v>6.8228569999999999E-3</v>
      </c>
      <c r="Q468" s="7">
        <v>0.68228571400000004</v>
      </c>
      <c r="R468" s="1" t="s">
        <v>32</v>
      </c>
      <c r="S468" s="1" t="s">
        <v>32</v>
      </c>
      <c r="T468" s="11" t="s">
        <v>32</v>
      </c>
      <c r="U468" s="1" t="s">
        <v>32</v>
      </c>
      <c r="V468" s="11" t="s">
        <v>32</v>
      </c>
      <c r="W468" s="11" t="s">
        <v>32</v>
      </c>
      <c r="X468" s="1" t="s">
        <v>32</v>
      </c>
      <c r="Y468" s="11" t="s">
        <v>32</v>
      </c>
      <c r="Z468" s="11" t="s">
        <v>32</v>
      </c>
      <c r="AA468" s="5" t="s">
        <v>32</v>
      </c>
      <c r="AB468" s="1" t="s">
        <v>32</v>
      </c>
      <c r="AC468" s="1" t="s">
        <v>32</v>
      </c>
      <c r="AD468" s="1" t="s">
        <v>32</v>
      </c>
      <c r="AE468" s="11" t="s">
        <v>32</v>
      </c>
      <c r="AF468" s="11" t="s">
        <v>32</v>
      </c>
      <c r="AG468" s="3" t="s">
        <v>584</v>
      </c>
      <c r="AH468" s="3" t="s">
        <v>32</v>
      </c>
      <c r="AI468" s="12">
        <v>0.53640324399999995</v>
      </c>
      <c r="AJ468" s="12">
        <v>0.52594607699999996</v>
      </c>
      <c r="AK468" s="12">
        <v>0.480582538</v>
      </c>
      <c r="AL468" s="12">
        <v>0.46544774500000002</v>
      </c>
      <c r="AM468" s="12">
        <f t="shared" si="135"/>
        <v>8.0460486599999992E-2</v>
      </c>
      <c r="AN468" s="12">
        <f t="shared" si="136"/>
        <v>7.8891911549999985E-2</v>
      </c>
      <c r="AO468" s="12">
        <f t="shared" si="137"/>
        <v>7.2087380699999995E-2</v>
      </c>
      <c r="AP468" s="12">
        <f t="shared" si="138"/>
        <v>6.9817161749999995E-2</v>
      </c>
      <c r="AQ468" s="13">
        <v>0.30547673214634202</v>
      </c>
      <c r="AR468" s="13">
        <v>0.11623829461952701</v>
      </c>
      <c r="AS468" s="13">
        <v>0.14647017726367501</v>
      </c>
      <c r="AT468" s="13">
        <v>0.40977471348379402</v>
      </c>
      <c r="AU468" s="13">
        <v>0.24112513347693401</v>
      </c>
      <c r="AV468" s="13">
        <v>2.0626848534711999</v>
      </c>
      <c r="AW468" s="13">
        <v>0.43610052343494699</v>
      </c>
      <c r="AX468" s="13">
        <v>0.531124346842346</v>
      </c>
    </row>
    <row r="469" spans="1:50" x14ac:dyDescent="0.35">
      <c r="A469" t="s">
        <v>512</v>
      </c>
      <c r="B469" t="s">
        <v>512</v>
      </c>
      <c r="C469" t="s">
        <v>512</v>
      </c>
      <c r="D469">
        <v>2100000</v>
      </c>
      <c r="E469">
        <v>2</v>
      </c>
      <c r="F469" s="6">
        <v>1</v>
      </c>
      <c r="G469">
        <v>21000</v>
      </c>
      <c r="H469" s="9">
        <v>199000</v>
      </c>
      <c r="I469" t="s">
        <v>37</v>
      </c>
      <c r="J469" t="s">
        <v>38</v>
      </c>
      <c r="K469" t="s">
        <v>31</v>
      </c>
      <c r="L469" s="8">
        <v>5</v>
      </c>
      <c r="M469" s="8">
        <v>65</v>
      </c>
      <c r="N469" s="7">
        <v>9950</v>
      </c>
      <c r="O469" s="7">
        <v>6467.5</v>
      </c>
      <c r="P469" s="10">
        <v>3.0797620000000002E-3</v>
      </c>
      <c r="Q469" s="7">
        <v>0.30797618999999998</v>
      </c>
      <c r="R469" s="1" t="s">
        <v>32</v>
      </c>
      <c r="S469" s="1" t="s">
        <v>32</v>
      </c>
      <c r="T469" s="11" t="s">
        <v>32</v>
      </c>
      <c r="U469" s="1" t="s">
        <v>32</v>
      </c>
      <c r="V469" s="11" t="s">
        <v>32</v>
      </c>
      <c r="W469" s="11" t="s">
        <v>32</v>
      </c>
      <c r="X469" s="1" t="s">
        <v>32</v>
      </c>
      <c r="Y469" s="11" t="s">
        <v>32</v>
      </c>
      <c r="Z469" s="11" t="s">
        <v>32</v>
      </c>
      <c r="AA469" s="5" t="s">
        <v>32</v>
      </c>
      <c r="AB469" s="1" t="s">
        <v>32</v>
      </c>
      <c r="AC469" s="1" t="s">
        <v>32</v>
      </c>
      <c r="AD469" s="1" t="s">
        <v>32</v>
      </c>
      <c r="AE469" s="11" t="s">
        <v>32</v>
      </c>
      <c r="AF469" s="11" t="s">
        <v>32</v>
      </c>
      <c r="AG469" s="3" t="s">
        <v>584</v>
      </c>
      <c r="AH469" s="3" t="s">
        <v>32</v>
      </c>
      <c r="AI469" s="12">
        <v>0.40852202599999998</v>
      </c>
      <c r="AJ469" s="12">
        <v>0.37004858499999999</v>
      </c>
      <c r="AK469" s="12">
        <v>0.32774961899999999</v>
      </c>
      <c r="AL469" s="12">
        <v>0.27716542900000002</v>
      </c>
      <c r="AM469" s="12">
        <f t="shared" si="135"/>
        <v>2.0426101299999999E-2</v>
      </c>
      <c r="AN469" s="12">
        <f t="shared" si="136"/>
        <v>1.8502429250000001E-2</v>
      </c>
      <c r="AO469" s="12">
        <f t="shared" si="137"/>
        <v>1.6387480950000002E-2</v>
      </c>
      <c r="AP469" s="12">
        <f t="shared" si="138"/>
        <v>1.3858271450000001E-2</v>
      </c>
      <c r="AQ469" s="13">
        <v>9.9509197482434503E-2</v>
      </c>
      <c r="AR469" s="13">
        <v>0.10689879497025601</v>
      </c>
      <c r="AS469" s="13">
        <v>4.1056539984461099E-2</v>
      </c>
      <c r="AT469" s="13">
        <v>0.21224181777380299</v>
      </c>
      <c r="AU469" s="13">
        <v>0.270453905720347</v>
      </c>
      <c r="AV469" s="13">
        <v>1.0622980800316699</v>
      </c>
      <c r="AW469" s="13">
        <v>0.135898008376685</v>
      </c>
      <c r="AX469" s="13">
        <v>0.27547947776280901</v>
      </c>
    </row>
    <row r="470" spans="1:50" x14ac:dyDescent="0.35">
      <c r="A470" t="s">
        <v>512</v>
      </c>
      <c r="B470" t="s">
        <v>512</v>
      </c>
      <c r="C470" t="s">
        <v>512</v>
      </c>
      <c r="D470">
        <v>2100000</v>
      </c>
      <c r="E470">
        <v>2</v>
      </c>
      <c r="F470" s="6">
        <v>1</v>
      </c>
      <c r="G470">
        <v>21000</v>
      </c>
      <c r="H470" s="9">
        <v>199000</v>
      </c>
      <c r="I470" t="s">
        <v>172</v>
      </c>
      <c r="J470" t="s">
        <v>205</v>
      </c>
      <c r="K470" t="s">
        <v>160</v>
      </c>
      <c r="L470" s="8">
        <v>6</v>
      </c>
      <c r="M470" s="8">
        <v>42</v>
      </c>
      <c r="N470" s="7">
        <v>11940</v>
      </c>
      <c r="O470" s="7">
        <v>5014.8</v>
      </c>
      <c r="P470" s="10">
        <v>2.3879999999999999E-3</v>
      </c>
      <c r="Q470" s="7">
        <v>0.23880000000000001</v>
      </c>
      <c r="R470" s="1" t="s">
        <v>32</v>
      </c>
      <c r="S470" s="1" t="s">
        <v>32</v>
      </c>
      <c r="T470" s="11" t="s">
        <v>32</v>
      </c>
      <c r="U470" s="1" t="s">
        <v>32</v>
      </c>
      <c r="V470" s="11" t="s">
        <v>32</v>
      </c>
      <c r="W470" s="11" t="s">
        <v>32</v>
      </c>
      <c r="X470" s="1" t="s">
        <v>32</v>
      </c>
      <c r="Y470" s="11" t="s">
        <v>32</v>
      </c>
      <c r="Z470" s="11" t="s">
        <v>32</v>
      </c>
      <c r="AA470" s="5" t="s">
        <v>32</v>
      </c>
      <c r="AB470" s="1" t="s">
        <v>32</v>
      </c>
      <c r="AC470" s="1" t="s">
        <v>32</v>
      </c>
      <c r="AD470" s="1" t="s">
        <v>32</v>
      </c>
      <c r="AE470" s="11" t="s">
        <v>32</v>
      </c>
      <c r="AF470" s="11" t="s">
        <v>32</v>
      </c>
      <c r="AG470" s="3" t="s">
        <v>584</v>
      </c>
      <c r="AH470" s="3" t="s">
        <v>32</v>
      </c>
      <c r="AI470" s="12">
        <v>0.45709910399999998</v>
      </c>
      <c r="AJ470" s="12">
        <v>0.40906083900000001</v>
      </c>
      <c r="AK470" s="12">
        <v>0.38646349600000002</v>
      </c>
      <c r="AL470" s="12">
        <v>0.34501749399999998</v>
      </c>
      <c r="AM470" s="12">
        <f t="shared" si="135"/>
        <v>2.7425946239999999E-2</v>
      </c>
      <c r="AN470" s="12">
        <f t="shared" si="136"/>
        <v>2.4543650340000001E-2</v>
      </c>
      <c r="AO470" s="12">
        <f t="shared" si="137"/>
        <v>2.3187809760000001E-2</v>
      </c>
      <c r="AP470" s="12">
        <f t="shared" si="138"/>
        <v>2.0701049639999997E-2</v>
      </c>
      <c r="AQ470" s="13">
        <v>0.10288225794520001</v>
      </c>
      <c r="AR470" s="13">
        <v>0.24714216857024501</v>
      </c>
      <c r="AS470" s="13">
        <v>0.102529124127507</v>
      </c>
      <c r="AT470" s="13">
        <v>0.138422557427826</v>
      </c>
      <c r="AU470" s="13">
        <v>3.2223086032684103E-2</v>
      </c>
      <c r="AV470" s="13">
        <v>0.22288071244827501</v>
      </c>
      <c r="AW470" s="13">
        <v>8.72201047235137E-2</v>
      </c>
      <c r="AX470" s="13">
        <v>0.133328573039322</v>
      </c>
    </row>
    <row r="471" spans="1:50" x14ac:dyDescent="0.35">
      <c r="A471" t="s">
        <v>512</v>
      </c>
      <c r="B471" t="s">
        <v>512</v>
      </c>
      <c r="C471" t="s">
        <v>512</v>
      </c>
      <c r="D471">
        <v>2100000</v>
      </c>
      <c r="E471">
        <v>2</v>
      </c>
      <c r="F471" s="6">
        <v>1</v>
      </c>
      <c r="G471">
        <v>21000</v>
      </c>
      <c r="H471" s="9">
        <v>199000</v>
      </c>
      <c r="I471" t="s">
        <v>573</v>
      </c>
      <c r="J471" t="s">
        <v>125</v>
      </c>
      <c r="K471" t="s">
        <v>93</v>
      </c>
      <c r="L471" s="8">
        <v>4</v>
      </c>
      <c r="M471" s="8">
        <v>45</v>
      </c>
      <c r="N471" s="7">
        <v>7960</v>
      </c>
      <c r="O471" s="7">
        <v>3582</v>
      </c>
      <c r="P471" s="10">
        <v>1.7057140000000001E-3</v>
      </c>
      <c r="Q471" s="7">
        <v>0.170571429</v>
      </c>
      <c r="R471" s="1" t="s">
        <v>32</v>
      </c>
      <c r="S471" s="1" t="s">
        <v>32</v>
      </c>
      <c r="T471" s="11" t="s">
        <v>32</v>
      </c>
      <c r="U471" s="1" t="s">
        <v>32</v>
      </c>
      <c r="V471" s="11" t="s">
        <v>32</v>
      </c>
      <c r="W471" s="11" t="s">
        <v>32</v>
      </c>
      <c r="X471" s="1" t="s">
        <v>32</v>
      </c>
      <c r="Y471" s="11" t="s">
        <v>32</v>
      </c>
      <c r="Z471" s="11" t="s">
        <v>32</v>
      </c>
      <c r="AA471" s="5" t="s">
        <v>32</v>
      </c>
      <c r="AB471" s="1" t="s">
        <v>32</v>
      </c>
      <c r="AC471" s="1" t="s">
        <v>32</v>
      </c>
      <c r="AD471" s="1" t="s">
        <v>32</v>
      </c>
      <c r="AE471" s="11" t="s">
        <v>32</v>
      </c>
      <c r="AF471" s="11" t="s">
        <v>32</v>
      </c>
      <c r="AG471" s="3" t="s">
        <v>584</v>
      </c>
      <c r="AH471" s="3" t="s">
        <v>32</v>
      </c>
      <c r="AI471" s="12">
        <v>0.566136262</v>
      </c>
      <c r="AJ471" s="12">
        <v>0.53836495200000001</v>
      </c>
      <c r="AK471" s="12">
        <v>0.48517575000000002</v>
      </c>
      <c r="AL471" s="12">
        <v>0.439342277</v>
      </c>
      <c r="AM471" s="12">
        <f t="shared" si="135"/>
        <v>2.2645450479999999E-2</v>
      </c>
      <c r="AN471" s="12">
        <f t="shared" si="136"/>
        <v>2.1534598080000002E-2</v>
      </c>
      <c r="AO471" s="12">
        <f t="shared" si="137"/>
        <v>1.9407030000000002E-2</v>
      </c>
      <c r="AP471" s="12">
        <f t="shared" si="138"/>
        <v>1.7573691080000002E-2</v>
      </c>
      <c r="AQ471" s="13">
        <v>0.15129743853485</v>
      </c>
      <c r="AR471" s="13">
        <v>8.4462873207104203E-2</v>
      </c>
      <c r="AS471" s="13">
        <v>8.5440936987598595E-2</v>
      </c>
      <c r="AT471" s="13">
        <v>0.10134508694286599</v>
      </c>
      <c r="AU471" s="13">
        <v>7.6721633603920494E-2</v>
      </c>
      <c r="AV471" s="13">
        <v>0.13843522547098</v>
      </c>
      <c r="AW471" s="13">
        <v>0.124600149918085</v>
      </c>
      <c r="AX471" s="13">
        <v>0.108900477809343</v>
      </c>
    </row>
    <row r="472" spans="1:50" x14ac:dyDescent="0.35">
      <c r="A472" t="s">
        <v>513</v>
      </c>
      <c r="B472" t="s">
        <v>513</v>
      </c>
      <c r="C472" t="s">
        <v>513</v>
      </c>
      <c r="D472">
        <v>56500000</v>
      </c>
      <c r="E472">
        <v>1</v>
      </c>
      <c r="F472" s="6">
        <v>1.3</v>
      </c>
      <c r="G472">
        <v>734500</v>
      </c>
      <c r="H472" s="9">
        <v>987000</v>
      </c>
      <c r="I472" t="s">
        <v>376</v>
      </c>
      <c r="J472" t="s">
        <v>514</v>
      </c>
      <c r="K472" t="s">
        <v>378</v>
      </c>
      <c r="L472" s="8">
        <v>10</v>
      </c>
      <c r="M472" s="8">
        <v>39</v>
      </c>
      <c r="N472" s="7">
        <v>98700</v>
      </c>
      <c r="O472" s="7">
        <v>38493</v>
      </c>
      <c r="P472" s="10">
        <v>6.8129200000000001E-4</v>
      </c>
      <c r="Q472" s="7">
        <v>5.2407080000000002E-2</v>
      </c>
      <c r="R472" s="1" t="s">
        <v>48</v>
      </c>
      <c r="S472" s="11">
        <v>35</v>
      </c>
      <c r="T472" s="11">
        <v>45</v>
      </c>
      <c r="U472" s="1" t="s">
        <v>515</v>
      </c>
      <c r="V472" s="11">
        <v>40</v>
      </c>
      <c r="W472" s="11">
        <v>6.28</v>
      </c>
      <c r="X472" s="1">
        <v>100</v>
      </c>
      <c r="Y472" s="11">
        <f>N472*X472/100</f>
        <v>98700</v>
      </c>
      <c r="Z472" s="11">
        <f t="shared" ref="Z472:Z488" si="139">(Y472*W472)</f>
        <v>619836</v>
      </c>
      <c r="AA472" s="5">
        <v>44530</v>
      </c>
      <c r="AB472" s="1" t="s">
        <v>32</v>
      </c>
      <c r="AC472" s="1" t="s">
        <v>32</v>
      </c>
      <c r="AD472" s="1" t="s">
        <v>84</v>
      </c>
      <c r="AE472" s="11">
        <v>6323067.4500000011</v>
      </c>
      <c r="AF472" s="11">
        <f t="shared" ref="AF472:AF518" si="140">AE472/G472</f>
        <v>8.6086690946221935</v>
      </c>
      <c r="AG472" s="3" t="s">
        <v>584</v>
      </c>
      <c r="AH472" s="3" t="s">
        <v>32</v>
      </c>
      <c r="AI472" s="12">
        <v>0.46657810100000002</v>
      </c>
      <c r="AJ472" s="12">
        <v>0.46476927899999998</v>
      </c>
      <c r="AK472" s="12">
        <v>0.44621880800000002</v>
      </c>
      <c r="AL472" s="12">
        <v>0.47730205399999998</v>
      </c>
      <c r="AM472" s="12">
        <f t="shared" si="135"/>
        <v>4.6657810100000002E-2</v>
      </c>
      <c r="AN472" s="12">
        <f t="shared" si="136"/>
        <v>4.6476927899999999E-2</v>
      </c>
      <c r="AO472" s="12">
        <f t="shared" si="137"/>
        <v>4.4621880800000006E-2</v>
      </c>
      <c r="AP472" s="12">
        <f t="shared" si="138"/>
        <v>4.7730205400000003E-2</v>
      </c>
      <c r="AQ472" s="13">
        <v>4.4980223326684499E-2</v>
      </c>
      <c r="AR472" s="13">
        <v>0.137884390918669</v>
      </c>
      <c r="AS472" s="13">
        <v>2.68133387472499E-2</v>
      </c>
      <c r="AT472" s="13">
        <v>4.8385991446946802E-2</v>
      </c>
      <c r="AU472" s="13">
        <v>2.4389244700637899E-2</v>
      </c>
      <c r="AV472" s="13">
        <v>8.6923050977142494E-2</v>
      </c>
      <c r="AW472" s="13">
        <v>8.2848627652170201E-2</v>
      </c>
      <c r="AX472" s="13">
        <v>6.46035525385001E-2</v>
      </c>
    </row>
    <row r="473" spans="1:50" x14ac:dyDescent="0.35">
      <c r="A473" t="s">
        <v>513</v>
      </c>
      <c r="B473" t="s">
        <v>513</v>
      </c>
      <c r="C473" t="s">
        <v>513</v>
      </c>
      <c r="D473">
        <v>56500000</v>
      </c>
      <c r="E473">
        <v>1</v>
      </c>
      <c r="F473" s="6">
        <v>1.3</v>
      </c>
      <c r="G473">
        <v>734500</v>
      </c>
      <c r="H473" s="9">
        <v>987000</v>
      </c>
      <c r="I473" t="s">
        <v>33</v>
      </c>
      <c r="J473" t="s">
        <v>34</v>
      </c>
      <c r="K473" t="s">
        <v>31</v>
      </c>
      <c r="L473" s="8">
        <v>79</v>
      </c>
      <c r="M473" s="8">
        <v>35</v>
      </c>
      <c r="N473" s="7">
        <v>779730</v>
      </c>
      <c r="O473" s="7">
        <v>272905.5</v>
      </c>
      <c r="P473" s="10">
        <v>4.8301860000000002E-3</v>
      </c>
      <c r="Q473" s="7">
        <v>0.37155275700000001</v>
      </c>
      <c r="R473" s="1" t="s">
        <v>48</v>
      </c>
      <c r="S473" s="11">
        <v>35</v>
      </c>
      <c r="T473" s="11">
        <v>45</v>
      </c>
      <c r="U473" s="1" t="s">
        <v>515</v>
      </c>
      <c r="V473" s="11">
        <v>40</v>
      </c>
      <c r="W473" s="11">
        <v>6.28</v>
      </c>
      <c r="X473" s="1">
        <v>100</v>
      </c>
      <c r="Y473" s="11">
        <f t="shared" ref="Y473:Y488" si="141">N473*X473/100</f>
        <v>779730</v>
      </c>
      <c r="Z473" s="11">
        <f t="shared" si="139"/>
        <v>4896704.4000000004</v>
      </c>
      <c r="AA473" s="5">
        <v>44530</v>
      </c>
      <c r="AB473" s="1" t="s">
        <v>32</v>
      </c>
      <c r="AC473" s="1" t="s">
        <v>32</v>
      </c>
      <c r="AD473" s="1" t="s">
        <v>84</v>
      </c>
      <c r="AE473" s="11">
        <v>6323067.4500000011</v>
      </c>
      <c r="AF473" s="11">
        <f t="shared" si="140"/>
        <v>8.6086690946221935</v>
      </c>
      <c r="AG473" s="3" t="s">
        <v>584</v>
      </c>
      <c r="AH473" s="3" t="s">
        <v>32</v>
      </c>
      <c r="AI473" s="12">
        <v>0.54166727999999997</v>
      </c>
      <c r="AJ473" s="12">
        <v>0.51513926399999999</v>
      </c>
      <c r="AK473" s="12">
        <v>0.47035209700000002</v>
      </c>
      <c r="AL473" s="12">
        <v>0.43625807300000002</v>
      </c>
      <c r="AM473" s="12">
        <f t="shared" si="135"/>
        <v>0.42791715120000001</v>
      </c>
      <c r="AN473" s="12">
        <f t="shared" si="136"/>
        <v>0.40696001856000003</v>
      </c>
      <c r="AO473" s="12">
        <f t="shared" si="137"/>
        <v>0.37157815663000004</v>
      </c>
      <c r="AP473" s="12">
        <f t="shared" si="138"/>
        <v>0.34464387767000004</v>
      </c>
      <c r="AQ473" s="13">
        <v>0.56847078966505904</v>
      </c>
      <c r="AR473" s="13">
        <v>0.53114363375297402</v>
      </c>
      <c r="AS473" s="13">
        <v>0.38019939046081602</v>
      </c>
      <c r="AT473" s="13">
        <v>0.35492625071349798</v>
      </c>
      <c r="AU473" s="13">
        <v>0.17291349011755</v>
      </c>
      <c r="AV473" s="13">
        <v>0.26939459234044399</v>
      </c>
      <c r="AW473" s="13">
        <v>0.67246263133930395</v>
      </c>
      <c r="AX473" s="13">
        <v>0.42135868262709197</v>
      </c>
    </row>
    <row r="474" spans="1:50" x14ac:dyDescent="0.35">
      <c r="A474" t="s">
        <v>513</v>
      </c>
      <c r="B474" t="s">
        <v>513</v>
      </c>
      <c r="C474" t="s">
        <v>513</v>
      </c>
      <c r="D474">
        <v>56500000</v>
      </c>
      <c r="E474">
        <v>1</v>
      </c>
      <c r="F474" s="6">
        <v>1.3</v>
      </c>
      <c r="G474">
        <v>734500</v>
      </c>
      <c r="H474" s="9">
        <v>987000</v>
      </c>
      <c r="I474" t="s">
        <v>516</v>
      </c>
      <c r="J474" t="s">
        <v>517</v>
      </c>
      <c r="K474" t="s">
        <v>31</v>
      </c>
      <c r="L474" s="8">
        <v>7</v>
      </c>
      <c r="M474" s="8">
        <v>52</v>
      </c>
      <c r="N474" s="7">
        <v>69090</v>
      </c>
      <c r="O474" s="7">
        <v>35926.800000000003</v>
      </c>
      <c r="P474" s="10">
        <v>6.3587300000000002E-4</v>
      </c>
      <c r="Q474" s="7">
        <v>4.8913274E-2</v>
      </c>
      <c r="R474" s="1" t="s">
        <v>48</v>
      </c>
      <c r="S474" s="11">
        <v>25</v>
      </c>
      <c r="T474" s="11">
        <v>35</v>
      </c>
      <c r="U474" s="1" t="s">
        <v>515</v>
      </c>
      <c r="V474" s="11">
        <v>30</v>
      </c>
      <c r="W474" s="11">
        <v>4.71</v>
      </c>
      <c r="X474" s="1">
        <v>100</v>
      </c>
      <c r="Y474" s="11">
        <f t="shared" si="141"/>
        <v>69090</v>
      </c>
      <c r="Z474" s="11">
        <f t="shared" si="139"/>
        <v>325413.90000000002</v>
      </c>
      <c r="AA474" s="5">
        <v>44530</v>
      </c>
      <c r="AB474" s="1" t="s">
        <v>32</v>
      </c>
      <c r="AC474" s="1" t="s">
        <v>32</v>
      </c>
      <c r="AD474" s="1" t="s">
        <v>84</v>
      </c>
      <c r="AE474" s="11">
        <v>6323067.4500000011</v>
      </c>
      <c r="AF474" s="11">
        <f t="shared" si="140"/>
        <v>8.6086690946221935</v>
      </c>
      <c r="AG474" s="3" t="s">
        <v>585</v>
      </c>
      <c r="AH474" s="3" t="s">
        <v>597</v>
      </c>
      <c r="AI474" s="12">
        <v>0.257576639</v>
      </c>
      <c r="AJ474" s="12">
        <v>0.250817134</v>
      </c>
      <c r="AK474" s="12">
        <v>0.35341160500000002</v>
      </c>
      <c r="AL474" s="12">
        <v>0.33556118699999998</v>
      </c>
      <c r="AM474" s="12">
        <f t="shared" si="135"/>
        <v>1.8030364730000002E-2</v>
      </c>
      <c r="AN474" s="12">
        <f t="shared" si="136"/>
        <v>1.7557199380000003E-2</v>
      </c>
      <c r="AO474" s="12">
        <f t="shared" si="137"/>
        <v>2.4738812350000004E-2</v>
      </c>
      <c r="AP474" s="12">
        <f t="shared" si="138"/>
        <v>2.348928309E-2</v>
      </c>
      <c r="AQ474" s="13">
        <v>5.47585319991939E-2</v>
      </c>
      <c r="AR474" s="13">
        <v>2.5738419287347999E-5</v>
      </c>
      <c r="AS474" s="13">
        <v>4.0041251983481602E-2</v>
      </c>
      <c r="AT474" s="13">
        <v>4.5412550012818E-2</v>
      </c>
      <c r="AU474" s="13">
        <v>6.3231374287985804E-3</v>
      </c>
      <c r="AV474" s="13">
        <v>3.7087167911432198E-2</v>
      </c>
      <c r="AW474" s="13">
        <v>2.4932016579812501E-2</v>
      </c>
      <c r="AX474" s="13">
        <v>2.97971991906892E-2</v>
      </c>
    </row>
    <row r="475" spans="1:50" x14ac:dyDescent="0.35">
      <c r="A475" t="s">
        <v>513</v>
      </c>
      <c r="B475" t="s">
        <v>513</v>
      </c>
      <c r="C475" t="s">
        <v>513</v>
      </c>
      <c r="D475">
        <v>56500000</v>
      </c>
      <c r="E475">
        <v>1</v>
      </c>
      <c r="F475" s="6">
        <v>1.3</v>
      </c>
      <c r="G475">
        <v>734500</v>
      </c>
      <c r="H475" s="9">
        <v>987000</v>
      </c>
      <c r="I475" t="s">
        <v>518</v>
      </c>
      <c r="J475" t="s">
        <v>519</v>
      </c>
      <c r="K475" t="s">
        <v>210</v>
      </c>
      <c r="L475" s="8">
        <v>1</v>
      </c>
      <c r="M475" s="8">
        <v>42</v>
      </c>
      <c r="N475" s="7">
        <v>9870</v>
      </c>
      <c r="O475" s="7">
        <v>4145.3999999999996</v>
      </c>
      <c r="P475" s="10">
        <v>7.3399999999999995E-5</v>
      </c>
      <c r="Q475" s="7">
        <v>5.6438390000000003E-3</v>
      </c>
      <c r="R475" s="1" t="s">
        <v>48</v>
      </c>
      <c r="S475" s="11">
        <v>45</v>
      </c>
      <c r="T475" s="11">
        <v>55</v>
      </c>
      <c r="U475" s="1" t="s">
        <v>515</v>
      </c>
      <c r="V475" s="11">
        <v>50</v>
      </c>
      <c r="W475" s="11">
        <v>7.86</v>
      </c>
      <c r="X475" s="1">
        <v>100</v>
      </c>
      <c r="Y475" s="11">
        <f t="shared" si="141"/>
        <v>9870</v>
      </c>
      <c r="Z475" s="11">
        <f t="shared" si="139"/>
        <v>77578.2</v>
      </c>
      <c r="AA475" s="5">
        <v>44530</v>
      </c>
      <c r="AB475" s="1" t="s">
        <v>32</v>
      </c>
      <c r="AC475" s="1" t="s">
        <v>32</v>
      </c>
      <c r="AD475" s="1" t="s">
        <v>84</v>
      </c>
      <c r="AE475" s="11">
        <v>6323067.4500000011</v>
      </c>
      <c r="AF475" s="11">
        <f t="shared" si="140"/>
        <v>8.6086690946221935</v>
      </c>
      <c r="AG475" s="3" t="s">
        <v>584</v>
      </c>
      <c r="AH475" s="3" t="s">
        <v>32</v>
      </c>
      <c r="AI475" s="12">
        <v>0.42864449199999999</v>
      </c>
      <c r="AJ475" s="12">
        <v>0.42634628400000002</v>
      </c>
      <c r="AK475" s="12">
        <v>0.401036687</v>
      </c>
      <c r="AL475" s="12">
        <v>0.37591084400000002</v>
      </c>
      <c r="AM475" s="12">
        <f t="shared" si="135"/>
        <v>4.2864449200000002E-3</v>
      </c>
      <c r="AN475" s="12">
        <f t="shared" si="136"/>
        <v>4.2634628400000001E-3</v>
      </c>
      <c r="AO475" s="12">
        <f t="shared" si="137"/>
        <v>4.0103668700000004E-3</v>
      </c>
      <c r="AP475" s="12">
        <f t="shared" si="138"/>
        <v>3.7591084400000001E-3</v>
      </c>
      <c r="AQ475" s="13">
        <v>9.9829010586795306E-3</v>
      </c>
      <c r="AR475" s="13">
        <v>1.17802758777383E-2</v>
      </c>
      <c r="AS475" s="13">
        <v>5.1196973002132504E-3</v>
      </c>
      <c r="AT475" s="13">
        <v>5.4378614614823502E-3</v>
      </c>
      <c r="AU475" s="13">
        <v>8.7551128856383203E-3</v>
      </c>
      <c r="AV475" s="13">
        <v>5.34911046483234E-3</v>
      </c>
      <c r="AW475" s="13">
        <v>4.4569104131740997E-3</v>
      </c>
      <c r="AX475" s="13">
        <v>7.2688384945368903E-3</v>
      </c>
    </row>
    <row r="476" spans="1:50" x14ac:dyDescent="0.35">
      <c r="A476" t="s">
        <v>513</v>
      </c>
      <c r="B476" t="s">
        <v>513</v>
      </c>
      <c r="C476" t="s">
        <v>513</v>
      </c>
      <c r="D476">
        <v>56500000</v>
      </c>
      <c r="E476">
        <v>1</v>
      </c>
      <c r="F476" s="6">
        <v>1.3</v>
      </c>
      <c r="G476">
        <v>734500</v>
      </c>
      <c r="H476" s="9">
        <v>987000</v>
      </c>
      <c r="I476" t="s">
        <v>59</v>
      </c>
      <c r="J476" t="s">
        <v>60</v>
      </c>
      <c r="K476" t="s">
        <v>61</v>
      </c>
      <c r="L476" s="8">
        <v>1</v>
      </c>
      <c r="M476" s="8">
        <v>51</v>
      </c>
      <c r="N476" s="7">
        <v>9870</v>
      </c>
      <c r="O476" s="7">
        <v>5033.7</v>
      </c>
      <c r="P476" s="10">
        <v>8.9099999999999997E-5</v>
      </c>
      <c r="Q476" s="7">
        <v>6.8532330000000002E-3</v>
      </c>
      <c r="R476" s="1" t="s">
        <v>58</v>
      </c>
      <c r="S476" s="11">
        <v>150</v>
      </c>
      <c r="T476" s="11">
        <v>200</v>
      </c>
      <c r="U476" s="1" t="s">
        <v>515</v>
      </c>
      <c r="V476" s="11">
        <v>175</v>
      </c>
      <c r="W476" s="11">
        <v>27.5</v>
      </c>
      <c r="X476" s="1">
        <v>83</v>
      </c>
      <c r="Y476" s="11">
        <f t="shared" si="141"/>
        <v>8192.1</v>
      </c>
      <c r="Z476" s="11">
        <f t="shared" si="139"/>
        <v>225282.75</v>
      </c>
      <c r="AA476" s="5">
        <v>44530</v>
      </c>
      <c r="AB476" s="1" t="s">
        <v>32</v>
      </c>
      <c r="AC476" s="1" t="s">
        <v>32</v>
      </c>
      <c r="AD476" s="1" t="s">
        <v>44</v>
      </c>
      <c r="AE476" s="11">
        <v>6323067.4500000011</v>
      </c>
      <c r="AF476" s="11">
        <f t="shared" si="140"/>
        <v>8.6086690946221935</v>
      </c>
      <c r="AG476" s="3" t="s">
        <v>584</v>
      </c>
      <c r="AH476" s="3" t="s">
        <v>32</v>
      </c>
      <c r="AI476" s="12">
        <v>0.492890094</v>
      </c>
      <c r="AJ476" s="12">
        <v>0.48020787700000001</v>
      </c>
      <c r="AK476" s="12">
        <v>0.46666170400000001</v>
      </c>
      <c r="AL476" s="12">
        <v>0.446951143</v>
      </c>
      <c r="AM476" s="12">
        <f t="shared" si="135"/>
        <v>4.9289009400000005E-3</v>
      </c>
      <c r="AN476" s="12">
        <f t="shared" si="136"/>
        <v>4.8020787699999999E-3</v>
      </c>
      <c r="AO476" s="12">
        <f t="shared" si="137"/>
        <v>4.6666170400000003E-3</v>
      </c>
      <c r="AP476" s="12">
        <f t="shared" si="138"/>
        <v>4.4695114299999998E-3</v>
      </c>
      <c r="AQ476" s="13">
        <v>6.3935095022882096E-3</v>
      </c>
      <c r="AR476" s="13">
        <v>3.6362585876270698E-2</v>
      </c>
      <c r="AS476" s="13">
        <v>2.8050875254691798E-3</v>
      </c>
      <c r="AT476" s="13">
        <v>7.2111132425305901E-3</v>
      </c>
      <c r="AU476" s="13">
        <v>6.7330986490168202E-3</v>
      </c>
      <c r="AV476" s="13">
        <v>1.4289766378544001E-2</v>
      </c>
      <c r="AW476" s="13">
        <v>5.5689044405780597E-3</v>
      </c>
      <c r="AX476" s="13">
        <v>1.13377236592425E-2</v>
      </c>
    </row>
    <row r="477" spans="1:50" x14ac:dyDescent="0.35">
      <c r="A477" t="s">
        <v>513</v>
      </c>
      <c r="B477" t="s">
        <v>513</v>
      </c>
      <c r="C477" t="s">
        <v>513</v>
      </c>
      <c r="D477">
        <v>56500000</v>
      </c>
      <c r="E477">
        <v>1</v>
      </c>
      <c r="F477" s="6">
        <v>1.3</v>
      </c>
      <c r="G477">
        <v>734500</v>
      </c>
      <c r="H477" s="9">
        <v>987000</v>
      </c>
      <c r="I477" t="s">
        <v>150</v>
      </c>
      <c r="J477" t="s">
        <v>520</v>
      </c>
      <c r="K477" t="s">
        <v>152</v>
      </c>
      <c r="L477" s="8">
        <v>2</v>
      </c>
      <c r="M477" s="8">
        <v>30</v>
      </c>
      <c r="N477" s="7">
        <v>19740</v>
      </c>
      <c r="O477" s="7">
        <v>5922</v>
      </c>
      <c r="P477" s="10">
        <v>1.04814E-4</v>
      </c>
      <c r="Q477" s="7">
        <v>8.0626280000000005E-3</v>
      </c>
      <c r="R477" s="1" t="s">
        <v>48</v>
      </c>
      <c r="S477" s="11">
        <v>50</v>
      </c>
      <c r="T477" s="11">
        <v>65</v>
      </c>
      <c r="U477" s="1" t="s">
        <v>515</v>
      </c>
      <c r="V477" s="11">
        <v>57.5</v>
      </c>
      <c r="W477" s="11">
        <v>9.0299999999999994</v>
      </c>
      <c r="X477" s="1">
        <v>100</v>
      </c>
      <c r="Y477" s="11">
        <f t="shared" si="141"/>
        <v>19740</v>
      </c>
      <c r="Z477" s="11">
        <f t="shared" si="139"/>
        <v>178252.19999999998</v>
      </c>
      <c r="AA477" s="5">
        <v>44530</v>
      </c>
      <c r="AB477" s="1" t="s">
        <v>32</v>
      </c>
      <c r="AC477" s="1" t="s">
        <v>32</v>
      </c>
      <c r="AD477" s="1" t="s">
        <v>84</v>
      </c>
      <c r="AE477" s="11">
        <v>6323067.4500000011</v>
      </c>
      <c r="AF477" s="11">
        <f t="shared" si="140"/>
        <v>8.6086690946221935</v>
      </c>
      <c r="AG477" s="3" t="s">
        <v>584</v>
      </c>
      <c r="AH477" s="3" t="s">
        <v>32</v>
      </c>
      <c r="AI477" s="12">
        <v>0.34920568200000002</v>
      </c>
      <c r="AJ477" s="12">
        <v>0.34237013300000002</v>
      </c>
      <c r="AK477" s="12">
        <v>0.31902765799999999</v>
      </c>
      <c r="AL477" s="12">
        <v>0.36131104400000003</v>
      </c>
      <c r="AM477" s="12">
        <f t="shared" si="135"/>
        <v>6.9841136400000002E-3</v>
      </c>
      <c r="AN477" s="12">
        <f t="shared" si="136"/>
        <v>6.8474026600000007E-3</v>
      </c>
      <c r="AO477" s="12">
        <f t="shared" si="137"/>
        <v>6.38055316E-3</v>
      </c>
      <c r="AP477" s="12">
        <f t="shared" si="138"/>
        <v>7.226220880000001E-3</v>
      </c>
      <c r="AQ477" s="13">
        <v>1.0334921272480301E-2</v>
      </c>
      <c r="AR477" s="13">
        <v>2.0505884560209801E-6</v>
      </c>
      <c r="AS477" s="13">
        <v>4.2488830713287903E-3</v>
      </c>
      <c r="AT477" s="13">
        <v>8.4212837489745593E-3</v>
      </c>
      <c r="AU477" s="13">
        <v>4.1691018173332201E-4</v>
      </c>
      <c r="AV477" s="13">
        <v>5.84581420089596E-3</v>
      </c>
      <c r="AW477" s="13">
        <v>1.71534188888601E-2</v>
      </c>
      <c r="AX477" s="13">
        <v>6.6318974218184503E-3</v>
      </c>
    </row>
    <row r="478" spans="1:50" x14ac:dyDescent="0.35">
      <c r="A478" t="s">
        <v>642</v>
      </c>
      <c r="B478" t="s">
        <v>521</v>
      </c>
      <c r="C478" t="s">
        <v>521</v>
      </c>
      <c r="D478">
        <v>51400000</v>
      </c>
      <c r="E478">
        <v>3</v>
      </c>
      <c r="F478" s="6">
        <v>10</v>
      </c>
      <c r="G478">
        <v>5140000</v>
      </c>
      <c r="H478" s="9">
        <v>10280000</v>
      </c>
      <c r="I478" t="s">
        <v>400</v>
      </c>
      <c r="J478" t="s">
        <v>401</v>
      </c>
      <c r="K478" t="s">
        <v>79</v>
      </c>
      <c r="L478" s="8">
        <v>0.66</v>
      </c>
      <c r="M478" s="8">
        <v>85</v>
      </c>
      <c r="N478" s="7">
        <v>67848</v>
      </c>
      <c r="O478" s="7">
        <v>57670.8</v>
      </c>
      <c r="P478" s="10">
        <v>1.122E-3</v>
      </c>
      <c r="Q478" s="7">
        <v>1.1220000000000001E-2</v>
      </c>
      <c r="R478" s="1" t="s">
        <v>43</v>
      </c>
      <c r="S478" s="11">
        <v>20000</v>
      </c>
      <c r="T478" s="11">
        <v>40000</v>
      </c>
      <c r="U478" s="1" t="s">
        <v>631</v>
      </c>
      <c r="V478" s="11">
        <v>30000</v>
      </c>
      <c r="W478" s="11">
        <v>25.31</v>
      </c>
      <c r="X478" s="1">
        <v>83</v>
      </c>
      <c r="Y478" s="11">
        <f t="shared" si="141"/>
        <v>56313.84</v>
      </c>
      <c r="Z478" s="11">
        <f t="shared" si="139"/>
        <v>1425303.2903999998</v>
      </c>
      <c r="AA478" s="5">
        <v>44522</v>
      </c>
      <c r="AB478" s="1" t="s">
        <v>32</v>
      </c>
      <c r="AC478" s="1" t="s">
        <v>32</v>
      </c>
      <c r="AD478" s="1" t="s">
        <v>44</v>
      </c>
      <c r="AE478" s="11">
        <v>123638967.4348</v>
      </c>
      <c r="AF478" s="11">
        <f t="shared" si="140"/>
        <v>24.054273819999999</v>
      </c>
      <c r="AG478" s="3" t="s">
        <v>584</v>
      </c>
      <c r="AH478" s="3" t="s">
        <v>32</v>
      </c>
      <c r="AI478" s="12">
        <v>0.44046977199999998</v>
      </c>
      <c r="AJ478" s="12">
        <v>0.43925460700000002</v>
      </c>
      <c r="AK478" s="12">
        <v>0.50805041799999995</v>
      </c>
      <c r="AL478" s="12">
        <v>0.47827499899999998</v>
      </c>
      <c r="AM478" s="12">
        <f t="shared" si="135"/>
        <v>2.9071004952000001E-3</v>
      </c>
      <c r="AN478" s="12">
        <f t="shared" si="136"/>
        <v>2.8990804061999999E-3</v>
      </c>
      <c r="AO478" s="12">
        <f t="shared" si="137"/>
        <v>3.3531327587999998E-3</v>
      </c>
      <c r="AP478" s="12">
        <f t="shared" si="138"/>
        <v>3.1566149933999997E-3</v>
      </c>
      <c r="AQ478" s="13">
        <v>3.3361920877786502E-3</v>
      </c>
      <c r="AR478" s="13">
        <v>1.8952031327826899E-2</v>
      </c>
      <c r="AS478" s="13">
        <v>4.5302043354458998E-4</v>
      </c>
      <c r="AT478" s="13">
        <v>1.3718639576506999E-3</v>
      </c>
      <c r="AU478" s="13">
        <v>4.3864665637797097E-2</v>
      </c>
      <c r="AV478" s="13">
        <v>7.7509865249699697E-4</v>
      </c>
      <c r="AW478" s="13">
        <v>3.1464148872891E-3</v>
      </c>
      <c r="AX478" s="13">
        <v>1.02713267120549E-2</v>
      </c>
    </row>
    <row r="479" spans="1:50" x14ac:dyDescent="0.35">
      <c r="A479" t="s">
        <v>642</v>
      </c>
      <c r="B479" t="s">
        <v>521</v>
      </c>
      <c r="C479" t="s">
        <v>521</v>
      </c>
      <c r="D479">
        <v>51400000</v>
      </c>
      <c r="E479">
        <v>3</v>
      </c>
      <c r="F479" s="6">
        <v>10</v>
      </c>
      <c r="G479">
        <v>5140000</v>
      </c>
      <c r="H479" s="9">
        <v>10280000</v>
      </c>
      <c r="I479" t="s">
        <v>164</v>
      </c>
      <c r="J479" t="s">
        <v>165</v>
      </c>
      <c r="K479" t="s">
        <v>31</v>
      </c>
      <c r="L479" s="8">
        <v>77.8</v>
      </c>
      <c r="M479" s="8">
        <v>36.5</v>
      </c>
      <c r="N479" s="7">
        <v>7997840</v>
      </c>
      <c r="O479" s="7">
        <v>2919211.6</v>
      </c>
      <c r="P479" s="10">
        <v>5.6793999999999997E-2</v>
      </c>
      <c r="Q479" s="7">
        <v>0.56794</v>
      </c>
      <c r="R479" s="1" t="s">
        <v>43</v>
      </c>
      <c r="S479" s="11">
        <v>10000</v>
      </c>
      <c r="T479" s="11">
        <v>12000</v>
      </c>
      <c r="U479" s="1" t="s">
        <v>631</v>
      </c>
      <c r="V479" s="11">
        <v>11000</v>
      </c>
      <c r="W479" s="11">
        <v>9.2799999999999994</v>
      </c>
      <c r="X479" s="1">
        <v>89</v>
      </c>
      <c r="Y479" s="11">
        <f t="shared" si="141"/>
        <v>7118077.5999999996</v>
      </c>
      <c r="Z479" s="11">
        <f t="shared" si="139"/>
        <v>66055760.127999991</v>
      </c>
      <c r="AA479" s="5">
        <v>44522</v>
      </c>
      <c r="AB479" s="1" t="s">
        <v>32</v>
      </c>
      <c r="AC479" s="1" t="s">
        <v>32</v>
      </c>
      <c r="AD479" s="1" t="s">
        <v>44</v>
      </c>
      <c r="AE479" s="11">
        <v>123638967.4348</v>
      </c>
      <c r="AF479" s="11">
        <f t="shared" si="140"/>
        <v>24.054273819999999</v>
      </c>
      <c r="AG479" s="3" t="s">
        <v>583</v>
      </c>
      <c r="AH479" s="3" t="s">
        <v>33</v>
      </c>
      <c r="AI479" s="12">
        <v>0.54166727999999997</v>
      </c>
      <c r="AJ479" s="12">
        <v>0.51513926399999999</v>
      </c>
      <c r="AK479" s="12">
        <v>0.47035209700000002</v>
      </c>
      <c r="AL479" s="12">
        <v>0.43625807300000002</v>
      </c>
      <c r="AM479" s="12">
        <f t="shared" si="135"/>
        <v>0.42141714384000001</v>
      </c>
      <c r="AN479" s="12">
        <f t="shared" si="136"/>
        <v>0.40077834739200002</v>
      </c>
      <c r="AO479" s="12">
        <f t="shared" si="137"/>
        <v>0.36593393146600001</v>
      </c>
      <c r="AP479" s="12">
        <f t="shared" si="138"/>
        <v>0.33940878079400005</v>
      </c>
      <c r="AQ479" s="13">
        <v>0.11323287501809801</v>
      </c>
      <c r="AR479" s="13">
        <v>7.8099657321022697E-2</v>
      </c>
      <c r="AS479" s="13">
        <v>3.5439177001007502E-2</v>
      </c>
      <c r="AT479" s="13">
        <v>6.0973242424009901E-2</v>
      </c>
      <c r="AU479" s="13">
        <v>3.57953343812734E-2</v>
      </c>
      <c r="AV479" s="13">
        <v>3.3198305331760498E-2</v>
      </c>
      <c r="AW479" s="13">
        <v>4.3798403703111999E-2</v>
      </c>
      <c r="AX479" s="13">
        <v>5.7219570740040498E-2</v>
      </c>
    </row>
    <row r="480" spans="1:50" x14ac:dyDescent="0.35">
      <c r="A480" t="s">
        <v>642</v>
      </c>
      <c r="B480" t="s">
        <v>521</v>
      </c>
      <c r="C480" t="s">
        <v>521</v>
      </c>
      <c r="D480">
        <v>51400000</v>
      </c>
      <c r="E480">
        <v>3</v>
      </c>
      <c r="F480" s="6">
        <v>10</v>
      </c>
      <c r="G480">
        <v>5140000</v>
      </c>
      <c r="H480" s="9">
        <v>10280000</v>
      </c>
      <c r="I480" t="s">
        <v>374</v>
      </c>
      <c r="J480" t="s">
        <v>375</v>
      </c>
      <c r="K480" t="s">
        <v>132</v>
      </c>
      <c r="L480" s="8">
        <v>4.41</v>
      </c>
      <c r="M480" s="8">
        <v>42</v>
      </c>
      <c r="N480" s="7">
        <v>453348</v>
      </c>
      <c r="O480" s="7">
        <v>190406.16</v>
      </c>
      <c r="P480" s="10">
        <v>3.7044000000000001E-3</v>
      </c>
      <c r="Q480" s="7">
        <v>3.7044000000000001E-2</v>
      </c>
      <c r="R480" s="1" t="s">
        <v>43</v>
      </c>
      <c r="S480" s="11">
        <v>15000</v>
      </c>
      <c r="T480" s="11">
        <v>30000</v>
      </c>
      <c r="U480" s="1" t="s">
        <v>631</v>
      </c>
      <c r="V480" s="11">
        <v>22500</v>
      </c>
      <c r="W480" s="11">
        <v>18.98</v>
      </c>
      <c r="X480" s="1">
        <v>89</v>
      </c>
      <c r="Y480" s="11">
        <f t="shared" si="141"/>
        <v>403479.72</v>
      </c>
      <c r="Z480" s="11">
        <f t="shared" si="139"/>
        <v>7658045.0855999999</v>
      </c>
      <c r="AA480" s="5">
        <v>44522</v>
      </c>
      <c r="AB480" s="1" t="s">
        <v>32</v>
      </c>
      <c r="AC480" s="1" t="s">
        <v>32</v>
      </c>
      <c r="AD480" s="1" t="s">
        <v>44</v>
      </c>
      <c r="AE480" s="11">
        <v>123638967.4348</v>
      </c>
      <c r="AF480" s="11">
        <f t="shared" si="140"/>
        <v>24.054273819999999</v>
      </c>
      <c r="AG480" s="3" t="s">
        <v>585</v>
      </c>
      <c r="AH480" s="3" t="s">
        <v>596</v>
      </c>
      <c r="AI480" s="12">
        <v>0.30656452899999997</v>
      </c>
      <c r="AJ480" s="12">
        <v>0.28425271400000002</v>
      </c>
      <c r="AK480" s="12">
        <v>0.387502018</v>
      </c>
      <c r="AL480" s="12">
        <v>0.36804324199999999</v>
      </c>
      <c r="AM480" s="12">
        <f t="shared" si="135"/>
        <v>1.3519495728899999E-2</v>
      </c>
      <c r="AN480" s="12">
        <f t="shared" si="136"/>
        <v>1.2535544687400001E-2</v>
      </c>
      <c r="AO480" s="12">
        <f t="shared" si="137"/>
        <v>1.7088838993799999E-2</v>
      </c>
      <c r="AP480" s="12">
        <f t="shared" si="138"/>
        <v>1.6230706972199999E-2</v>
      </c>
      <c r="AQ480" s="13">
        <v>3.6928184510427301E-3</v>
      </c>
      <c r="AR480" s="13">
        <v>7.0213206345053096E-3</v>
      </c>
      <c r="AS480" s="13">
        <v>1.6231681390694E-3</v>
      </c>
      <c r="AT480" s="13">
        <v>4.2642191166958098E-3</v>
      </c>
      <c r="AU480" s="13">
        <v>1.69406869899454E-2</v>
      </c>
      <c r="AV480" s="13">
        <v>1.10236819625225E-3</v>
      </c>
      <c r="AW480" s="13">
        <v>2.8827301765610202E-3</v>
      </c>
      <c r="AX480" s="13">
        <v>5.3610445291531299E-3</v>
      </c>
    </row>
    <row r="481" spans="1:50" x14ac:dyDescent="0.35">
      <c r="A481" t="s">
        <v>642</v>
      </c>
      <c r="B481" t="s">
        <v>521</v>
      </c>
      <c r="C481" t="s">
        <v>521</v>
      </c>
      <c r="D481">
        <v>51400000</v>
      </c>
      <c r="E481">
        <v>3</v>
      </c>
      <c r="F481" s="6">
        <v>10</v>
      </c>
      <c r="G481">
        <v>5140000</v>
      </c>
      <c r="H481" s="9">
        <v>10280000</v>
      </c>
      <c r="I481" t="s">
        <v>33</v>
      </c>
      <c r="J481" t="s">
        <v>34</v>
      </c>
      <c r="K481" t="s">
        <v>31</v>
      </c>
      <c r="L481" s="8">
        <v>3.73</v>
      </c>
      <c r="M481" s="8">
        <v>35</v>
      </c>
      <c r="N481" s="7">
        <v>383444</v>
      </c>
      <c r="O481" s="7">
        <v>134205.4</v>
      </c>
      <c r="P481" s="10">
        <v>2.611E-3</v>
      </c>
      <c r="Q481" s="7">
        <v>2.6110000000000001E-2</v>
      </c>
      <c r="R481" s="1" t="s">
        <v>43</v>
      </c>
      <c r="S481" s="11">
        <v>10000</v>
      </c>
      <c r="T481" s="11">
        <v>13000</v>
      </c>
      <c r="U481" s="1" t="s">
        <v>631</v>
      </c>
      <c r="V481" s="11">
        <v>11500</v>
      </c>
      <c r="W481" s="11">
        <v>9.6999999999999993</v>
      </c>
      <c r="X481" s="1">
        <v>89</v>
      </c>
      <c r="Y481" s="11">
        <f t="shared" si="141"/>
        <v>341265.16</v>
      </c>
      <c r="Z481" s="11">
        <f t="shared" si="139"/>
        <v>3310272.0519999997</v>
      </c>
      <c r="AA481" s="5">
        <v>44522</v>
      </c>
      <c r="AB481" s="1" t="s">
        <v>32</v>
      </c>
      <c r="AC481" s="1" t="s">
        <v>32</v>
      </c>
      <c r="AD481" s="1" t="s">
        <v>44</v>
      </c>
      <c r="AE481" s="11">
        <v>123638967.4348</v>
      </c>
      <c r="AF481" s="11">
        <f t="shared" si="140"/>
        <v>24.054273819999999</v>
      </c>
      <c r="AG481" s="3" t="s">
        <v>584</v>
      </c>
      <c r="AH481" s="3" t="s">
        <v>32</v>
      </c>
      <c r="AI481" s="12">
        <v>0.54166727999999997</v>
      </c>
      <c r="AJ481" s="12">
        <v>0.51513926399999999</v>
      </c>
      <c r="AK481" s="12">
        <v>0.47035209700000002</v>
      </c>
      <c r="AL481" s="12">
        <v>0.43625807300000002</v>
      </c>
      <c r="AM481" s="12">
        <f t="shared" si="135"/>
        <v>2.0204189543999999E-2</v>
      </c>
      <c r="AN481" s="12">
        <f t="shared" si="136"/>
        <v>1.9214694547199998E-2</v>
      </c>
      <c r="AO481" s="12">
        <f t="shared" si="137"/>
        <v>1.75441332181E-2</v>
      </c>
      <c r="AP481" s="12">
        <f t="shared" si="138"/>
        <v>1.6272426122900002E-2</v>
      </c>
      <c r="AQ481" s="13">
        <v>3.67987284461884E-3</v>
      </c>
      <c r="AR481" s="13">
        <v>3.9016641967139702E-3</v>
      </c>
      <c r="AS481" s="13">
        <v>1.9167660865093601E-3</v>
      </c>
      <c r="AT481" s="13">
        <v>2.88411240442804E-3</v>
      </c>
      <c r="AU481" s="13">
        <v>8.0799911094696396E-4</v>
      </c>
      <c r="AV481" s="13">
        <v>8.4913954475649995E-4</v>
      </c>
      <c r="AW481" s="13">
        <v>4.4847278772825296E-3</v>
      </c>
      <c r="AX481" s="13">
        <v>2.6463260093223099E-3</v>
      </c>
    </row>
    <row r="482" spans="1:50" x14ac:dyDescent="0.35">
      <c r="A482" t="s">
        <v>642</v>
      </c>
      <c r="B482" t="s">
        <v>521</v>
      </c>
      <c r="C482" t="s">
        <v>521</v>
      </c>
      <c r="D482">
        <v>51400000</v>
      </c>
      <c r="E482">
        <v>3</v>
      </c>
      <c r="F482" s="6">
        <v>10</v>
      </c>
      <c r="G482">
        <v>5140000</v>
      </c>
      <c r="H482" s="9">
        <v>10280000</v>
      </c>
      <c r="I482" t="s">
        <v>522</v>
      </c>
      <c r="J482" t="s">
        <v>523</v>
      </c>
      <c r="K482" t="s">
        <v>61</v>
      </c>
      <c r="L482" s="8">
        <v>0.68</v>
      </c>
      <c r="M482" s="8">
        <v>51</v>
      </c>
      <c r="N482" s="7">
        <v>69904</v>
      </c>
      <c r="O482" s="7">
        <v>35651.040000000001</v>
      </c>
      <c r="P482" s="10">
        <v>6.9360000000000005E-4</v>
      </c>
      <c r="Q482" s="7">
        <v>6.9360000000000003E-3</v>
      </c>
      <c r="R482" s="1" t="s">
        <v>43</v>
      </c>
      <c r="S482" s="11">
        <v>17000</v>
      </c>
      <c r="T482" s="11">
        <v>36000</v>
      </c>
      <c r="U482" s="1" t="s">
        <v>631</v>
      </c>
      <c r="V482" s="11">
        <v>26500</v>
      </c>
      <c r="W482" s="11">
        <v>22.36</v>
      </c>
      <c r="X482" s="1">
        <v>83</v>
      </c>
      <c r="Y482" s="11">
        <f t="shared" si="141"/>
        <v>58020.32</v>
      </c>
      <c r="Z482" s="11">
        <f t="shared" si="139"/>
        <v>1297334.3551999999</v>
      </c>
      <c r="AA482" s="5">
        <v>44522</v>
      </c>
      <c r="AB482" s="1" t="s">
        <v>32</v>
      </c>
      <c r="AC482" s="1" t="s">
        <v>32</v>
      </c>
      <c r="AD482" s="1" t="s">
        <v>44</v>
      </c>
      <c r="AE482" s="11">
        <v>123638967.4348</v>
      </c>
      <c r="AF482" s="11">
        <f t="shared" si="140"/>
        <v>24.054273819999999</v>
      </c>
      <c r="AG482" s="3" t="s">
        <v>585</v>
      </c>
      <c r="AH482" s="3" t="s">
        <v>619</v>
      </c>
      <c r="AI482" s="12">
        <v>0.43192786999999999</v>
      </c>
      <c r="AJ482" s="12">
        <v>0.41071106600000001</v>
      </c>
      <c r="AK482" s="12">
        <v>0.40626095699999998</v>
      </c>
      <c r="AL482" s="12">
        <v>0.39547025099999999</v>
      </c>
      <c r="AM482" s="12">
        <f t="shared" si="135"/>
        <v>2.9371095160000004E-3</v>
      </c>
      <c r="AN482" s="12">
        <f t="shared" si="136"/>
        <v>2.7928352488000002E-3</v>
      </c>
      <c r="AO482" s="12">
        <f t="shared" si="137"/>
        <v>2.7625745076000001E-3</v>
      </c>
      <c r="AP482" s="12">
        <f t="shared" si="138"/>
        <v>2.6891977068E-3</v>
      </c>
      <c r="AQ482" s="13">
        <v>6.4374657626501395E-4</v>
      </c>
      <c r="AR482" s="13">
        <v>1.90759313722792E-3</v>
      </c>
      <c r="AS482" s="13">
        <v>2.0367199656880699E-4</v>
      </c>
      <c r="AT482" s="13">
        <v>7.6118677774392901E-4</v>
      </c>
      <c r="AU482" s="13">
        <v>3.5773533981412901E-4</v>
      </c>
      <c r="AV482" s="13">
        <v>9.7304692375007598E-4</v>
      </c>
      <c r="AW482" s="13">
        <v>7.7802259031148596E-4</v>
      </c>
      <c r="AX482" s="13">
        <v>8.0357190595448005E-4</v>
      </c>
    </row>
    <row r="483" spans="1:50" x14ac:dyDescent="0.35">
      <c r="A483" t="s">
        <v>642</v>
      </c>
      <c r="B483" t="s">
        <v>521</v>
      </c>
      <c r="C483" t="s">
        <v>521</v>
      </c>
      <c r="D483">
        <v>51400000</v>
      </c>
      <c r="E483">
        <v>3</v>
      </c>
      <c r="F483" s="6">
        <v>10</v>
      </c>
      <c r="G483">
        <v>5140000</v>
      </c>
      <c r="H483" s="9">
        <v>10280000</v>
      </c>
      <c r="I483" t="s">
        <v>120</v>
      </c>
      <c r="J483" t="s">
        <v>108</v>
      </c>
      <c r="K483" t="s">
        <v>61</v>
      </c>
      <c r="L483" s="8">
        <v>1.19</v>
      </c>
      <c r="M483" s="8">
        <v>51</v>
      </c>
      <c r="N483" s="7">
        <v>122332</v>
      </c>
      <c r="O483" s="7">
        <v>62389.32</v>
      </c>
      <c r="P483" s="10">
        <v>1.2137999999999999E-3</v>
      </c>
      <c r="Q483" s="7">
        <v>1.2137999999999999E-2</v>
      </c>
      <c r="R483" s="1" t="s">
        <v>43</v>
      </c>
      <c r="S483" s="11">
        <v>28000</v>
      </c>
      <c r="T483" s="11">
        <v>48000</v>
      </c>
      <c r="U483" s="1" t="s">
        <v>631</v>
      </c>
      <c r="V483" s="11">
        <v>38000</v>
      </c>
      <c r="W483" s="11">
        <v>32.06</v>
      </c>
      <c r="X483" s="1">
        <v>87</v>
      </c>
      <c r="Y483" s="11">
        <f t="shared" si="141"/>
        <v>106428.84</v>
      </c>
      <c r="Z483" s="11">
        <f t="shared" si="139"/>
        <v>3412108.6104000001</v>
      </c>
      <c r="AA483" s="5">
        <v>44522</v>
      </c>
      <c r="AB483" s="1" t="s">
        <v>32</v>
      </c>
      <c r="AC483" s="1" t="s">
        <v>32</v>
      </c>
      <c r="AD483" s="1" t="s">
        <v>44</v>
      </c>
      <c r="AE483" s="11">
        <v>123638967.4348</v>
      </c>
      <c r="AF483" s="11">
        <f t="shared" si="140"/>
        <v>24.054273819999999</v>
      </c>
      <c r="AG483" s="3" t="s">
        <v>584</v>
      </c>
      <c r="AH483" s="3" t="s">
        <v>32</v>
      </c>
      <c r="AI483" s="12">
        <v>0.66775368300000004</v>
      </c>
      <c r="AJ483" s="12">
        <v>0.65365010300000004</v>
      </c>
      <c r="AK483" s="12">
        <v>0.59238610400000002</v>
      </c>
      <c r="AL483" s="12">
        <v>0.56531722299999998</v>
      </c>
      <c r="AM483" s="12">
        <f t="shared" si="135"/>
        <v>7.9462688276999999E-3</v>
      </c>
      <c r="AN483" s="12">
        <f t="shared" si="136"/>
        <v>7.7784362257E-3</v>
      </c>
      <c r="AO483" s="12">
        <f t="shared" si="137"/>
        <v>7.0493946376000002E-3</v>
      </c>
      <c r="AP483" s="12">
        <f t="shared" si="138"/>
        <v>6.7272749536999993E-3</v>
      </c>
      <c r="AQ483" s="13">
        <v>1.1828843338869599E-2</v>
      </c>
      <c r="AR483" s="13">
        <v>1.01085585867034E-2</v>
      </c>
      <c r="AS483" s="13">
        <v>1.2474909789839399E-3</v>
      </c>
      <c r="AT483" s="13">
        <v>1.4479096315781299E-3</v>
      </c>
      <c r="AU483" s="13">
        <v>5.0082947573977998E-4</v>
      </c>
      <c r="AV483" s="13">
        <v>1.1094209244271701E-3</v>
      </c>
      <c r="AW483" s="13">
        <v>1.4125972655342899E-3</v>
      </c>
      <c r="AX483" s="13">
        <v>3.9508071716909104E-3</v>
      </c>
    </row>
    <row r="484" spans="1:50" x14ac:dyDescent="0.35">
      <c r="A484" t="s">
        <v>642</v>
      </c>
      <c r="B484" t="s">
        <v>521</v>
      </c>
      <c r="C484" t="s">
        <v>521</v>
      </c>
      <c r="D484">
        <v>51400000</v>
      </c>
      <c r="E484">
        <v>3</v>
      </c>
      <c r="F484" s="6">
        <v>10</v>
      </c>
      <c r="G484">
        <v>5140000</v>
      </c>
      <c r="H484" s="9">
        <v>10280000</v>
      </c>
      <c r="I484" t="s">
        <v>524</v>
      </c>
      <c r="J484" t="s">
        <v>525</v>
      </c>
      <c r="K484" t="s">
        <v>61</v>
      </c>
      <c r="L484" s="8">
        <v>0.68</v>
      </c>
      <c r="M484" s="8">
        <v>60</v>
      </c>
      <c r="N484" s="7">
        <v>69904</v>
      </c>
      <c r="O484" s="7">
        <v>41942.400000000001</v>
      </c>
      <c r="P484" s="10">
        <v>8.1599999999999999E-4</v>
      </c>
      <c r="Q484" s="7">
        <v>8.1600000000000006E-3</v>
      </c>
      <c r="R484" s="1" t="s">
        <v>43</v>
      </c>
      <c r="S484" s="11">
        <v>46000</v>
      </c>
      <c r="T484" s="11" t="s">
        <v>32</v>
      </c>
      <c r="U484" s="1" t="s">
        <v>631</v>
      </c>
      <c r="V484" s="11">
        <v>46000</v>
      </c>
      <c r="W484" s="11">
        <v>38.81</v>
      </c>
      <c r="X484" s="1">
        <v>83</v>
      </c>
      <c r="Y484" s="11">
        <f t="shared" si="141"/>
        <v>58020.32</v>
      </c>
      <c r="Z484" s="11">
        <f t="shared" si="139"/>
        <v>2251768.6192000001</v>
      </c>
      <c r="AA484" s="5">
        <v>44522</v>
      </c>
      <c r="AB484" s="1" t="s">
        <v>32</v>
      </c>
      <c r="AC484" s="1" t="s">
        <v>32</v>
      </c>
      <c r="AD484" s="1" t="s">
        <v>44</v>
      </c>
      <c r="AE484" s="11">
        <v>123638967.4348</v>
      </c>
      <c r="AF484" s="11">
        <f t="shared" si="140"/>
        <v>24.054273819999999</v>
      </c>
      <c r="AG484" s="3" t="s">
        <v>585</v>
      </c>
      <c r="AH484" s="3" t="s">
        <v>594</v>
      </c>
      <c r="AI484" s="12">
        <v>0.51159708299999995</v>
      </c>
      <c r="AJ484" s="12">
        <v>0.50433372799999998</v>
      </c>
      <c r="AK484" s="12">
        <v>0.49384534600000002</v>
      </c>
      <c r="AL484" s="12">
        <v>0.491758574</v>
      </c>
      <c r="AM484" s="12">
        <f t="shared" si="135"/>
        <v>3.4788601644E-3</v>
      </c>
      <c r="AN484" s="12">
        <f t="shared" si="136"/>
        <v>3.4294693503999999E-3</v>
      </c>
      <c r="AO484" s="12">
        <f t="shared" si="137"/>
        <v>3.3581483528000002E-3</v>
      </c>
      <c r="AP484" s="12">
        <f t="shared" si="138"/>
        <v>3.3439583032000004E-3</v>
      </c>
      <c r="AQ484" s="13">
        <v>3.6464947675142402E-4</v>
      </c>
      <c r="AR484" s="13">
        <v>1.6158435985930599E-3</v>
      </c>
      <c r="AS484" s="13">
        <v>7.7874586923367501E-4</v>
      </c>
      <c r="AT484" s="13">
        <v>1.02205385758456E-3</v>
      </c>
      <c r="AU484" s="13">
        <v>5.1261369869836301E-3</v>
      </c>
      <c r="AV484" s="13">
        <v>6.24415138235343E-4</v>
      </c>
      <c r="AW484" s="13">
        <v>6.8649052086307597E-4</v>
      </c>
      <c r="AX484" s="13">
        <v>1.4597622068921101E-3</v>
      </c>
    </row>
    <row r="485" spans="1:50" x14ac:dyDescent="0.35">
      <c r="A485" t="s">
        <v>642</v>
      </c>
      <c r="B485" t="s">
        <v>521</v>
      </c>
      <c r="C485" t="s">
        <v>521</v>
      </c>
      <c r="D485">
        <v>51400000</v>
      </c>
      <c r="E485">
        <v>3</v>
      </c>
      <c r="F485" s="6">
        <v>10</v>
      </c>
      <c r="G485">
        <v>5140000</v>
      </c>
      <c r="H485" s="9">
        <v>10280000</v>
      </c>
      <c r="I485" t="s">
        <v>526</v>
      </c>
      <c r="J485" t="s">
        <v>527</v>
      </c>
      <c r="K485" t="s">
        <v>160</v>
      </c>
      <c r="L485" s="8">
        <v>0.68</v>
      </c>
      <c r="M485" s="8">
        <v>42</v>
      </c>
      <c r="N485" s="7">
        <v>69904</v>
      </c>
      <c r="O485" s="7">
        <v>29359.68</v>
      </c>
      <c r="P485" s="10">
        <v>5.7120000000000001E-4</v>
      </c>
      <c r="Q485" s="7">
        <v>5.7120000000000001E-3</v>
      </c>
      <c r="R485" s="1" t="s">
        <v>43</v>
      </c>
      <c r="S485" s="11">
        <v>8000</v>
      </c>
      <c r="T485" s="11">
        <v>12000</v>
      </c>
      <c r="U485" s="1" t="s">
        <v>631</v>
      </c>
      <c r="V485" s="11">
        <v>10000</v>
      </c>
      <c r="W485" s="11">
        <v>8.44</v>
      </c>
      <c r="X485" s="1">
        <v>91</v>
      </c>
      <c r="Y485" s="11">
        <f t="shared" si="141"/>
        <v>63612.639999999999</v>
      </c>
      <c r="Z485" s="11">
        <f t="shared" si="139"/>
        <v>536890.68160000001</v>
      </c>
      <c r="AA485" s="5">
        <v>44522</v>
      </c>
      <c r="AB485" s="1" t="s">
        <v>32</v>
      </c>
      <c r="AC485" s="1" t="s">
        <v>32</v>
      </c>
      <c r="AD485" s="1" t="s">
        <v>44</v>
      </c>
      <c r="AE485" s="11">
        <v>123638967.4348</v>
      </c>
      <c r="AF485" s="11">
        <f t="shared" si="140"/>
        <v>24.054273819999999</v>
      </c>
      <c r="AG485" s="3" t="s">
        <v>585</v>
      </c>
      <c r="AH485" s="3" t="s">
        <v>599</v>
      </c>
      <c r="AI485" s="12">
        <v>0.45709910399999998</v>
      </c>
      <c r="AJ485" s="12">
        <v>0.40906083900000001</v>
      </c>
      <c r="AK485" s="12">
        <v>0.38646349600000002</v>
      </c>
      <c r="AL485" s="12">
        <v>0.34501749399999998</v>
      </c>
      <c r="AM485" s="12">
        <f t="shared" si="135"/>
        <v>3.1082739072E-3</v>
      </c>
      <c r="AN485" s="12">
        <f t="shared" si="136"/>
        <v>2.7816137052000004E-3</v>
      </c>
      <c r="AO485" s="12">
        <f t="shared" si="137"/>
        <v>2.6279517728000001E-3</v>
      </c>
      <c r="AP485" s="12">
        <f t="shared" si="138"/>
        <v>2.3461189592000001E-3</v>
      </c>
      <c r="AQ485" s="13">
        <v>4.7123932380183997E-4</v>
      </c>
      <c r="AR485" s="13">
        <v>1.7018723087033399E-3</v>
      </c>
      <c r="AS485" s="13">
        <v>2.5159481929087999E-4</v>
      </c>
      <c r="AT485" s="13">
        <v>6.1323231455073595E-4</v>
      </c>
      <c r="AU485" s="13">
        <v>7.5910036224872599E-4</v>
      </c>
      <c r="AV485" s="13">
        <v>2.79252325710806E-4</v>
      </c>
      <c r="AW485" s="13">
        <v>4.0045280383679398E-4</v>
      </c>
      <c r="AX485" s="13">
        <v>6.3953489402044598E-4</v>
      </c>
    </row>
    <row r="486" spans="1:50" x14ac:dyDescent="0.35">
      <c r="A486" t="s">
        <v>642</v>
      </c>
      <c r="B486" t="s">
        <v>521</v>
      </c>
      <c r="C486" t="s">
        <v>521</v>
      </c>
      <c r="D486">
        <v>51400000</v>
      </c>
      <c r="E486">
        <v>3</v>
      </c>
      <c r="F486" s="6">
        <v>10</v>
      </c>
      <c r="G486">
        <v>5140000</v>
      </c>
      <c r="H486" s="9">
        <v>10280000</v>
      </c>
      <c r="I486" t="s">
        <v>528</v>
      </c>
      <c r="J486" t="s">
        <v>529</v>
      </c>
      <c r="K486" t="s">
        <v>530</v>
      </c>
      <c r="L486" s="8">
        <v>9.49</v>
      </c>
      <c r="M486" s="8">
        <v>38</v>
      </c>
      <c r="N486" s="7">
        <v>975572</v>
      </c>
      <c r="O486" s="7">
        <v>370717.36</v>
      </c>
      <c r="P486" s="10">
        <v>7.2123999999999999E-3</v>
      </c>
      <c r="Q486" s="7">
        <v>7.2123999999999994E-2</v>
      </c>
      <c r="R486" s="1" t="s">
        <v>43</v>
      </c>
      <c r="S486" s="11">
        <v>42000</v>
      </c>
      <c r="T486" s="11">
        <v>60000</v>
      </c>
      <c r="U486" s="1" t="s">
        <v>631</v>
      </c>
      <c r="V486" s="11">
        <v>51000</v>
      </c>
      <c r="W486" s="11">
        <v>43.03</v>
      </c>
      <c r="X486" s="1">
        <v>89</v>
      </c>
      <c r="Y486" s="11">
        <f t="shared" si="141"/>
        <v>868259.08</v>
      </c>
      <c r="Z486" s="11">
        <f t="shared" si="139"/>
        <v>37361188.212399997</v>
      </c>
      <c r="AA486" s="5">
        <v>44522</v>
      </c>
      <c r="AB486" s="1" t="s">
        <v>32</v>
      </c>
      <c r="AC486" s="1" t="s">
        <v>32</v>
      </c>
      <c r="AD486" s="1" t="s">
        <v>44</v>
      </c>
      <c r="AE486" s="11">
        <v>123638967.4348</v>
      </c>
      <c r="AF486" s="11">
        <f t="shared" si="140"/>
        <v>24.054273819999999</v>
      </c>
      <c r="AG486" s="3" t="s">
        <v>585</v>
      </c>
      <c r="AH486" s="3" t="s">
        <v>620</v>
      </c>
      <c r="AI486" s="12">
        <v>0.41159908000000001</v>
      </c>
      <c r="AJ486" s="12">
        <v>0.40814126000000001</v>
      </c>
      <c r="AK486" s="12">
        <v>0.38101219600000003</v>
      </c>
      <c r="AL486" s="12">
        <v>0.35818219299999998</v>
      </c>
      <c r="AM486" s="12">
        <f t="shared" si="135"/>
        <v>3.9060752692000003E-2</v>
      </c>
      <c r="AN486" s="12">
        <f t="shared" si="136"/>
        <v>3.8732605573999997E-2</v>
      </c>
      <c r="AO486" s="12">
        <f t="shared" si="137"/>
        <v>3.6158057400399998E-2</v>
      </c>
      <c r="AP486" s="12">
        <f t="shared" si="138"/>
        <v>3.3991490115699997E-2</v>
      </c>
      <c r="AQ486" s="13">
        <v>1.0164961663933001E-2</v>
      </c>
      <c r="AR486" s="13">
        <v>2.14891173657073E-2</v>
      </c>
      <c r="AS486" s="13">
        <v>2.6473542172232999E-3</v>
      </c>
      <c r="AT486" s="13">
        <v>8.2292281493891398E-3</v>
      </c>
      <c r="AU486" s="13">
        <v>5.7038637439575804E-3</v>
      </c>
      <c r="AV486" s="13">
        <v>3.0661299993250202E-3</v>
      </c>
      <c r="AW486" s="13">
        <v>8.6970384805936506E-3</v>
      </c>
      <c r="AX486" s="13">
        <v>8.5710990885898408E-3</v>
      </c>
    </row>
    <row r="487" spans="1:50" x14ac:dyDescent="0.35">
      <c r="A487" t="s">
        <v>642</v>
      </c>
      <c r="B487" t="s">
        <v>521</v>
      </c>
      <c r="C487" t="s">
        <v>521</v>
      </c>
      <c r="D487">
        <v>51400000</v>
      </c>
      <c r="E487">
        <v>3</v>
      </c>
      <c r="F487" s="6">
        <v>10</v>
      </c>
      <c r="G487">
        <v>5140000</v>
      </c>
      <c r="H487" s="9">
        <v>10280000</v>
      </c>
      <c r="I487" t="s">
        <v>531</v>
      </c>
      <c r="J487" t="s">
        <v>532</v>
      </c>
      <c r="K487" t="s">
        <v>31</v>
      </c>
      <c r="L487" s="8">
        <v>0.68</v>
      </c>
      <c r="M487" s="8">
        <v>35</v>
      </c>
      <c r="N487" s="7">
        <v>69904</v>
      </c>
      <c r="O487" s="7">
        <v>24466.400000000001</v>
      </c>
      <c r="P487" s="10">
        <v>4.7600000000000002E-4</v>
      </c>
      <c r="Q487" s="7">
        <v>4.7600000000000003E-3</v>
      </c>
      <c r="R487" s="1" t="s">
        <v>43</v>
      </c>
      <c r="S487" s="11">
        <v>16000</v>
      </c>
      <c r="T487" s="11" t="s">
        <v>32</v>
      </c>
      <c r="U487" s="1" t="s">
        <v>631</v>
      </c>
      <c r="V487" s="11">
        <v>16000</v>
      </c>
      <c r="W487" s="11">
        <v>13.5</v>
      </c>
      <c r="X487" s="1">
        <v>35</v>
      </c>
      <c r="Y487" s="11">
        <f t="shared" si="141"/>
        <v>24466.400000000001</v>
      </c>
      <c r="Z487" s="11">
        <f t="shared" si="139"/>
        <v>330296.40000000002</v>
      </c>
      <c r="AA487" s="5">
        <v>44522</v>
      </c>
      <c r="AB487" s="1" t="s">
        <v>32</v>
      </c>
      <c r="AC487" s="1" t="s">
        <v>32</v>
      </c>
      <c r="AD487" s="1" t="s">
        <v>82</v>
      </c>
      <c r="AE487" s="11">
        <v>123638967.4348</v>
      </c>
      <c r="AF487" s="11">
        <f t="shared" si="140"/>
        <v>24.054273819999999</v>
      </c>
      <c r="AG487" s="3" t="s">
        <v>583</v>
      </c>
      <c r="AH487" s="3" t="s">
        <v>109</v>
      </c>
      <c r="AI487" s="12">
        <v>0.34164161199999998</v>
      </c>
      <c r="AJ487" s="12">
        <v>0.28031908300000002</v>
      </c>
      <c r="AK487" s="12">
        <v>0.40896702000000001</v>
      </c>
      <c r="AL487" s="12">
        <v>0.36860889600000002</v>
      </c>
      <c r="AM487" s="12">
        <f t="shared" si="135"/>
        <v>2.3231629615999999E-3</v>
      </c>
      <c r="AN487" s="12">
        <f t="shared" si="136"/>
        <v>1.9061697644000002E-3</v>
      </c>
      <c r="AO487" s="12">
        <f t="shared" si="137"/>
        <v>2.7809757360000003E-3</v>
      </c>
      <c r="AP487" s="12">
        <f t="shared" si="138"/>
        <v>2.5065404928000003E-3</v>
      </c>
      <c r="AQ487" s="13">
        <v>7.3631144344037504E-4</v>
      </c>
      <c r="AR487" s="13">
        <v>1.15640041488817E-3</v>
      </c>
      <c r="AS487" s="13">
        <v>2.09662349409066E-4</v>
      </c>
      <c r="AT487" s="13">
        <v>5.4509539071176502E-4</v>
      </c>
      <c r="AU487" s="13">
        <v>1.63669763313654E-4</v>
      </c>
      <c r="AV487" s="13">
        <v>1.1433156813522099E-3</v>
      </c>
      <c r="AW487" s="13">
        <v>1.66855334931998E-3</v>
      </c>
      <c r="AX487" s="13">
        <v>8.0328691320503097E-4</v>
      </c>
    </row>
    <row r="488" spans="1:50" x14ac:dyDescent="0.35">
      <c r="A488" t="s">
        <v>533</v>
      </c>
      <c r="B488" t="s">
        <v>533</v>
      </c>
      <c r="C488" t="s">
        <v>533</v>
      </c>
      <c r="D488">
        <v>50000000</v>
      </c>
      <c r="E488">
        <v>2</v>
      </c>
      <c r="F488" s="6">
        <v>9.1</v>
      </c>
      <c r="G488">
        <v>4550000</v>
      </c>
      <c r="H488" s="9">
        <v>38000</v>
      </c>
      <c r="I488" t="s">
        <v>106</v>
      </c>
      <c r="J488" t="s">
        <v>107</v>
      </c>
      <c r="K488" t="s">
        <v>79</v>
      </c>
      <c r="L488" s="8">
        <v>10</v>
      </c>
      <c r="M488" s="8">
        <v>85</v>
      </c>
      <c r="N488" s="7">
        <v>3800</v>
      </c>
      <c r="O488" s="7">
        <v>3230</v>
      </c>
      <c r="P488" s="10">
        <v>6.4599999999999998E-5</v>
      </c>
      <c r="Q488" s="7">
        <v>7.0989000000000002E-4</v>
      </c>
      <c r="R488" s="1" t="s">
        <v>58</v>
      </c>
      <c r="S488" s="1">
        <v>1.58</v>
      </c>
      <c r="T488" s="11" t="s">
        <v>32</v>
      </c>
      <c r="U488" s="1" t="s">
        <v>104</v>
      </c>
      <c r="V488" s="11">
        <v>1.58</v>
      </c>
      <c r="W488" s="11">
        <v>1.81</v>
      </c>
      <c r="X488" s="1">
        <v>91</v>
      </c>
      <c r="Y488" s="11">
        <f t="shared" si="141"/>
        <v>3458</v>
      </c>
      <c r="Z488" s="11">
        <f t="shared" si="139"/>
        <v>6258.9800000000005</v>
      </c>
      <c r="AA488" s="5">
        <v>44574</v>
      </c>
      <c r="AB488" s="1" t="s">
        <v>32</v>
      </c>
      <c r="AC488" s="1" t="s">
        <v>32</v>
      </c>
      <c r="AD488" s="1" t="s">
        <v>44</v>
      </c>
      <c r="AE488" s="11">
        <v>45468.14</v>
      </c>
      <c r="AF488" s="11">
        <f t="shared" si="140"/>
        <v>9.9929978021978012E-3</v>
      </c>
      <c r="AG488" s="3" t="s">
        <v>584</v>
      </c>
      <c r="AH488" s="3" t="s">
        <v>32</v>
      </c>
      <c r="AI488" s="12">
        <v>0.658742296</v>
      </c>
      <c r="AJ488" s="12">
        <v>0.65180958300000003</v>
      </c>
      <c r="AK488" s="12">
        <v>0.58564478200000003</v>
      </c>
      <c r="AL488" s="12">
        <v>0.56799997999999996</v>
      </c>
      <c r="AM488" s="12">
        <f t="shared" si="135"/>
        <v>6.58742296E-2</v>
      </c>
      <c r="AN488" s="12">
        <f t="shared" si="136"/>
        <v>6.5180958300000008E-2</v>
      </c>
      <c r="AO488" s="12">
        <f t="shared" si="137"/>
        <v>5.8564478200000006E-2</v>
      </c>
      <c r="AP488" s="12">
        <f t="shared" si="138"/>
        <v>5.6799997999999997E-2</v>
      </c>
      <c r="AQ488" s="13">
        <v>1.7271081547199E-4</v>
      </c>
      <c r="AR488" s="13">
        <v>2.0797352625000001E-4</v>
      </c>
      <c r="AS488" s="13">
        <v>3.1749197343870501E-4</v>
      </c>
      <c r="AT488" s="13">
        <v>2.7204331671785601E-4</v>
      </c>
      <c r="AU488" s="13">
        <v>1.5858701540189701E-2</v>
      </c>
      <c r="AV488" s="13">
        <v>8.6421667555115897E-4</v>
      </c>
      <c r="AW488" s="13">
        <v>4.0512903149978499E-4</v>
      </c>
      <c r="AX488" s="13">
        <v>2.5854666970170298E-3</v>
      </c>
    </row>
    <row r="489" spans="1:50" x14ac:dyDescent="0.35">
      <c r="A489" t="s">
        <v>533</v>
      </c>
      <c r="B489" t="s">
        <v>533</v>
      </c>
      <c r="C489" t="s">
        <v>533</v>
      </c>
      <c r="D489">
        <v>50000000</v>
      </c>
      <c r="E489">
        <v>2</v>
      </c>
      <c r="F489" s="6">
        <v>9.1</v>
      </c>
      <c r="G489">
        <v>4550000</v>
      </c>
      <c r="H489" s="9">
        <v>38000</v>
      </c>
      <c r="I489" t="s">
        <v>413</v>
      </c>
      <c r="J489" t="s">
        <v>306</v>
      </c>
      <c r="K489" t="s">
        <v>31</v>
      </c>
      <c r="L489" s="8">
        <v>20</v>
      </c>
      <c r="M489" s="8">
        <v>42</v>
      </c>
      <c r="N489" s="7">
        <v>7600</v>
      </c>
      <c r="O489" s="7">
        <v>3192</v>
      </c>
      <c r="P489" s="10">
        <v>6.3839999999999999E-5</v>
      </c>
      <c r="Q489" s="7">
        <v>7.0153800000000003E-4</v>
      </c>
      <c r="R489" s="1" t="s">
        <v>32</v>
      </c>
      <c r="S489" s="1" t="s">
        <v>32</v>
      </c>
      <c r="T489" s="11" t="s">
        <v>32</v>
      </c>
      <c r="U489" s="1" t="s">
        <v>32</v>
      </c>
      <c r="V489" s="11" t="s">
        <v>32</v>
      </c>
      <c r="W489" s="11" t="s">
        <v>32</v>
      </c>
      <c r="X489" s="1" t="s">
        <v>32</v>
      </c>
      <c r="Y489" s="11" t="s">
        <v>32</v>
      </c>
      <c r="Z489" s="11" t="s">
        <v>32</v>
      </c>
      <c r="AA489" s="5" t="s">
        <v>32</v>
      </c>
      <c r="AB489" s="1" t="s">
        <v>32</v>
      </c>
      <c r="AC489" s="1" t="s">
        <v>32</v>
      </c>
      <c r="AD489" s="1" t="s">
        <v>32</v>
      </c>
      <c r="AE489" s="11">
        <v>45468.14</v>
      </c>
      <c r="AF489" s="11">
        <f t="shared" si="140"/>
        <v>9.9929978021978012E-3</v>
      </c>
      <c r="AG489" s="3" t="s">
        <v>585</v>
      </c>
      <c r="AH489" s="3" t="s">
        <v>610</v>
      </c>
      <c r="AI489" s="12">
        <v>0.54507349000000005</v>
      </c>
      <c r="AJ489" s="12">
        <v>0.52950663099999995</v>
      </c>
      <c r="AK489" s="12">
        <v>0.46139793299999998</v>
      </c>
      <c r="AL489" s="12">
        <v>0.41211163699999998</v>
      </c>
      <c r="AM489" s="12">
        <f t="shared" si="135"/>
        <v>0.10901469800000002</v>
      </c>
      <c r="AN489" s="12">
        <f t="shared" si="136"/>
        <v>0.10590132619999999</v>
      </c>
      <c r="AO489" s="12">
        <f t="shared" si="137"/>
        <v>9.2279586600000005E-2</v>
      </c>
      <c r="AP489" s="12">
        <f t="shared" si="138"/>
        <v>8.2422327399999995E-2</v>
      </c>
      <c r="AQ489" s="13">
        <v>6.3411929268536199E-4</v>
      </c>
      <c r="AR489" s="13">
        <v>3.3509784046082802E-4</v>
      </c>
      <c r="AS489" s="13">
        <v>6.0241270253068096E-4</v>
      </c>
      <c r="AT489" s="13">
        <v>4.0665278095813499E-4</v>
      </c>
      <c r="AU489" s="13">
        <v>1.3523402326631401E-4</v>
      </c>
      <c r="AV489" s="13">
        <v>4.6972694498167999E-4</v>
      </c>
      <c r="AW489" s="13">
        <v>7.4627589791735605E-4</v>
      </c>
      <c r="AX489" s="13">
        <v>4.7564564040005099E-4</v>
      </c>
    </row>
    <row r="490" spans="1:50" x14ac:dyDescent="0.35">
      <c r="A490" t="s">
        <v>533</v>
      </c>
      <c r="B490" t="s">
        <v>533</v>
      </c>
      <c r="C490" t="s">
        <v>533</v>
      </c>
      <c r="D490">
        <v>50000000</v>
      </c>
      <c r="E490">
        <v>2</v>
      </c>
      <c r="F490" s="6">
        <v>9.1</v>
      </c>
      <c r="G490">
        <v>4550000</v>
      </c>
      <c r="H490" s="9">
        <v>38000</v>
      </c>
      <c r="I490" t="s">
        <v>309</v>
      </c>
      <c r="J490" t="s">
        <v>310</v>
      </c>
      <c r="K490" t="s">
        <v>31</v>
      </c>
      <c r="L490" s="8">
        <v>10</v>
      </c>
      <c r="M490" s="8">
        <v>35</v>
      </c>
      <c r="N490" s="7">
        <v>3800</v>
      </c>
      <c r="O490" s="7">
        <v>1330</v>
      </c>
      <c r="P490" s="10">
        <v>2.6599999999999999E-5</v>
      </c>
      <c r="Q490" s="7">
        <v>2.9230800000000002E-4</v>
      </c>
      <c r="R490" s="1" t="s">
        <v>32</v>
      </c>
      <c r="S490" s="1" t="s">
        <v>32</v>
      </c>
      <c r="T490" s="11" t="s">
        <v>32</v>
      </c>
      <c r="U490" s="1" t="s">
        <v>32</v>
      </c>
      <c r="V490" s="11" t="s">
        <v>32</v>
      </c>
      <c r="W490" s="11" t="s">
        <v>32</v>
      </c>
      <c r="X490" s="1" t="s">
        <v>32</v>
      </c>
      <c r="Y490" s="11" t="s">
        <v>32</v>
      </c>
      <c r="Z490" s="11" t="s">
        <v>32</v>
      </c>
      <c r="AA490" s="5" t="s">
        <v>32</v>
      </c>
      <c r="AB490" s="1" t="s">
        <v>32</v>
      </c>
      <c r="AC490" s="1" t="s">
        <v>32</v>
      </c>
      <c r="AD490" s="1" t="s">
        <v>32</v>
      </c>
      <c r="AE490" s="11">
        <v>45468.14</v>
      </c>
      <c r="AF490" s="11">
        <f t="shared" si="140"/>
        <v>9.9929978021978012E-3</v>
      </c>
      <c r="AG490" s="3" t="s">
        <v>585</v>
      </c>
      <c r="AH490" s="3" t="s">
        <v>605</v>
      </c>
      <c r="AI490" s="12">
        <v>0.35950373000000002</v>
      </c>
      <c r="AJ490" s="12">
        <v>0.37065974800000001</v>
      </c>
      <c r="AK490" s="12">
        <v>0.32210710100000001</v>
      </c>
      <c r="AL490" s="12">
        <v>0.32388472600000001</v>
      </c>
      <c r="AM490" s="12">
        <f t="shared" si="135"/>
        <v>3.5950373000000001E-2</v>
      </c>
      <c r="AN490" s="12">
        <f t="shared" si="136"/>
        <v>3.7065974800000005E-2</v>
      </c>
      <c r="AO490" s="12">
        <f t="shared" si="137"/>
        <v>3.2210710100000005E-2</v>
      </c>
      <c r="AP490" s="12">
        <f t="shared" si="138"/>
        <v>3.2388472600000003E-2</v>
      </c>
      <c r="AQ490" s="13">
        <v>2.7162477223527799E-4</v>
      </c>
      <c r="AR490" s="13">
        <v>1.01460353023283E-4</v>
      </c>
      <c r="AS490" s="13">
        <v>1.98712863307442E-4</v>
      </c>
      <c r="AT490" s="13">
        <v>1.6943894856203101E-4</v>
      </c>
      <c r="AU490" s="13">
        <v>2.5669464991206998E-4</v>
      </c>
      <c r="AV490" s="13">
        <v>1.0082540055382199E-3</v>
      </c>
      <c r="AW490" s="13">
        <v>1.33454430336688E-4</v>
      </c>
      <c r="AX490" s="13">
        <v>3.0566286041643E-4</v>
      </c>
    </row>
    <row r="491" spans="1:50" x14ac:dyDescent="0.35">
      <c r="A491" t="s">
        <v>533</v>
      </c>
      <c r="B491" t="s">
        <v>533</v>
      </c>
      <c r="C491" t="s">
        <v>533</v>
      </c>
      <c r="D491">
        <v>50000000</v>
      </c>
      <c r="E491">
        <v>2</v>
      </c>
      <c r="F491" s="6">
        <v>9.1</v>
      </c>
      <c r="G491">
        <v>4550000</v>
      </c>
      <c r="H491" s="9">
        <v>38000</v>
      </c>
      <c r="I491" t="s">
        <v>33</v>
      </c>
      <c r="J491" t="s">
        <v>34</v>
      </c>
      <c r="K491" t="s">
        <v>31</v>
      </c>
      <c r="L491" s="8">
        <v>35</v>
      </c>
      <c r="M491" s="8">
        <v>35</v>
      </c>
      <c r="N491" s="7">
        <v>13300</v>
      </c>
      <c r="O491" s="7">
        <v>4655</v>
      </c>
      <c r="P491" s="10">
        <v>9.31E-5</v>
      </c>
      <c r="Q491" s="7">
        <v>1.0230770000000001E-3</v>
      </c>
      <c r="R491" s="1" t="s">
        <v>32</v>
      </c>
      <c r="S491" s="1" t="s">
        <v>32</v>
      </c>
      <c r="T491" s="11" t="s">
        <v>32</v>
      </c>
      <c r="U491" s="1" t="s">
        <v>32</v>
      </c>
      <c r="V491" s="11" t="s">
        <v>32</v>
      </c>
      <c r="W491" s="11" t="s">
        <v>32</v>
      </c>
      <c r="X491" s="1" t="s">
        <v>32</v>
      </c>
      <c r="Y491" s="11" t="s">
        <v>32</v>
      </c>
      <c r="Z491" s="11" t="s">
        <v>32</v>
      </c>
      <c r="AA491" s="5" t="s">
        <v>32</v>
      </c>
      <c r="AB491" s="1" t="s">
        <v>32</v>
      </c>
      <c r="AC491" s="1" t="s">
        <v>32</v>
      </c>
      <c r="AD491" s="1" t="s">
        <v>32</v>
      </c>
      <c r="AE491" s="11">
        <v>45468.14</v>
      </c>
      <c r="AF491" s="11">
        <f t="shared" si="140"/>
        <v>9.9929978021978012E-3</v>
      </c>
      <c r="AG491" s="3" t="s">
        <v>584</v>
      </c>
      <c r="AH491" s="3" t="s">
        <v>32</v>
      </c>
      <c r="AI491" s="12">
        <v>0.54166727999999997</v>
      </c>
      <c r="AJ491" s="12">
        <v>0.51513926399999999</v>
      </c>
      <c r="AK491" s="12">
        <v>0.47035209700000002</v>
      </c>
      <c r="AL491" s="12">
        <v>0.43625807300000002</v>
      </c>
      <c r="AM491" s="12">
        <f t="shared" si="135"/>
        <v>0.18958354799999999</v>
      </c>
      <c r="AN491" s="12">
        <f t="shared" si="136"/>
        <v>0.18029874239999999</v>
      </c>
      <c r="AO491" s="12">
        <f t="shared" si="137"/>
        <v>0.16462323395</v>
      </c>
      <c r="AP491" s="12">
        <f t="shared" si="138"/>
        <v>0.15269032555000001</v>
      </c>
      <c r="AQ491" s="13">
        <v>7.0869303121553096E-4</v>
      </c>
      <c r="AR491" s="13">
        <v>5.3103738369124495E-4</v>
      </c>
      <c r="AS491" s="13">
        <v>7.3209930712589302E-4</v>
      </c>
      <c r="AT491" s="13">
        <v>6.1016788391706205E-4</v>
      </c>
      <c r="AU491" s="13">
        <v>1.9721642850598401E-4</v>
      </c>
      <c r="AV491" s="13">
        <v>6.3519940261752604E-4</v>
      </c>
      <c r="AW491" s="13">
        <v>1.1443706215794301E-3</v>
      </c>
      <c r="AX491" s="13">
        <v>6.5125486552181002E-4</v>
      </c>
    </row>
    <row r="492" spans="1:50" x14ac:dyDescent="0.35">
      <c r="A492" t="s">
        <v>533</v>
      </c>
      <c r="B492" t="s">
        <v>533</v>
      </c>
      <c r="C492" t="s">
        <v>533</v>
      </c>
      <c r="D492">
        <v>50000000</v>
      </c>
      <c r="E492">
        <v>2</v>
      </c>
      <c r="F492" s="6">
        <v>9.1</v>
      </c>
      <c r="G492">
        <v>4550000</v>
      </c>
      <c r="H492" s="9">
        <v>38000</v>
      </c>
      <c r="I492" t="s">
        <v>518</v>
      </c>
      <c r="J492" t="s">
        <v>519</v>
      </c>
      <c r="K492" t="s">
        <v>210</v>
      </c>
      <c r="L492" s="8">
        <v>15</v>
      </c>
      <c r="M492" s="8">
        <v>42</v>
      </c>
      <c r="N492" s="7">
        <v>5700</v>
      </c>
      <c r="O492" s="7">
        <v>2394</v>
      </c>
      <c r="P492" s="10">
        <v>4.7880000000000002E-5</v>
      </c>
      <c r="Q492" s="7">
        <v>5.2615400000000003E-4</v>
      </c>
      <c r="R492" s="1" t="s">
        <v>32</v>
      </c>
      <c r="S492" s="1" t="s">
        <v>32</v>
      </c>
      <c r="T492" s="11" t="s">
        <v>32</v>
      </c>
      <c r="U492" s="1" t="s">
        <v>32</v>
      </c>
      <c r="V492" s="11" t="s">
        <v>32</v>
      </c>
      <c r="W492" s="11" t="s">
        <v>32</v>
      </c>
      <c r="X492" s="1" t="s">
        <v>32</v>
      </c>
      <c r="Y492" s="11" t="s">
        <v>32</v>
      </c>
      <c r="Z492" s="11" t="s">
        <v>32</v>
      </c>
      <c r="AA492" s="5" t="s">
        <v>32</v>
      </c>
      <c r="AB492" s="1" t="s">
        <v>32</v>
      </c>
      <c r="AC492" s="1" t="s">
        <v>32</v>
      </c>
      <c r="AD492" s="1" t="s">
        <v>32</v>
      </c>
      <c r="AE492" s="11">
        <v>45468.14</v>
      </c>
      <c r="AF492" s="11">
        <f t="shared" si="140"/>
        <v>9.9929978021978012E-3</v>
      </c>
      <c r="AG492" s="3" t="s">
        <v>584</v>
      </c>
      <c r="AH492" s="3" t="s">
        <v>32</v>
      </c>
      <c r="AI492" s="12">
        <v>0.42864449199999999</v>
      </c>
      <c r="AJ492" s="12">
        <v>0.42634628400000002</v>
      </c>
      <c r="AK492" s="12">
        <v>0.401036687</v>
      </c>
      <c r="AL492" s="12">
        <v>0.37591084400000002</v>
      </c>
      <c r="AM492" s="12">
        <f t="shared" si="135"/>
        <v>6.4296673799999995E-2</v>
      </c>
      <c r="AN492" s="12">
        <f t="shared" si="136"/>
        <v>6.3951942600000006E-2</v>
      </c>
      <c r="AO492" s="12">
        <f t="shared" si="137"/>
        <v>6.0155503049999996E-2</v>
      </c>
      <c r="AP492" s="12">
        <f t="shared" si="138"/>
        <v>5.6386626600000003E-2</v>
      </c>
      <c r="AQ492" s="13">
        <v>4.2136378088530901E-4</v>
      </c>
      <c r="AR492" s="13">
        <v>3.9876680909334202E-4</v>
      </c>
      <c r="AS492" s="13">
        <v>3.3377460517928299E-4</v>
      </c>
      <c r="AT492" s="13">
        <v>3.1651171529100401E-4</v>
      </c>
      <c r="AU492" s="13">
        <v>3.3808537944565801E-4</v>
      </c>
      <c r="AV492" s="13">
        <v>4.2702490123628999E-4</v>
      </c>
      <c r="AW492" s="13">
        <v>2.567928196313E-4</v>
      </c>
      <c r="AX492" s="13">
        <v>3.5604571582316901E-4</v>
      </c>
    </row>
    <row r="493" spans="1:50" x14ac:dyDescent="0.35">
      <c r="A493" t="s">
        <v>533</v>
      </c>
      <c r="B493" t="s">
        <v>533</v>
      </c>
      <c r="C493" t="s">
        <v>533</v>
      </c>
      <c r="D493">
        <v>50000000</v>
      </c>
      <c r="E493">
        <v>2</v>
      </c>
      <c r="F493" s="6">
        <v>9.1</v>
      </c>
      <c r="G493">
        <v>4550000</v>
      </c>
      <c r="H493" s="9">
        <v>38000</v>
      </c>
      <c r="I493" t="s">
        <v>120</v>
      </c>
      <c r="J493" t="s">
        <v>108</v>
      </c>
      <c r="K493" t="s">
        <v>61</v>
      </c>
      <c r="L493" s="8">
        <v>10</v>
      </c>
      <c r="M493" s="8">
        <v>51</v>
      </c>
      <c r="N493" s="7">
        <v>3800</v>
      </c>
      <c r="O493" s="7">
        <v>1938</v>
      </c>
      <c r="P493" s="10">
        <v>3.8760000000000002E-5</v>
      </c>
      <c r="Q493" s="7">
        <v>4.2593399999999999E-4</v>
      </c>
      <c r="R493" s="1" t="s">
        <v>58</v>
      </c>
      <c r="S493" s="1">
        <v>7.55</v>
      </c>
      <c r="T493" s="11">
        <v>13.16</v>
      </c>
      <c r="U493" s="1" t="s">
        <v>104</v>
      </c>
      <c r="V493" s="11">
        <v>10.355</v>
      </c>
      <c r="W493" s="11">
        <v>11.86</v>
      </c>
      <c r="X493" s="1">
        <v>87</v>
      </c>
      <c r="Y493" s="11">
        <f>N493*X493/100</f>
        <v>3306</v>
      </c>
      <c r="Z493" s="11">
        <f>(Y493*W493)</f>
        <v>39209.159999999996</v>
      </c>
      <c r="AA493" s="5">
        <v>44574</v>
      </c>
      <c r="AB493" s="1" t="s">
        <v>32</v>
      </c>
      <c r="AC493" s="1" t="s">
        <v>32</v>
      </c>
      <c r="AD493" s="1" t="s">
        <v>44</v>
      </c>
      <c r="AE493" s="11">
        <v>45468.14</v>
      </c>
      <c r="AF493" s="11">
        <f t="shared" si="140"/>
        <v>9.9929978021978012E-3</v>
      </c>
      <c r="AG493" s="3" t="s">
        <v>584</v>
      </c>
      <c r="AH493" s="3" t="s">
        <v>32</v>
      </c>
      <c r="AI493" s="12">
        <v>0.66775368300000004</v>
      </c>
      <c r="AJ493" s="12">
        <v>0.65365010300000004</v>
      </c>
      <c r="AK493" s="12">
        <v>0.59238610400000002</v>
      </c>
      <c r="AL493" s="12">
        <v>0.56531722299999998</v>
      </c>
      <c r="AM493" s="12">
        <f t="shared" si="135"/>
        <v>6.6775368300000013E-2</v>
      </c>
      <c r="AN493" s="12">
        <f t="shared" si="136"/>
        <v>6.5365010300000012E-2</v>
      </c>
      <c r="AO493" s="12">
        <f t="shared" si="137"/>
        <v>5.9238610400000002E-2</v>
      </c>
      <c r="AP493" s="12">
        <f t="shared" si="138"/>
        <v>5.6531722300000004E-2</v>
      </c>
      <c r="AQ493" s="13">
        <v>2.04014650776289E-3</v>
      </c>
      <c r="AR493" s="13">
        <v>1.23213463510451E-3</v>
      </c>
      <c r="AS493" s="13">
        <v>4.2670921230162002E-4</v>
      </c>
      <c r="AT493" s="13">
        <v>2.7432939500960301E-4</v>
      </c>
      <c r="AU493" s="13">
        <v>1.09475216768328E-4</v>
      </c>
      <c r="AV493" s="13">
        <v>7.4322634097399702E-4</v>
      </c>
      <c r="AW493" s="13">
        <v>3.2280681229902901E-4</v>
      </c>
      <c r="AX493" s="13">
        <v>7.3554687431713899E-4</v>
      </c>
    </row>
    <row r="494" spans="1:50" x14ac:dyDescent="0.35">
      <c r="A494" t="s">
        <v>534</v>
      </c>
      <c r="B494" t="s">
        <v>534</v>
      </c>
      <c r="C494" t="s">
        <v>534</v>
      </c>
      <c r="D494">
        <v>10200000</v>
      </c>
      <c r="E494">
        <v>1</v>
      </c>
      <c r="F494" s="6">
        <v>13.6</v>
      </c>
      <c r="G494">
        <v>1387200</v>
      </c>
      <c r="H494" s="9">
        <v>10490000</v>
      </c>
      <c r="I494" t="s">
        <v>341</v>
      </c>
      <c r="J494" t="s">
        <v>342</v>
      </c>
      <c r="K494" t="s">
        <v>61</v>
      </c>
      <c r="L494" s="8">
        <v>12</v>
      </c>
      <c r="M494" s="8">
        <v>72</v>
      </c>
      <c r="N494" s="7">
        <v>1258800</v>
      </c>
      <c r="O494" s="7">
        <v>906336</v>
      </c>
      <c r="P494" s="10">
        <v>8.8856471000000006E-2</v>
      </c>
      <c r="Q494" s="7">
        <v>0.65335640100000003</v>
      </c>
      <c r="R494" s="1" t="s">
        <v>32</v>
      </c>
      <c r="S494" s="1" t="s">
        <v>32</v>
      </c>
      <c r="T494" s="11" t="s">
        <v>32</v>
      </c>
      <c r="U494" s="1" t="s">
        <v>32</v>
      </c>
      <c r="V494" s="11" t="s">
        <v>32</v>
      </c>
      <c r="W494" s="11" t="s">
        <v>32</v>
      </c>
      <c r="X494" s="1" t="s">
        <v>32</v>
      </c>
      <c r="Y494" s="11" t="s">
        <v>32</v>
      </c>
      <c r="Z494" s="11" t="s">
        <v>32</v>
      </c>
      <c r="AA494" s="5" t="s">
        <v>32</v>
      </c>
      <c r="AB494" s="1" t="s">
        <v>32</v>
      </c>
      <c r="AC494" s="1" t="s">
        <v>32</v>
      </c>
      <c r="AD494" s="1" t="s">
        <v>32</v>
      </c>
      <c r="AE494" s="11">
        <v>66647166</v>
      </c>
      <c r="AF494" s="11">
        <f t="shared" si="140"/>
        <v>48.044381487889275</v>
      </c>
      <c r="AG494" s="3" t="s">
        <v>585</v>
      </c>
      <c r="AH494" s="3" t="s">
        <v>606</v>
      </c>
      <c r="AI494" s="12">
        <v>0.45740248900000002</v>
      </c>
      <c r="AJ494" s="12">
        <v>0.44544851699999999</v>
      </c>
      <c r="AK494" s="12">
        <v>0.42626215000000001</v>
      </c>
      <c r="AL494" s="12">
        <v>0.41153968899999999</v>
      </c>
      <c r="AM494" s="12">
        <f t="shared" si="135"/>
        <v>5.4888298680000003E-2</v>
      </c>
      <c r="AN494" s="12">
        <f t="shared" si="136"/>
        <v>5.3453822039999994E-2</v>
      </c>
      <c r="AO494" s="12">
        <f t="shared" si="137"/>
        <v>5.1151457999999997E-2</v>
      </c>
      <c r="AP494" s="12">
        <f t="shared" si="138"/>
        <v>4.9384762679999999E-2</v>
      </c>
      <c r="AQ494" s="13">
        <v>0.14700231186561</v>
      </c>
      <c r="AR494" s="13">
        <v>0.36617778033063703</v>
      </c>
      <c r="AS494" s="13">
        <v>0.116809259987442</v>
      </c>
      <c r="AT494" s="13">
        <v>0.39997450387733402</v>
      </c>
      <c r="AU494" s="13">
        <v>0.153934191269646</v>
      </c>
      <c r="AV494" s="13">
        <v>0.265130981242301</v>
      </c>
      <c r="AW494" s="13">
        <v>0.37895774926606901</v>
      </c>
      <c r="AX494" s="13">
        <v>0.26114096826271999</v>
      </c>
    </row>
    <row r="495" spans="1:50" x14ac:dyDescent="0.35">
      <c r="A495" t="s">
        <v>534</v>
      </c>
      <c r="B495" t="s">
        <v>534</v>
      </c>
      <c r="C495" t="s">
        <v>534</v>
      </c>
      <c r="D495">
        <v>10200000</v>
      </c>
      <c r="E495">
        <v>1</v>
      </c>
      <c r="F495" s="6">
        <v>13.6</v>
      </c>
      <c r="G495">
        <v>1387200</v>
      </c>
      <c r="H495" s="9">
        <v>10490000</v>
      </c>
      <c r="I495" t="s">
        <v>333</v>
      </c>
      <c r="J495" t="s">
        <v>312</v>
      </c>
      <c r="K495" t="s">
        <v>61</v>
      </c>
      <c r="L495" s="8">
        <v>8</v>
      </c>
      <c r="M495" s="8">
        <v>56</v>
      </c>
      <c r="N495" s="7">
        <v>839200</v>
      </c>
      <c r="O495" s="7">
        <v>469952</v>
      </c>
      <c r="P495" s="10">
        <v>4.6073725000000003E-2</v>
      </c>
      <c r="Q495" s="7">
        <v>0.33877739299999998</v>
      </c>
      <c r="R495" s="1" t="s">
        <v>32</v>
      </c>
      <c r="S495" s="1" t="s">
        <v>32</v>
      </c>
      <c r="T495" s="11" t="s">
        <v>32</v>
      </c>
      <c r="U495" s="1" t="s">
        <v>32</v>
      </c>
      <c r="V495" s="11" t="s">
        <v>32</v>
      </c>
      <c r="W495" s="11" t="s">
        <v>32</v>
      </c>
      <c r="X495" s="1" t="s">
        <v>32</v>
      </c>
      <c r="Y495" s="11" t="s">
        <v>32</v>
      </c>
      <c r="Z495" s="11" t="s">
        <v>32</v>
      </c>
      <c r="AA495" s="5" t="s">
        <v>32</v>
      </c>
      <c r="AB495" s="1" t="s">
        <v>32</v>
      </c>
      <c r="AC495" s="1" t="s">
        <v>32</v>
      </c>
      <c r="AD495" s="1" t="s">
        <v>32</v>
      </c>
      <c r="AE495" s="11">
        <v>66647166</v>
      </c>
      <c r="AF495" s="11">
        <f t="shared" si="140"/>
        <v>48.044381487889275</v>
      </c>
      <c r="AG495" s="3" t="s">
        <v>585</v>
      </c>
      <c r="AH495" s="3" t="s">
        <v>606</v>
      </c>
      <c r="AI495" s="12">
        <v>0.45740248900000002</v>
      </c>
      <c r="AJ495" s="12">
        <v>0.44544851699999999</v>
      </c>
      <c r="AK495" s="12">
        <v>0.42626215000000001</v>
      </c>
      <c r="AL495" s="12">
        <v>0.41153968899999999</v>
      </c>
      <c r="AM495" s="12">
        <f t="shared" si="135"/>
        <v>3.6592199120000002E-2</v>
      </c>
      <c r="AN495" s="12">
        <f t="shared" si="136"/>
        <v>3.5635881360000003E-2</v>
      </c>
      <c r="AO495" s="12">
        <f t="shared" si="137"/>
        <v>3.4100972E-2</v>
      </c>
      <c r="AP495" s="12">
        <f t="shared" si="138"/>
        <v>3.2923175120000002E-2</v>
      </c>
      <c r="AQ495" s="13">
        <v>0.20307853278576801</v>
      </c>
      <c r="AR495" s="13">
        <v>0.18986996010916901</v>
      </c>
      <c r="AS495" s="13">
        <v>9.3624253000928206E-2</v>
      </c>
      <c r="AT495" s="13">
        <v>0.20739418712763399</v>
      </c>
      <c r="AU495" s="13">
        <v>4.7310144695235201E-2</v>
      </c>
      <c r="AV495" s="13">
        <v>0.13747532356202999</v>
      </c>
      <c r="AW495" s="13">
        <v>0.180345481809351</v>
      </c>
      <c r="AX495" s="13">
        <v>0.15129969758430201</v>
      </c>
    </row>
    <row r="496" spans="1:50" x14ac:dyDescent="0.35">
      <c r="A496" t="s">
        <v>534</v>
      </c>
      <c r="B496" t="s">
        <v>534</v>
      </c>
      <c r="C496" t="s">
        <v>534</v>
      </c>
      <c r="D496">
        <v>10200000</v>
      </c>
      <c r="E496">
        <v>1</v>
      </c>
      <c r="F496" s="6">
        <v>13.6</v>
      </c>
      <c r="G496">
        <v>1387200</v>
      </c>
      <c r="H496" s="9">
        <v>10490000</v>
      </c>
      <c r="I496" t="s">
        <v>114</v>
      </c>
      <c r="J496" t="s">
        <v>115</v>
      </c>
      <c r="K496" t="s">
        <v>116</v>
      </c>
      <c r="L496" s="8">
        <v>22</v>
      </c>
      <c r="M496" s="8">
        <v>48</v>
      </c>
      <c r="N496" s="7">
        <v>2307800</v>
      </c>
      <c r="O496" s="7">
        <v>1107744</v>
      </c>
      <c r="P496" s="10">
        <v>0.108602353</v>
      </c>
      <c r="Q496" s="7">
        <v>0.79854671300000002</v>
      </c>
      <c r="R496" s="1" t="s">
        <v>48</v>
      </c>
      <c r="S496" s="1" t="s">
        <v>32</v>
      </c>
      <c r="T496" s="11">
        <v>40</v>
      </c>
      <c r="U496" s="1" t="s">
        <v>535</v>
      </c>
      <c r="V496" s="11">
        <v>40</v>
      </c>
      <c r="W496" s="11">
        <v>4.7</v>
      </c>
      <c r="X496" s="1">
        <v>100</v>
      </c>
      <c r="Y496" s="11">
        <f>N496*X496/100</f>
        <v>2307800</v>
      </c>
      <c r="Z496" s="11">
        <f t="shared" ref="Z496:Z503" si="142">(Y496*W496)</f>
        <v>10846660</v>
      </c>
      <c r="AA496" s="5">
        <v>44501</v>
      </c>
      <c r="AB496" s="1" t="s">
        <v>32</v>
      </c>
      <c r="AC496" s="1" t="s">
        <v>32</v>
      </c>
      <c r="AD496" s="1" t="s">
        <v>84</v>
      </c>
      <c r="AE496" s="11">
        <v>66647166</v>
      </c>
      <c r="AF496" s="11">
        <f t="shared" si="140"/>
        <v>48.044381487889275</v>
      </c>
      <c r="AG496" s="3" t="s">
        <v>584</v>
      </c>
      <c r="AH496" s="3" t="s">
        <v>32</v>
      </c>
      <c r="AI496" s="12">
        <v>0.53640324399999995</v>
      </c>
      <c r="AJ496" s="12">
        <v>0.52594607699999996</v>
      </c>
      <c r="AK496" s="12">
        <v>0.480582538</v>
      </c>
      <c r="AL496" s="12">
        <v>0.46544774500000002</v>
      </c>
      <c r="AM496" s="12">
        <f t="shared" si="135"/>
        <v>0.11800871367999999</v>
      </c>
      <c r="AN496" s="12">
        <f t="shared" si="136"/>
        <v>0.11570813694</v>
      </c>
      <c r="AO496" s="12">
        <f t="shared" si="137"/>
        <v>0.10572815836</v>
      </c>
      <c r="AP496" s="12">
        <f t="shared" si="138"/>
        <v>0.10239850390000001</v>
      </c>
      <c r="AQ496" s="13">
        <v>0.35752974941146498</v>
      </c>
      <c r="AR496" s="13">
        <v>0.13604521711141801</v>
      </c>
      <c r="AS496" s="13">
        <v>0.171428590994117</v>
      </c>
      <c r="AT496" s="13">
        <v>0.47960003237441401</v>
      </c>
      <c r="AU496" s="13">
        <v>0.28221268422995599</v>
      </c>
      <c r="AV496" s="13">
        <v>2.4141648812161902</v>
      </c>
      <c r="AW496" s="13">
        <v>0.51041174156338298</v>
      </c>
      <c r="AX496" s="13">
        <v>0.62162755670013503</v>
      </c>
    </row>
    <row r="497" spans="1:50" x14ac:dyDescent="0.35">
      <c r="A497" t="s">
        <v>534</v>
      </c>
      <c r="B497" t="s">
        <v>534</v>
      </c>
      <c r="C497" t="s">
        <v>534</v>
      </c>
      <c r="D497">
        <v>10200000</v>
      </c>
      <c r="E497">
        <v>1</v>
      </c>
      <c r="F497" s="6">
        <v>13.6</v>
      </c>
      <c r="G497">
        <v>1387200</v>
      </c>
      <c r="H497" s="9">
        <v>10490000</v>
      </c>
      <c r="I497" t="s">
        <v>317</v>
      </c>
      <c r="J497" t="s">
        <v>318</v>
      </c>
      <c r="K497" t="s">
        <v>319</v>
      </c>
      <c r="L497" s="8">
        <v>2</v>
      </c>
      <c r="M497" s="8">
        <v>35</v>
      </c>
      <c r="N497" s="7">
        <v>209800</v>
      </c>
      <c r="O497" s="7">
        <v>73430</v>
      </c>
      <c r="P497" s="10">
        <v>7.1990200000000004E-3</v>
      </c>
      <c r="Q497" s="7">
        <v>5.2933967999999998E-2</v>
      </c>
      <c r="R497" s="1" t="s">
        <v>43</v>
      </c>
      <c r="S497" s="1" t="s">
        <v>32</v>
      </c>
      <c r="T497" s="11">
        <v>13.13</v>
      </c>
      <c r="U497" s="1" t="s">
        <v>535</v>
      </c>
      <c r="V497" s="11">
        <v>13.13</v>
      </c>
      <c r="W497" s="11">
        <v>1.44</v>
      </c>
      <c r="X497" s="1">
        <v>100</v>
      </c>
      <c r="Y497" s="11">
        <f t="shared" ref="Y497:Y503" si="143">N497*X497/100</f>
        <v>209800</v>
      </c>
      <c r="Z497" s="11">
        <f t="shared" si="142"/>
        <v>302112</v>
      </c>
      <c r="AA497" s="5">
        <v>44562</v>
      </c>
      <c r="AB497" s="1" t="s">
        <v>32</v>
      </c>
      <c r="AC497" s="1" t="s">
        <v>32</v>
      </c>
      <c r="AD497" s="1" t="s">
        <v>84</v>
      </c>
      <c r="AE497" s="11">
        <v>66647166</v>
      </c>
      <c r="AF497" s="11">
        <f t="shared" si="140"/>
        <v>48.044381487889275</v>
      </c>
      <c r="AG497" s="3" t="s">
        <v>584</v>
      </c>
      <c r="AH497" s="3" t="s">
        <v>32</v>
      </c>
      <c r="AI497" s="12">
        <v>0.48358316200000001</v>
      </c>
      <c r="AJ497" s="12">
        <v>0.47683383600000001</v>
      </c>
      <c r="AK497" s="12">
        <v>0.43303738899999999</v>
      </c>
      <c r="AL497" s="12">
        <v>0.42765666499999999</v>
      </c>
      <c r="AM497" s="12">
        <f t="shared" si="135"/>
        <v>9.6716632400000013E-3</v>
      </c>
      <c r="AN497" s="12">
        <f t="shared" si="136"/>
        <v>9.5366767199999997E-3</v>
      </c>
      <c r="AO497" s="12">
        <f t="shared" si="137"/>
        <v>8.6607477800000002E-3</v>
      </c>
      <c r="AP497" s="12">
        <f t="shared" si="138"/>
        <v>8.5531332999999998E-3</v>
      </c>
      <c r="AQ497" s="13">
        <v>3.3537578516596202E-2</v>
      </c>
      <c r="AR497" s="13">
        <v>1.12094748129035E-2</v>
      </c>
      <c r="AS497" s="13">
        <v>2.27272754423514E-2</v>
      </c>
      <c r="AT497" s="13">
        <v>3.5209486478658902E-2</v>
      </c>
      <c r="AU497" s="13">
        <v>1.2471520202911901E-2</v>
      </c>
      <c r="AV497" s="13">
        <v>1.7184415556848302E-2</v>
      </c>
      <c r="AW497" s="13">
        <v>3.6734178565926E-2</v>
      </c>
      <c r="AX497" s="13">
        <v>2.4153418510885202E-2</v>
      </c>
    </row>
    <row r="498" spans="1:50" x14ac:dyDescent="0.35">
      <c r="A498" t="s">
        <v>534</v>
      </c>
      <c r="B498" t="s">
        <v>534</v>
      </c>
      <c r="C498" t="s">
        <v>534</v>
      </c>
      <c r="D498">
        <v>10200000</v>
      </c>
      <c r="E498">
        <v>1</v>
      </c>
      <c r="F498" s="6">
        <v>13.6</v>
      </c>
      <c r="G498">
        <v>1387200</v>
      </c>
      <c r="H498" s="9">
        <v>10490000</v>
      </c>
      <c r="I498" t="s">
        <v>94</v>
      </c>
      <c r="J498" t="s">
        <v>118</v>
      </c>
      <c r="K498" t="s">
        <v>93</v>
      </c>
      <c r="L498" s="8">
        <v>31</v>
      </c>
      <c r="M498" s="8">
        <v>38</v>
      </c>
      <c r="N498" s="7">
        <v>3251900</v>
      </c>
      <c r="O498" s="7">
        <v>1235722</v>
      </c>
      <c r="P498" s="10">
        <v>0.121149216</v>
      </c>
      <c r="Q498" s="7">
        <v>0.89080305699999995</v>
      </c>
      <c r="R498" s="1" t="s">
        <v>48</v>
      </c>
      <c r="S498" s="1" t="s">
        <v>32</v>
      </c>
      <c r="T498" s="11">
        <v>90</v>
      </c>
      <c r="U498" s="1" t="s">
        <v>535</v>
      </c>
      <c r="V498" s="11">
        <v>90</v>
      </c>
      <c r="W498" s="11">
        <v>10.56</v>
      </c>
      <c r="X498" s="1">
        <v>100</v>
      </c>
      <c r="Y498" s="11">
        <f t="shared" si="143"/>
        <v>3251900</v>
      </c>
      <c r="Z498" s="11">
        <f t="shared" si="142"/>
        <v>34340064</v>
      </c>
      <c r="AA498" s="5">
        <v>44501</v>
      </c>
      <c r="AB498" s="1" t="s">
        <v>32</v>
      </c>
      <c r="AC498" s="1" t="s">
        <v>32</v>
      </c>
      <c r="AD498" s="1" t="s">
        <v>84</v>
      </c>
      <c r="AE498" s="11">
        <v>66647166</v>
      </c>
      <c r="AF498" s="11">
        <f t="shared" si="140"/>
        <v>48.044381487889275</v>
      </c>
      <c r="AG498" s="3" t="s">
        <v>584</v>
      </c>
      <c r="AH498" s="3" t="s">
        <v>32</v>
      </c>
      <c r="AI498" s="12">
        <v>0.56956005600000004</v>
      </c>
      <c r="AJ498" s="12">
        <v>0.56435821799999997</v>
      </c>
      <c r="AK498" s="12">
        <v>0.49797503199999998</v>
      </c>
      <c r="AL498" s="12">
        <v>0.49069223099999998</v>
      </c>
      <c r="AM498" s="12">
        <f t="shared" si="135"/>
        <v>0.17656361736000001</v>
      </c>
      <c r="AN498" s="12">
        <f t="shared" si="136"/>
        <v>0.17495104757999999</v>
      </c>
      <c r="AO498" s="12">
        <f t="shared" si="137"/>
        <v>0.15437225992</v>
      </c>
      <c r="AP498" s="12">
        <f t="shared" si="138"/>
        <v>0.15211459160999999</v>
      </c>
      <c r="AQ498" s="13">
        <v>0.69683294312154498</v>
      </c>
      <c r="AR498" s="13">
        <v>0.42550251116347798</v>
      </c>
      <c r="AS498" s="13">
        <v>0.10199135366199499</v>
      </c>
      <c r="AT498" s="13">
        <v>0.51923064288847798</v>
      </c>
      <c r="AU498" s="13">
        <v>0.228957673637146</v>
      </c>
      <c r="AV498" s="13">
        <v>0.72297290800109903</v>
      </c>
      <c r="AW498" s="13">
        <v>0.47502540386334402</v>
      </c>
      <c r="AX498" s="13">
        <v>0.45293049090529802</v>
      </c>
    </row>
    <row r="499" spans="1:50" x14ac:dyDescent="0.35">
      <c r="A499" t="s">
        <v>534</v>
      </c>
      <c r="B499" t="s">
        <v>534</v>
      </c>
      <c r="C499" t="s">
        <v>534</v>
      </c>
      <c r="D499">
        <v>10200000</v>
      </c>
      <c r="E499">
        <v>1</v>
      </c>
      <c r="F499" s="6">
        <v>13.6</v>
      </c>
      <c r="G499">
        <v>1387200</v>
      </c>
      <c r="H499" s="9">
        <v>10490000</v>
      </c>
      <c r="I499" t="s">
        <v>37</v>
      </c>
      <c r="J499" t="s">
        <v>38</v>
      </c>
      <c r="K499" t="s">
        <v>31</v>
      </c>
      <c r="L499" s="8">
        <v>10</v>
      </c>
      <c r="M499" s="8">
        <v>65</v>
      </c>
      <c r="N499" s="7">
        <v>1049000</v>
      </c>
      <c r="O499" s="7">
        <v>681850</v>
      </c>
      <c r="P499" s="10">
        <v>6.6848038999999998E-2</v>
      </c>
      <c r="Q499" s="7">
        <v>0.49152970000000001</v>
      </c>
      <c r="R499" s="1" t="s">
        <v>43</v>
      </c>
      <c r="S499" s="1" t="s">
        <v>32</v>
      </c>
      <c r="T499" s="11">
        <v>14.53</v>
      </c>
      <c r="U499" s="1" t="s">
        <v>535</v>
      </c>
      <c r="V499" s="11">
        <v>14.53</v>
      </c>
      <c r="W499" s="11">
        <v>1.6</v>
      </c>
      <c r="X499" s="1">
        <v>100</v>
      </c>
      <c r="Y499" s="11">
        <f t="shared" si="143"/>
        <v>1049000</v>
      </c>
      <c r="Z499" s="11">
        <f t="shared" si="142"/>
        <v>1678400</v>
      </c>
      <c r="AA499" s="5">
        <v>44562</v>
      </c>
      <c r="AB499" s="1" t="s">
        <v>32</v>
      </c>
      <c r="AC499" s="1" t="s">
        <v>32</v>
      </c>
      <c r="AD499" s="1" t="s">
        <v>84</v>
      </c>
      <c r="AE499" s="11">
        <v>66647166</v>
      </c>
      <c r="AF499" s="11">
        <f t="shared" si="140"/>
        <v>48.044381487889275</v>
      </c>
      <c r="AG499" s="3" t="s">
        <v>584</v>
      </c>
      <c r="AH499" s="3" t="s">
        <v>32</v>
      </c>
      <c r="AI499" s="12">
        <v>0.40852202599999998</v>
      </c>
      <c r="AJ499" s="12">
        <v>0.37004858499999999</v>
      </c>
      <c r="AK499" s="12">
        <v>0.32774961899999999</v>
      </c>
      <c r="AL499" s="12">
        <v>0.27716542900000002</v>
      </c>
      <c r="AM499" s="12">
        <f t="shared" si="135"/>
        <v>4.0852202599999998E-2</v>
      </c>
      <c r="AN499" s="12">
        <f t="shared" si="136"/>
        <v>3.7004858500000001E-2</v>
      </c>
      <c r="AO499" s="12">
        <f t="shared" si="137"/>
        <v>3.2774961900000003E-2</v>
      </c>
      <c r="AP499" s="12">
        <f t="shared" si="138"/>
        <v>2.7716542900000002E-2</v>
      </c>
      <c r="AQ499" s="13">
        <v>0.15881658249548999</v>
      </c>
      <c r="AR499" s="13">
        <v>0.170610372906073</v>
      </c>
      <c r="AS499" s="13">
        <v>6.5526197923288093E-2</v>
      </c>
      <c r="AT499" s="13">
        <v>0.33873773494571702</v>
      </c>
      <c r="AU499" s="13">
        <v>0.43164417074758399</v>
      </c>
      <c r="AV499" s="13">
        <v>1.6954267035660899</v>
      </c>
      <c r="AW499" s="13">
        <v>0.216893089326125</v>
      </c>
      <c r="AX499" s="13">
        <v>0.43966497884433903</v>
      </c>
    </row>
    <row r="500" spans="1:50" x14ac:dyDescent="0.35">
      <c r="A500" t="s">
        <v>534</v>
      </c>
      <c r="B500" t="s">
        <v>534</v>
      </c>
      <c r="C500" t="s">
        <v>534</v>
      </c>
      <c r="D500">
        <v>10200000</v>
      </c>
      <c r="E500">
        <v>1</v>
      </c>
      <c r="F500" s="6">
        <v>13.6</v>
      </c>
      <c r="G500">
        <v>1387200</v>
      </c>
      <c r="H500" s="9">
        <v>10490000</v>
      </c>
      <c r="I500" t="s">
        <v>120</v>
      </c>
      <c r="J500" t="s">
        <v>108</v>
      </c>
      <c r="K500" t="s">
        <v>61</v>
      </c>
      <c r="L500" s="8">
        <v>6</v>
      </c>
      <c r="M500" s="8">
        <v>51</v>
      </c>
      <c r="N500" s="7">
        <v>629400</v>
      </c>
      <c r="O500" s="7">
        <v>320994</v>
      </c>
      <c r="P500" s="10">
        <v>3.1469999999999998E-2</v>
      </c>
      <c r="Q500" s="7">
        <v>0.23139705899999999</v>
      </c>
      <c r="R500" s="1" t="s">
        <v>43</v>
      </c>
      <c r="S500" s="1" t="s">
        <v>32</v>
      </c>
      <c r="T500" s="11">
        <v>71.77</v>
      </c>
      <c r="U500" s="1" t="s">
        <v>535</v>
      </c>
      <c r="V500" s="11">
        <v>71.77</v>
      </c>
      <c r="W500" s="11">
        <v>7.88</v>
      </c>
      <c r="X500" s="1">
        <v>100</v>
      </c>
      <c r="Y500" s="11">
        <f t="shared" si="143"/>
        <v>629400</v>
      </c>
      <c r="Z500" s="11">
        <f t="shared" si="142"/>
        <v>4959672</v>
      </c>
      <c r="AA500" s="5">
        <v>44562</v>
      </c>
      <c r="AB500" s="1" t="s">
        <v>32</v>
      </c>
      <c r="AC500" s="1" t="s">
        <v>32</v>
      </c>
      <c r="AD500" s="1" t="s">
        <v>84</v>
      </c>
      <c r="AE500" s="11">
        <v>66647166</v>
      </c>
      <c r="AF500" s="11">
        <f t="shared" si="140"/>
        <v>48.044381487889275</v>
      </c>
      <c r="AG500" s="3" t="s">
        <v>584</v>
      </c>
      <c r="AH500" s="3" t="s">
        <v>32</v>
      </c>
      <c r="AI500" s="12">
        <v>0.66775368300000004</v>
      </c>
      <c r="AJ500" s="12">
        <v>0.65365010300000004</v>
      </c>
      <c r="AK500" s="12">
        <v>0.59238610400000002</v>
      </c>
      <c r="AL500" s="12">
        <v>0.56531722299999998</v>
      </c>
      <c r="AM500" s="12">
        <f t="shared" si="135"/>
        <v>4.0065220980000003E-2</v>
      </c>
      <c r="AN500" s="12">
        <f t="shared" si="136"/>
        <v>3.9219006180000002E-2</v>
      </c>
      <c r="AO500" s="12">
        <f t="shared" si="137"/>
        <v>3.554316624E-2</v>
      </c>
      <c r="AP500" s="12">
        <f t="shared" si="138"/>
        <v>3.3919033379999998E-2</v>
      </c>
      <c r="AQ500" s="13">
        <v>1.1083498894792501</v>
      </c>
      <c r="AR500" s="13">
        <v>0.66938147895031097</v>
      </c>
      <c r="AS500" s="13">
        <v>0.23181820839566999</v>
      </c>
      <c r="AT500" s="13">
        <v>0.14903486268405799</v>
      </c>
      <c r="AU500" s="13">
        <v>5.9474573979955897E-2</v>
      </c>
      <c r="AV500" s="13">
        <v>0.40377239072887799</v>
      </c>
      <c r="AW500" s="13">
        <v>0.17537117720388701</v>
      </c>
      <c r="AX500" s="13">
        <v>0.399600368774572</v>
      </c>
    </row>
    <row r="501" spans="1:50" x14ac:dyDescent="0.35">
      <c r="A501" t="s">
        <v>534</v>
      </c>
      <c r="B501" t="s">
        <v>534</v>
      </c>
      <c r="C501" t="s">
        <v>534</v>
      </c>
      <c r="D501">
        <v>10200000</v>
      </c>
      <c r="E501">
        <v>1</v>
      </c>
      <c r="F501" s="6">
        <v>13.6</v>
      </c>
      <c r="G501">
        <v>1387200</v>
      </c>
      <c r="H501" s="9">
        <v>10490000</v>
      </c>
      <c r="I501" t="s">
        <v>573</v>
      </c>
      <c r="J501" t="s">
        <v>125</v>
      </c>
      <c r="K501" t="s">
        <v>93</v>
      </c>
      <c r="L501" s="8">
        <v>9</v>
      </c>
      <c r="M501" s="8">
        <v>45</v>
      </c>
      <c r="N501" s="7">
        <v>944100</v>
      </c>
      <c r="O501" s="7">
        <v>424845</v>
      </c>
      <c r="P501" s="10">
        <v>4.1651471000000002E-2</v>
      </c>
      <c r="Q501" s="7">
        <v>0.30626081300000002</v>
      </c>
      <c r="R501" s="1" t="s">
        <v>48</v>
      </c>
      <c r="S501" s="1" t="s">
        <v>32</v>
      </c>
      <c r="T501" s="11">
        <v>131</v>
      </c>
      <c r="U501" s="1" t="s">
        <v>535</v>
      </c>
      <c r="V501" s="11">
        <v>131</v>
      </c>
      <c r="W501" s="11">
        <v>15.38</v>
      </c>
      <c r="X501" s="1">
        <v>100</v>
      </c>
      <c r="Y501" s="11">
        <f t="shared" si="143"/>
        <v>944100</v>
      </c>
      <c r="Z501" s="11">
        <f t="shared" si="142"/>
        <v>14520258</v>
      </c>
      <c r="AA501" s="5">
        <v>44501</v>
      </c>
      <c r="AB501" s="1" t="s">
        <v>32</v>
      </c>
      <c r="AC501" s="1" t="s">
        <v>32</v>
      </c>
      <c r="AD501" s="1" t="s">
        <v>84</v>
      </c>
      <c r="AE501" s="11">
        <v>66647166</v>
      </c>
      <c r="AF501" s="11">
        <f t="shared" si="140"/>
        <v>48.044381487889275</v>
      </c>
      <c r="AG501" s="3" t="s">
        <v>584</v>
      </c>
      <c r="AH501" s="3" t="s">
        <v>32</v>
      </c>
      <c r="AI501" s="12">
        <v>0.566136262</v>
      </c>
      <c r="AJ501" s="12">
        <v>0.53836495200000001</v>
      </c>
      <c r="AK501" s="12">
        <v>0.48517575000000002</v>
      </c>
      <c r="AL501" s="12">
        <v>0.439342277</v>
      </c>
      <c r="AM501" s="12">
        <f t="shared" si="135"/>
        <v>5.0952263579999997E-2</v>
      </c>
      <c r="AN501" s="12">
        <f t="shared" si="136"/>
        <v>4.8452845680000002E-2</v>
      </c>
      <c r="AO501" s="12">
        <f t="shared" si="137"/>
        <v>4.3665817500000002E-2</v>
      </c>
      <c r="AP501" s="12">
        <f t="shared" si="138"/>
        <v>3.9540804929999999E-2</v>
      </c>
      <c r="AQ501" s="13">
        <v>0.27165438433713701</v>
      </c>
      <c r="AR501" s="13">
        <v>0.151652995864411</v>
      </c>
      <c r="AS501" s="13">
        <v>0.15340910830561</v>
      </c>
      <c r="AT501" s="13">
        <v>0.18196499204258801</v>
      </c>
      <c r="AU501" s="13">
        <v>0.13775360867865399</v>
      </c>
      <c r="AV501" s="13">
        <v>0.24856029494001899</v>
      </c>
      <c r="AW501" s="13">
        <v>0.22371943201481101</v>
      </c>
      <c r="AX501" s="13">
        <v>0.19553068802617601</v>
      </c>
    </row>
    <row r="502" spans="1:50" x14ac:dyDescent="0.35">
      <c r="A502" t="s">
        <v>536</v>
      </c>
      <c r="B502" t="s">
        <v>536</v>
      </c>
      <c r="C502" t="s">
        <v>536</v>
      </c>
      <c r="D502">
        <v>8400000</v>
      </c>
      <c r="E502">
        <v>1</v>
      </c>
      <c r="F502" s="6">
        <v>3.3</v>
      </c>
      <c r="G502">
        <v>277200</v>
      </c>
      <c r="H502" s="9">
        <v>253704</v>
      </c>
      <c r="I502" t="s">
        <v>102</v>
      </c>
      <c r="J502" t="s">
        <v>103</v>
      </c>
      <c r="K502" t="s">
        <v>31</v>
      </c>
      <c r="L502" s="8">
        <v>0.43</v>
      </c>
      <c r="M502" s="8">
        <v>35</v>
      </c>
      <c r="N502" s="7">
        <v>1090.9272000000001</v>
      </c>
      <c r="O502" s="7">
        <v>381.82452000000001</v>
      </c>
      <c r="P502" s="10">
        <v>4.5500000000000001E-5</v>
      </c>
      <c r="Q502" s="7">
        <v>1.377433E-3</v>
      </c>
      <c r="R502" s="1" t="s">
        <v>58</v>
      </c>
      <c r="S502" s="1" t="s">
        <v>32</v>
      </c>
      <c r="T502" s="11">
        <v>41.4</v>
      </c>
      <c r="U502" s="1" t="s">
        <v>537</v>
      </c>
      <c r="V502" s="11">
        <v>41.4</v>
      </c>
      <c r="W502" s="11">
        <v>44.74</v>
      </c>
      <c r="X502" s="1">
        <v>89</v>
      </c>
      <c r="Y502" s="11">
        <f t="shared" si="143"/>
        <v>970.92520800000011</v>
      </c>
      <c r="Z502" s="11">
        <f t="shared" si="142"/>
        <v>43439.193805920004</v>
      </c>
      <c r="AA502" s="5">
        <v>44536</v>
      </c>
      <c r="AB502" s="1" t="s">
        <v>638</v>
      </c>
      <c r="AC502" s="1" t="s">
        <v>34</v>
      </c>
      <c r="AD502" s="1" t="s">
        <v>44</v>
      </c>
      <c r="AE502" s="11">
        <v>6523179.8398588803</v>
      </c>
      <c r="AF502" s="11">
        <f t="shared" si="140"/>
        <v>23.532394804685715</v>
      </c>
      <c r="AG502" s="3" t="s">
        <v>584</v>
      </c>
      <c r="AH502" s="3" t="s">
        <v>32</v>
      </c>
      <c r="AI502" s="12">
        <v>0.36050107799999997</v>
      </c>
      <c r="AJ502" s="12">
        <v>0.319489252</v>
      </c>
      <c r="AK502" s="12">
        <v>0.28545214800000002</v>
      </c>
      <c r="AL502" s="12">
        <v>0.250215992</v>
      </c>
      <c r="AM502" s="12">
        <f t="shared" si="135"/>
        <v>1.5501546354E-3</v>
      </c>
      <c r="AN502" s="12">
        <f t="shared" si="136"/>
        <v>1.3738037836E-3</v>
      </c>
      <c r="AO502" s="12">
        <f t="shared" si="137"/>
        <v>1.2274442364000001E-3</v>
      </c>
      <c r="AP502" s="12">
        <f t="shared" si="138"/>
        <v>1.0759287655999999E-3</v>
      </c>
      <c r="AQ502" s="13">
        <v>1.8283078884309399E-4</v>
      </c>
      <c r="AR502" s="13">
        <v>2.8182662838492601E-4</v>
      </c>
      <c r="AS502" s="13">
        <v>1.02887424192424E-4</v>
      </c>
      <c r="AT502" s="13">
        <v>5.4021717043945504E-4</v>
      </c>
      <c r="AU502" s="13">
        <v>5.0311996849039097E-4</v>
      </c>
      <c r="AV502" s="13">
        <v>1.6431864423593801E-3</v>
      </c>
      <c r="AW502" s="13">
        <v>2.6787006053500601E-4</v>
      </c>
      <c r="AX502" s="13">
        <v>5.0313406903495399E-4</v>
      </c>
    </row>
    <row r="503" spans="1:50" x14ac:dyDescent="0.35">
      <c r="A503" t="s">
        <v>536</v>
      </c>
      <c r="B503" t="s">
        <v>536</v>
      </c>
      <c r="C503" t="s">
        <v>536</v>
      </c>
      <c r="D503">
        <v>8400000</v>
      </c>
      <c r="E503">
        <v>1</v>
      </c>
      <c r="F503" s="6">
        <v>3.3</v>
      </c>
      <c r="G503">
        <v>277200</v>
      </c>
      <c r="H503" s="9">
        <v>253704</v>
      </c>
      <c r="I503" t="s">
        <v>538</v>
      </c>
      <c r="J503" t="s">
        <v>539</v>
      </c>
      <c r="K503" t="s">
        <v>500</v>
      </c>
      <c r="L503" s="8">
        <v>0.27</v>
      </c>
      <c r="M503" s="8">
        <v>72</v>
      </c>
      <c r="N503" s="7">
        <v>685.00080000000003</v>
      </c>
      <c r="O503" s="7">
        <v>493.20057600000001</v>
      </c>
      <c r="P503" s="10">
        <v>5.8699999999999997E-5</v>
      </c>
      <c r="Q503" s="7">
        <v>1.7792229999999999E-3</v>
      </c>
      <c r="R503" s="1" t="s">
        <v>58</v>
      </c>
      <c r="S503" s="11">
        <v>29</v>
      </c>
      <c r="T503" s="11">
        <v>40</v>
      </c>
      <c r="U503" s="1" t="s">
        <v>537</v>
      </c>
      <c r="V503" s="11">
        <v>34.5</v>
      </c>
      <c r="W503" s="11">
        <v>37.28</v>
      </c>
      <c r="X503" s="1">
        <v>89</v>
      </c>
      <c r="Y503" s="11">
        <f t="shared" si="143"/>
        <v>609.65071200000011</v>
      </c>
      <c r="Z503" s="11">
        <f t="shared" si="142"/>
        <v>22727.778543360004</v>
      </c>
      <c r="AA503" s="5">
        <v>44536</v>
      </c>
      <c r="AB503" s="1" t="s">
        <v>638</v>
      </c>
      <c r="AC503" s="1" t="s">
        <v>370</v>
      </c>
      <c r="AD503" s="1" t="s">
        <v>44</v>
      </c>
      <c r="AE503" s="11">
        <v>6523179.8398588803</v>
      </c>
      <c r="AF503" s="11">
        <f t="shared" si="140"/>
        <v>23.532394804685715</v>
      </c>
      <c r="AG503" s="3" t="s">
        <v>585</v>
      </c>
      <c r="AH503" s="3" t="s">
        <v>618</v>
      </c>
      <c r="AI503" s="12">
        <v>0.42801718500000002</v>
      </c>
      <c r="AJ503" s="12">
        <v>0.42148130700000003</v>
      </c>
      <c r="AK503" s="12">
        <v>0.38160180999999999</v>
      </c>
      <c r="AL503" s="12">
        <v>0.36642456699999998</v>
      </c>
      <c r="AM503" s="12">
        <f t="shared" si="135"/>
        <v>1.1556463995000001E-3</v>
      </c>
      <c r="AN503" s="12">
        <f t="shared" si="136"/>
        <v>1.1379995289000002E-3</v>
      </c>
      <c r="AO503" s="12">
        <f t="shared" si="137"/>
        <v>1.0303248869999999E-3</v>
      </c>
      <c r="AP503" s="12">
        <f t="shared" si="138"/>
        <v>9.893463309E-4</v>
      </c>
      <c r="AQ503" s="13">
        <v>6.7222273750558101E-4</v>
      </c>
      <c r="AR503" s="13">
        <v>4.0219075432786702E-3</v>
      </c>
      <c r="AS503" s="13">
        <v>6.2777187043658604E-4</v>
      </c>
      <c r="AT503" s="13">
        <v>7.0405796192600804E-4</v>
      </c>
      <c r="AU503" s="13">
        <v>5.0563634281581302E-4</v>
      </c>
      <c r="AV503" s="13">
        <v>3.7455799962265497E-5</v>
      </c>
      <c r="AW503" s="13">
        <v>3.3417825206514602E-4</v>
      </c>
      <c r="AX503" s="13">
        <v>9.8617578685572397E-4</v>
      </c>
    </row>
    <row r="504" spans="1:50" x14ac:dyDescent="0.35">
      <c r="A504" t="s">
        <v>536</v>
      </c>
      <c r="B504" t="s">
        <v>536</v>
      </c>
      <c r="C504" t="s">
        <v>536</v>
      </c>
      <c r="D504">
        <v>8400000</v>
      </c>
      <c r="E504">
        <v>1</v>
      </c>
      <c r="F504" s="6">
        <v>3.3</v>
      </c>
      <c r="G504">
        <v>277200</v>
      </c>
      <c r="H504" s="9">
        <v>253704</v>
      </c>
      <c r="I504" t="s">
        <v>106</v>
      </c>
      <c r="J504" t="s">
        <v>107</v>
      </c>
      <c r="K504" t="s">
        <v>79</v>
      </c>
      <c r="L504" s="8">
        <v>0.2</v>
      </c>
      <c r="M504" s="8">
        <v>85</v>
      </c>
      <c r="N504" s="7">
        <v>507.40800000000002</v>
      </c>
      <c r="O504" s="7">
        <v>431.29680000000002</v>
      </c>
      <c r="P504" s="10">
        <v>5.13E-5</v>
      </c>
      <c r="Q504" s="7">
        <v>1.555905E-3</v>
      </c>
      <c r="R504" s="1" t="s">
        <v>32</v>
      </c>
      <c r="S504" s="1" t="s">
        <v>32</v>
      </c>
      <c r="T504" s="11" t="s">
        <v>32</v>
      </c>
      <c r="U504" s="1" t="s">
        <v>32</v>
      </c>
      <c r="V504" s="11" t="s">
        <v>32</v>
      </c>
      <c r="W504" s="11" t="s">
        <v>32</v>
      </c>
      <c r="X504" s="1" t="s">
        <v>32</v>
      </c>
      <c r="Y504" s="11" t="s">
        <v>32</v>
      </c>
      <c r="Z504" s="11" t="s">
        <v>32</v>
      </c>
      <c r="AA504" s="5" t="s">
        <v>32</v>
      </c>
      <c r="AB504" s="1" t="s">
        <v>32</v>
      </c>
      <c r="AC504" s="1" t="s">
        <v>32</v>
      </c>
      <c r="AD504" s="1" t="s">
        <v>32</v>
      </c>
      <c r="AE504" s="11">
        <v>6523179.8398588803</v>
      </c>
      <c r="AF504" s="11">
        <f t="shared" si="140"/>
        <v>23.532394804685715</v>
      </c>
      <c r="AG504" s="3" t="s">
        <v>584</v>
      </c>
      <c r="AH504" s="3" t="s">
        <v>32</v>
      </c>
      <c r="AI504" s="12">
        <v>0.658742296</v>
      </c>
      <c r="AJ504" s="12">
        <v>0.65180958300000003</v>
      </c>
      <c r="AK504" s="12">
        <v>0.58564478200000003</v>
      </c>
      <c r="AL504" s="12">
        <v>0.56799997999999996</v>
      </c>
      <c r="AM504" s="12">
        <f t="shared" si="135"/>
        <v>1.3174845920000001E-3</v>
      </c>
      <c r="AN504" s="12">
        <f t="shared" si="136"/>
        <v>1.303619166E-3</v>
      </c>
      <c r="AO504" s="12">
        <f t="shared" si="137"/>
        <v>1.1712895640000002E-3</v>
      </c>
      <c r="AP504" s="12">
        <f t="shared" si="138"/>
        <v>1.13599996E-3</v>
      </c>
      <c r="AQ504" s="13">
        <v>1.8010697192742E-4</v>
      </c>
      <c r="AR504" s="13">
        <v>2.68692749496172E-4</v>
      </c>
      <c r="AS504" s="13">
        <v>3.5845271275921302E-4</v>
      </c>
      <c r="AT504" s="13">
        <v>3.72385984326957E-4</v>
      </c>
      <c r="AU504" s="13">
        <v>1.4457213654050401E-2</v>
      </c>
      <c r="AV504" s="13">
        <v>6.5509119925145605E-4</v>
      </c>
      <c r="AW504" s="13">
        <v>4.9363866456014597E-4</v>
      </c>
      <c r="AX504" s="13">
        <v>2.39794027662454E-3</v>
      </c>
    </row>
    <row r="505" spans="1:50" x14ac:dyDescent="0.35">
      <c r="A505" t="s">
        <v>536</v>
      </c>
      <c r="B505" t="s">
        <v>536</v>
      </c>
      <c r="C505" t="s">
        <v>536</v>
      </c>
      <c r="D505">
        <v>8400000</v>
      </c>
      <c r="E505">
        <v>1</v>
      </c>
      <c r="F505" s="6">
        <v>3.3</v>
      </c>
      <c r="G505">
        <v>277200</v>
      </c>
      <c r="H505" s="9">
        <v>253704</v>
      </c>
      <c r="I505" t="s">
        <v>333</v>
      </c>
      <c r="J505" t="s">
        <v>312</v>
      </c>
      <c r="K505" t="s">
        <v>61</v>
      </c>
      <c r="L505" s="8">
        <v>17.89</v>
      </c>
      <c r="M505" s="8">
        <v>56</v>
      </c>
      <c r="N505" s="7">
        <v>45387.645600000003</v>
      </c>
      <c r="O505" s="7">
        <v>25417.081539999999</v>
      </c>
      <c r="P505" s="10">
        <v>3.0258429999999998E-3</v>
      </c>
      <c r="Q505" s="7">
        <v>9.1692212999999995E-2</v>
      </c>
      <c r="R505" s="1" t="s">
        <v>58</v>
      </c>
      <c r="S505" s="11">
        <v>29</v>
      </c>
      <c r="T505" s="11">
        <v>40</v>
      </c>
      <c r="U505" s="1" t="s">
        <v>537</v>
      </c>
      <c r="V505" s="11">
        <v>34.5</v>
      </c>
      <c r="W505" s="11">
        <v>37.28</v>
      </c>
      <c r="X505" s="1">
        <v>83</v>
      </c>
      <c r="Y505" s="11">
        <f>N505*X505/100</f>
        <v>37671.745848000006</v>
      </c>
      <c r="Z505" s="11">
        <f t="shared" ref="Z505:Z518" si="144">(Y505*W505)</f>
        <v>1404402.6852134403</v>
      </c>
      <c r="AA505" s="5">
        <v>44536</v>
      </c>
      <c r="AB505" s="1" t="s">
        <v>638</v>
      </c>
      <c r="AC505" s="1" t="s">
        <v>370</v>
      </c>
      <c r="AD505" s="1" t="s">
        <v>44</v>
      </c>
      <c r="AE505" s="11">
        <v>6523179.8398588803</v>
      </c>
      <c r="AF505" s="11">
        <f t="shared" si="140"/>
        <v>23.532394804685715</v>
      </c>
      <c r="AG505" s="3" t="s">
        <v>585</v>
      </c>
      <c r="AH505" s="3" t="s">
        <v>606</v>
      </c>
      <c r="AI505" s="12">
        <v>0.45740248900000002</v>
      </c>
      <c r="AJ505" s="12">
        <v>0.44544851699999999</v>
      </c>
      <c r="AK505" s="12">
        <v>0.42626215000000001</v>
      </c>
      <c r="AL505" s="12">
        <v>0.41153968899999999</v>
      </c>
      <c r="AM505" s="12">
        <f t="shared" si="135"/>
        <v>8.1829305282100001E-2</v>
      </c>
      <c r="AN505" s="12">
        <f t="shared" si="136"/>
        <v>7.96907396913E-2</v>
      </c>
      <c r="AO505" s="12">
        <f t="shared" si="137"/>
        <v>7.6258298634999999E-2</v>
      </c>
      <c r="AP505" s="12">
        <f t="shared" si="138"/>
        <v>7.3624450362099997E-2</v>
      </c>
      <c r="AQ505" s="13">
        <v>2.6151766015157299E-2</v>
      </c>
      <c r="AR505" s="13">
        <v>3.02921546989437E-2</v>
      </c>
      <c r="AS505" s="13">
        <v>1.30530950875829E-2</v>
      </c>
      <c r="AT505" s="13">
        <v>3.505725119579E-2</v>
      </c>
      <c r="AU505" s="13">
        <v>5.3259522040979904E-3</v>
      </c>
      <c r="AV505" s="13">
        <v>1.28685581223768E-2</v>
      </c>
      <c r="AW505" s="13">
        <v>2.7136078337678098E-2</v>
      </c>
      <c r="AX505" s="13">
        <v>2.1412122237375299E-2</v>
      </c>
    </row>
    <row r="506" spans="1:50" x14ac:dyDescent="0.35">
      <c r="A506" t="s">
        <v>536</v>
      </c>
      <c r="B506" t="s">
        <v>536</v>
      </c>
      <c r="C506" t="s">
        <v>536</v>
      </c>
      <c r="D506">
        <v>8400000</v>
      </c>
      <c r="E506">
        <v>1</v>
      </c>
      <c r="F506" s="6">
        <v>3.3</v>
      </c>
      <c r="G506">
        <v>277200</v>
      </c>
      <c r="H506" s="9">
        <v>253704</v>
      </c>
      <c r="I506" t="s">
        <v>112</v>
      </c>
      <c r="J506" t="s">
        <v>113</v>
      </c>
      <c r="K506" t="s">
        <v>31</v>
      </c>
      <c r="L506" s="8">
        <v>0.32</v>
      </c>
      <c r="M506" s="8">
        <v>65</v>
      </c>
      <c r="N506" s="7">
        <v>811.8528</v>
      </c>
      <c r="O506" s="7">
        <v>527.70432000000005</v>
      </c>
      <c r="P506" s="10">
        <v>6.2799999999999995E-5</v>
      </c>
      <c r="Q506" s="7">
        <v>1.903695E-3</v>
      </c>
      <c r="R506" s="1" t="s">
        <v>58</v>
      </c>
      <c r="S506" s="1" t="s">
        <v>32</v>
      </c>
      <c r="T506" s="11">
        <v>41.4</v>
      </c>
      <c r="U506" s="1" t="s">
        <v>537</v>
      </c>
      <c r="V506" s="11">
        <v>41.4</v>
      </c>
      <c r="W506" s="11">
        <v>44.74</v>
      </c>
      <c r="X506" s="1">
        <v>89</v>
      </c>
      <c r="Y506" s="11">
        <f t="shared" ref="Y506:Y518" si="145">N506*X506/100</f>
        <v>722.548992</v>
      </c>
      <c r="Z506" s="11">
        <f t="shared" si="144"/>
        <v>32326.841902080003</v>
      </c>
      <c r="AA506" s="5">
        <v>44536</v>
      </c>
      <c r="AB506" s="1" t="s">
        <v>638</v>
      </c>
      <c r="AC506" s="1" t="s">
        <v>34</v>
      </c>
      <c r="AD506" s="1" t="s">
        <v>44</v>
      </c>
      <c r="AE506" s="11">
        <v>6523179.8398588803</v>
      </c>
      <c r="AF506" s="11">
        <f t="shared" si="140"/>
        <v>23.532394804685715</v>
      </c>
      <c r="AG506" s="3" t="s">
        <v>585</v>
      </c>
      <c r="AH506" s="3" t="s">
        <v>595</v>
      </c>
      <c r="AI506" s="12">
        <v>0.54166727999999997</v>
      </c>
      <c r="AJ506" s="12">
        <v>0.51513926399999999</v>
      </c>
      <c r="AK506" s="12">
        <v>0.47035209700000002</v>
      </c>
      <c r="AL506" s="12">
        <v>0.43625807300000002</v>
      </c>
      <c r="AM506" s="12">
        <f t="shared" si="135"/>
        <v>1.733335296E-3</v>
      </c>
      <c r="AN506" s="12">
        <f t="shared" si="136"/>
        <v>1.6484456448E-3</v>
      </c>
      <c r="AO506" s="12">
        <f t="shared" si="137"/>
        <v>1.5051267104000002E-3</v>
      </c>
      <c r="AP506" s="12">
        <f t="shared" si="138"/>
        <v>1.3960258336000002E-3</v>
      </c>
      <c r="AQ506" s="13">
        <v>8.1872133424760595E-4</v>
      </c>
      <c r="AR506" s="13">
        <v>5.3601096246387895E-4</v>
      </c>
      <c r="AS506" s="13">
        <v>8.4206844445580502E-4</v>
      </c>
      <c r="AT506" s="13">
        <v>6.8918078971518697E-4</v>
      </c>
      <c r="AU506" s="13">
        <v>1.52636041024169E-4</v>
      </c>
      <c r="AV506" s="13">
        <v>4.4083771972418001E-4</v>
      </c>
      <c r="AW506" s="13">
        <v>1.1258210628769701E-3</v>
      </c>
      <c r="AX506" s="13">
        <v>6.5789662207254304E-4</v>
      </c>
    </row>
    <row r="507" spans="1:50" x14ac:dyDescent="0.35">
      <c r="A507" t="s">
        <v>536</v>
      </c>
      <c r="B507" t="s">
        <v>536</v>
      </c>
      <c r="C507" t="s">
        <v>536</v>
      </c>
      <c r="D507">
        <v>8400000</v>
      </c>
      <c r="E507">
        <v>1</v>
      </c>
      <c r="F507" s="6">
        <v>3.3</v>
      </c>
      <c r="G507">
        <v>277200</v>
      </c>
      <c r="H507" s="9">
        <v>253704</v>
      </c>
      <c r="I507" t="s">
        <v>33</v>
      </c>
      <c r="J507" t="s">
        <v>34</v>
      </c>
      <c r="K507" t="s">
        <v>31</v>
      </c>
      <c r="L507" s="8">
        <v>0.94</v>
      </c>
      <c r="M507" s="8">
        <v>35</v>
      </c>
      <c r="N507" s="7">
        <v>2384.8175999999999</v>
      </c>
      <c r="O507" s="7">
        <v>834.68615999999997</v>
      </c>
      <c r="P507" s="10">
        <v>9.9400000000000004E-5</v>
      </c>
      <c r="Q507" s="7">
        <v>3.011133E-3</v>
      </c>
      <c r="R507" s="1" t="s">
        <v>58</v>
      </c>
      <c r="S507" s="1" t="s">
        <v>32</v>
      </c>
      <c r="T507" s="11">
        <v>41.4</v>
      </c>
      <c r="U507" s="1" t="s">
        <v>537</v>
      </c>
      <c r="V507" s="11">
        <v>41.4</v>
      </c>
      <c r="W507" s="11">
        <v>44.74</v>
      </c>
      <c r="X507" s="1">
        <v>89</v>
      </c>
      <c r="Y507" s="11">
        <f t="shared" si="145"/>
        <v>2122.4876639999998</v>
      </c>
      <c r="Z507" s="11">
        <f t="shared" si="144"/>
        <v>94960.098087359991</v>
      </c>
      <c r="AA507" s="5">
        <v>44536</v>
      </c>
      <c r="AB507" s="1" t="s">
        <v>32</v>
      </c>
      <c r="AC507" s="1" t="s">
        <v>32</v>
      </c>
      <c r="AD507" s="1" t="s">
        <v>44</v>
      </c>
      <c r="AE507" s="11">
        <v>6523179.8398588803</v>
      </c>
      <c r="AF507" s="11">
        <f t="shared" si="140"/>
        <v>23.532394804685715</v>
      </c>
      <c r="AG507" s="3" t="s">
        <v>584</v>
      </c>
      <c r="AH507" s="3" t="s">
        <v>32</v>
      </c>
      <c r="AI507" s="12">
        <v>0.54166727999999997</v>
      </c>
      <c r="AJ507" s="12">
        <v>0.51513926399999999</v>
      </c>
      <c r="AK507" s="12">
        <v>0.47035209700000002</v>
      </c>
      <c r="AL507" s="12">
        <v>0.43625807300000002</v>
      </c>
      <c r="AM507" s="12">
        <f t="shared" si="135"/>
        <v>5.0916724319999994E-3</v>
      </c>
      <c r="AN507" s="12">
        <f t="shared" si="136"/>
        <v>4.8423090815999988E-3</v>
      </c>
      <c r="AO507" s="12">
        <f t="shared" si="137"/>
        <v>4.4213097118E-3</v>
      </c>
      <c r="AP507" s="12">
        <f t="shared" si="138"/>
        <v>4.1008258861999995E-3</v>
      </c>
      <c r="AQ507" s="13">
        <v>9.924274116069041E-4</v>
      </c>
      <c r="AR507" s="13">
        <v>9.2130321465077095E-4</v>
      </c>
      <c r="AS507" s="13">
        <v>1.1099379896112301E-3</v>
      </c>
      <c r="AT507" s="13">
        <v>1.1215902100800599E-3</v>
      </c>
      <c r="AU507" s="13">
        <v>2.41429126050775E-4</v>
      </c>
      <c r="AV507" s="13">
        <v>6.4657484314182005E-4</v>
      </c>
      <c r="AW507" s="13">
        <v>1.8724580735640401E-3</v>
      </c>
      <c r="AX507" s="13">
        <v>9.8653155267222799E-4</v>
      </c>
    </row>
    <row r="508" spans="1:50" x14ac:dyDescent="0.35">
      <c r="A508" t="s">
        <v>536</v>
      </c>
      <c r="B508" t="s">
        <v>536</v>
      </c>
      <c r="C508" t="s">
        <v>536</v>
      </c>
      <c r="D508">
        <v>8400000</v>
      </c>
      <c r="E508">
        <v>1</v>
      </c>
      <c r="F508" s="6">
        <v>3.3</v>
      </c>
      <c r="G508">
        <v>277200</v>
      </c>
      <c r="H508" s="9">
        <v>253704</v>
      </c>
      <c r="I508" t="s">
        <v>114</v>
      </c>
      <c r="J508" t="s">
        <v>115</v>
      </c>
      <c r="K508" t="s">
        <v>116</v>
      </c>
      <c r="L508" s="8">
        <v>25.99</v>
      </c>
      <c r="M508" s="8">
        <v>48</v>
      </c>
      <c r="N508" s="7">
        <v>65937.669599999994</v>
      </c>
      <c r="O508" s="7">
        <v>31650.081409999999</v>
      </c>
      <c r="P508" s="10">
        <v>3.7678669999999998E-3</v>
      </c>
      <c r="Q508" s="7">
        <v>0.114177783</v>
      </c>
      <c r="R508" s="1" t="s">
        <v>58</v>
      </c>
      <c r="S508" s="1" t="s">
        <v>32</v>
      </c>
      <c r="T508" s="11">
        <v>14.7</v>
      </c>
      <c r="U508" s="1" t="s">
        <v>537</v>
      </c>
      <c r="V508" s="11">
        <v>14.7</v>
      </c>
      <c r="W508" s="11">
        <v>15.88</v>
      </c>
      <c r="X508" s="1">
        <v>81</v>
      </c>
      <c r="Y508" s="11">
        <f t="shared" si="145"/>
        <v>53409.512375999999</v>
      </c>
      <c r="Z508" s="11">
        <f t="shared" si="144"/>
        <v>848143.05653088004</v>
      </c>
      <c r="AA508" s="5">
        <v>44536</v>
      </c>
      <c r="AB508" s="1" t="s">
        <v>32</v>
      </c>
      <c r="AC508" s="1" t="s">
        <v>32</v>
      </c>
      <c r="AD508" s="1" t="s">
        <v>44</v>
      </c>
      <c r="AE508" s="11">
        <v>6523179.8398588803</v>
      </c>
      <c r="AF508" s="11">
        <f t="shared" si="140"/>
        <v>23.532394804685715</v>
      </c>
      <c r="AG508" s="3" t="s">
        <v>584</v>
      </c>
      <c r="AH508" s="3" t="s">
        <v>32</v>
      </c>
      <c r="AI508" s="12">
        <v>0.53640324399999995</v>
      </c>
      <c r="AJ508" s="12">
        <v>0.52594607699999996</v>
      </c>
      <c r="AK508" s="12">
        <v>0.480582538</v>
      </c>
      <c r="AL508" s="12">
        <v>0.46544774500000002</v>
      </c>
      <c r="AM508" s="12">
        <f t="shared" si="135"/>
        <v>0.13941120311559996</v>
      </c>
      <c r="AN508" s="12">
        <f t="shared" si="136"/>
        <v>0.13669338541229997</v>
      </c>
      <c r="AO508" s="12">
        <f t="shared" si="137"/>
        <v>0.12490340162619998</v>
      </c>
      <c r="AP508" s="12">
        <f t="shared" si="138"/>
        <v>0.12096986892549999</v>
      </c>
      <c r="AQ508" s="13">
        <v>2.4322736565347301E-2</v>
      </c>
      <c r="AR508" s="13">
        <v>1.14662242626173E-2</v>
      </c>
      <c r="AS508" s="13">
        <v>1.2626170174610801E-2</v>
      </c>
      <c r="AT508" s="13">
        <v>4.28275993479336E-2</v>
      </c>
      <c r="AU508" s="13">
        <v>1.6783508954113201E-2</v>
      </c>
      <c r="AV508" s="13">
        <v>0.119381027528545</v>
      </c>
      <c r="AW508" s="13">
        <v>4.0571934996844299E-2</v>
      </c>
      <c r="AX508" s="13">
        <v>3.8282743118573097E-2</v>
      </c>
    </row>
    <row r="509" spans="1:50" x14ac:dyDescent="0.35">
      <c r="A509" t="s">
        <v>536</v>
      </c>
      <c r="B509" t="s">
        <v>536</v>
      </c>
      <c r="C509" t="s">
        <v>536</v>
      </c>
      <c r="D509">
        <v>8400000</v>
      </c>
      <c r="E509">
        <v>1</v>
      </c>
      <c r="F509" s="6">
        <v>3.3</v>
      </c>
      <c r="G509">
        <v>277200</v>
      </c>
      <c r="H509" s="9">
        <v>253704</v>
      </c>
      <c r="I509" t="s">
        <v>59</v>
      </c>
      <c r="J509" t="s">
        <v>60</v>
      </c>
      <c r="K509" t="s">
        <v>61</v>
      </c>
      <c r="L509" s="8">
        <v>0.46</v>
      </c>
      <c r="M509" s="8">
        <v>51</v>
      </c>
      <c r="N509" s="7">
        <v>1167.0383999999999</v>
      </c>
      <c r="O509" s="7">
        <v>595.18958399999997</v>
      </c>
      <c r="P509" s="10">
        <v>7.0900000000000002E-5</v>
      </c>
      <c r="Q509" s="7">
        <v>2.1471490000000001E-3</v>
      </c>
      <c r="R509" s="1" t="s">
        <v>58</v>
      </c>
      <c r="S509" s="1">
        <v>14.99</v>
      </c>
      <c r="T509" s="11">
        <v>37</v>
      </c>
      <c r="U509" s="1" t="s">
        <v>537</v>
      </c>
      <c r="V509" s="11">
        <v>25.995000000000001</v>
      </c>
      <c r="W509" s="11">
        <v>28.09</v>
      </c>
      <c r="X509" s="1">
        <v>91</v>
      </c>
      <c r="Y509" s="11">
        <f t="shared" si="145"/>
        <v>1062.004944</v>
      </c>
      <c r="Z509" s="11">
        <f t="shared" si="144"/>
        <v>29831.71887696</v>
      </c>
      <c r="AA509" s="5">
        <v>44536</v>
      </c>
      <c r="AB509" s="1" t="s">
        <v>32</v>
      </c>
      <c r="AC509" s="1" t="s">
        <v>32</v>
      </c>
      <c r="AD509" s="1" t="s">
        <v>44</v>
      </c>
      <c r="AE509" s="11">
        <v>6523179.8398588803</v>
      </c>
      <c r="AF509" s="11">
        <f t="shared" si="140"/>
        <v>23.532394804685715</v>
      </c>
      <c r="AG509" s="3" t="s">
        <v>584</v>
      </c>
      <c r="AH509" s="3" t="s">
        <v>32</v>
      </c>
      <c r="AI509" s="12">
        <v>0.492890094</v>
      </c>
      <c r="AJ509" s="12">
        <v>0.48020787700000001</v>
      </c>
      <c r="AK509" s="12">
        <v>0.46666170400000001</v>
      </c>
      <c r="AL509" s="12">
        <v>0.446951143</v>
      </c>
      <c r="AM509" s="12">
        <f t="shared" si="135"/>
        <v>2.2672944323999999E-3</v>
      </c>
      <c r="AN509" s="12">
        <f t="shared" si="136"/>
        <v>2.2089562341999999E-3</v>
      </c>
      <c r="AO509" s="12">
        <f t="shared" si="137"/>
        <v>2.1466438384000002E-3</v>
      </c>
      <c r="AP509" s="12">
        <f t="shared" si="138"/>
        <v>2.0559752577999999E-3</v>
      </c>
      <c r="AQ509" s="13">
        <v>4.3150630700615402E-4</v>
      </c>
      <c r="AR509" s="13">
        <v>2.43838681524169E-3</v>
      </c>
      <c r="AS509" s="13">
        <v>3.1658545065339397E-4</v>
      </c>
      <c r="AT509" s="13">
        <v>8.8095888395129697E-4</v>
      </c>
      <c r="AU509" s="13">
        <v>3.6344022978302001E-4</v>
      </c>
      <c r="AV509" s="13">
        <v>1.3259046490368201E-3</v>
      </c>
      <c r="AW509" s="13">
        <v>5.9947482216141405E-4</v>
      </c>
      <c r="AX509" s="13">
        <v>9.0803673683339798E-4</v>
      </c>
    </row>
    <row r="510" spans="1:50" x14ac:dyDescent="0.35">
      <c r="A510" t="s">
        <v>536</v>
      </c>
      <c r="B510" t="s">
        <v>536</v>
      </c>
      <c r="C510" t="s">
        <v>536</v>
      </c>
      <c r="D510">
        <v>8400000</v>
      </c>
      <c r="E510">
        <v>1</v>
      </c>
      <c r="F510" s="6">
        <v>3.3</v>
      </c>
      <c r="G510">
        <v>277200</v>
      </c>
      <c r="H510" s="9">
        <v>253704</v>
      </c>
      <c r="I510" t="s">
        <v>363</v>
      </c>
      <c r="J510" t="s">
        <v>364</v>
      </c>
      <c r="K510" t="s">
        <v>363</v>
      </c>
      <c r="L510" s="8">
        <v>0.11</v>
      </c>
      <c r="M510" s="8">
        <v>35</v>
      </c>
      <c r="N510" s="7">
        <v>279.07440000000003</v>
      </c>
      <c r="O510" s="7">
        <v>97.67604</v>
      </c>
      <c r="P510" s="10">
        <v>1.1600000000000001E-5</v>
      </c>
      <c r="Q510" s="7">
        <v>3.5236700000000002E-4</v>
      </c>
      <c r="R510" s="1" t="s">
        <v>58</v>
      </c>
      <c r="S510" s="1" t="s">
        <v>32</v>
      </c>
      <c r="T510" s="11">
        <v>14.7</v>
      </c>
      <c r="U510" s="1" t="s">
        <v>537</v>
      </c>
      <c r="V510" s="11">
        <v>14.7</v>
      </c>
      <c r="W510" s="11">
        <v>15.88</v>
      </c>
      <c r="X510" s="1">
        <v>89</v>
      </c>
      <c r="Y510" s="11">
        <f t="shared" si="145"/>
        <v>248.37621600000003</v>
      </c>
      <c r="Z510" s="11">
        <f t="shared" si="144"/>
        <v>3944.2143100800008</v>
      </c>
      <c r="AA510" s="5">
        <v>44536</v>
      </c>
      <c r="AB510" s="1" t="s">
        <v>638</v>
      </c>
      <c r="AC510" s="1" t="s">
        <v>540</v>
      </c>
      <c r="AD510" s="1" t="s">
        <v>44</v>
      </c>
      <c r="AE510" s="11">
        <v>6523179.8398588803</v>
      </c>
      <c r="AF510" s="11">
        <f t="shared" si="140"/>
        <v>23.532394804685715</v>
      </c>
      <c r="AG510" s="3" t="s">
        <v>593</v>
      </c>
      <c r="AH510" s="3" t="s">
        <v>32</v>
      </c>
      <c r="AI510" s="12" t="s">
        <v>32</v>
      </c>
      <c r="AJ510" s="12" t="s">
        <v>32</v>
      </c>
      <c r="AK510" s="12" t="s">
        <v>32</v>
      </c>
      <c r="AL510" s="12" t="s">
        <v>32</v>
      </c>
      <c r="AM510" s="12" t="s">
        <v>32</v>
      </c>
      <c r="AN510" s="12" t="s">
        <v>32</v>
      </c>
      <c r="AO510" s="12" t="s">
        <v>32</v>
      </c>
      <c r="AP510" s="12" t="s">
        <v>32</v>
      </c>
      <c r="AQ510" s="13">
        <v>6.51490400761058E-5</v>
      </c>
      <c r="AR510" s="13">
        <v>1.3674951376865501E-4</v>
      </c>
      <c r="AS510" s="13">
        <v>7.7931898641210595E-5</v>
      </c>
      <c r="AT510" s="13">
        <v>1.3465178622689799E-4</v>
      </c>
      <c r="AU510" s="13">
        <v>5.0226443362981199E-5</v>
      </c>
      <c r="AV510" s="13">
        <v>1.10280195117483E-4</v>
      </c>
      <c r="AW510" s="13">
        <v>1.0016807573874901E-4</v>
      </c>
      <c r="AX510" s="13">
        <v>9.6450993276011706E-5</v>
      </c>
    </row>
    <row r="511" spans="1:50" x14ac:dyDescent="0.35">
      <c r="A511" t="s">
        <v>536</v>
      </c>
      <c r="B511" t="s">
        <v>536</v>
      </c>
      <c r="C511" t="s">
        <v>536</v>
      </c>
      <c r="D511">
        <v>8400000</v>
      </c>
      <c r="E511">
        <v>1</v>
      </c>
      <c r="F511" s="6">
        <v>3.3</v>
      </c>
      <c r="G511">
        <v>277200</v>
      </c>
      <c r="H511" s="9">
        <v>253704</v>
      </c>
      <c r="I511" t="s">
        <v>94</v>
      </c>
      <c r="J511" t="s">
        <v>118</v>
      </c>
      <c r="K511" t="s">
        <v>93</v>
      </c>
      <c r="L511" s="8">
        <v>36.26</v>
      </c>
      <c r="M511" s="8">
        <v>38</v>
      </c>
      <c r="N511" s="7">
        <v>91993.070399999997</v>
      </c>
      <c r="O511" s="7">
        <v>34957.366750000001</v>
      </c>
      <c r="P511" s="10">
        <v>4.1615910000000001E-3</v>
      </c>
      <c r="Q511" s="7">
        <v>0.12610882700000001</v>
      </c>
      <c r="R511" s="1" t="s">
        <v>58</v>
      </c>
      <c r="S511" s="1" t="s">
        <v>32</v>
      </c>
      <c r="T511" s="11">
        <v>32</v>
      </c>
      <c r="U511" s="1" t="s">
        <v>537</v>
      </c>
      <c r="V511" s="11">
        <v>32</v>
      </c>
      <c r="W511" s="11">
        <v>34.58</v>
      </c>
      <c r="X511" s="1">
        <v>87</v>
      </c>
      <c r="Y511" s="11">
        <f t="shared" si="145"/>
        <v>80033.971247999987</v>
      </c>
      <c r="Z511" s="11">
        <f t="shared" si="144"/>
        <v>2767574.7257558396</v>
      </c>
      <c r="AA511" s="5">
        <v>44536</v>
      </c>
      <c r="AB511" s="1" t="s">
        <v>638</v>
      </c>
      <c r="AC511" s="1" t="s">
        <v>423</v>
      </c>
      <c r="AD511" s="1" t="s">
        <v>44</v>
      </c>
      <c r="AE511" s="11">
        <v>6523179.8398588803</v>
      </c>
      <c r="AF511" s="11">
        <f t="shared" si="140"/>
        <v>23.532394804685715</v>
      </c>
      <c r="AG511" s="3" t="s">
        <v>584</v>
      </c>
      <c r="AH511" s="3" t="s">
        <v>32</v>
      </c>
      <c r="AI511" s="12">
        <v>0.56956005600000004</v>
      </c>
      <c r="AJ511" s="12">
        <v>0.56435821799999997</v>
      </c>
      <c r="AK511" s="12">
        <v>0.49797503199999998</v>
      </c>
      <c r="AL511" s="12">
        <v>0.49069223099999998</v>
      </c>
      <c r="AM511" s="12">
        <f t="shared" ref="AM511:AM518" si="146">AI511*($L511/100)</f>
        <v>0.2065224763056</v>
      </c>
      <c r="AN511" s="12">
        <f t="shared" ref="AN511:AN518" si="147">AJ511*($L511/100)</f>
        <v>0.20463628984679996</v>
      </c>
      <c r="AO511" s="12">
        <f t="shared" ref="AO511:AO518" si="148">AK511*($L511/100)</f>
        <v>0.18056574660319999</v>
      </c>
      <c r="AP511" s="12">
        <f t="shared" ref="AP511:AP518" si="149">AL511*($L511/100)</f>
        <v>0.17792500296059999</v>
      </c>
      <c r="AQ511" s="13">
        <v>4.69365790705666E-2</v>
      </c>
      <c r="AR511" s="13">
        <v>3.5507638427090898E-2</v>
      </c>
      <c r="AS511" s="13">
        <v>7.4376244642855903E-3</v>
      </c>
      <c r="AT511" s="13">
        <v>4.5907891867969002E-2</v>
      </c>
      <c r="AU511" s="13">
        <v>1.34816778888648E-2</v>
      </c>
      <c r="AV511" s="13">
        <v>3.5397526505206299E-2</v>
      </c>
      <c r="AW511" s="13">
        <v>3.7385604578709902E-2</v>
      </c>
      <c r="AX511" s="13">
        <v>3.1722077543241897E-2</v>
      </c>
    </row>
    <row r="512" spans="1:50" x14ac:dyDescent="0.35">
      <c r="A512" t="s">
        <v>536</v>
      </c>
      <c r="B512" t="s">
        <v>536</v>
      </c>
      <c r="C512" t="s">
        <v>536</v>
      </c>
      <c r="D512">
        <v>8400000</v>
      </c>
      <c r="E512">
        <v>1</v>
      </c>
      <c r="F512" s="6">
        <v>3.3</v>
      </c>
      <c r="G512">
        <v>277200</v>
      </c>
      <c r="H512" s="9">
        <v>253704</v>
      </c>
      <c r="I512" t="s">
        <v>37</v>
      </c>
      <c r="J512" t="s">
        <v>38</v>
      </c>
      <c r="K512" t="s">
        <v>31</v>
      </c>
      <c r="L512" s="8">
        <v>0.77</v>
      </c>
      <c r="M512" s="8">
        <v>65</v>
      </c>
      <c r="N512" s="7">
        <v>1953.5208</v>
      </c>
      <c r="O512" s="7">
        <v>1269.7885200000001</v>
      </c>
      <c r="P512" s="10">
        <v>1.5116500000000001E-4</v>
      </c>
      <c r="Q512" s="7">
        <v>4.5807670000000003E-3</v>
      </c>
      <c r="R512" s="1" t="s">
        <v>58</v>
      </c>
      <c r="S512" s="1" t="s">
        <v>32</v>
      </c>
      <c r="T512" s="11">
        <v>41.4</v>
      </c>
      <c r="U512" s="1" t="s">
        <v>537</v>
      </c>
      <c r="V512" s="11">
        <v>41.4</v>
      </c>
      <c r="W512" s="11">
        <v>44.74</v>
      </c>
      <c r="X512" s="1">
        <v>89</v>
      </c>
      <c r="Y512" s="11">
        <f t="shared" si="145"/>
        <v>1738.6335120000001</v>
      </c>
      <c r="Z512" s="11">
        <f t="shared" si="144"/>
        <v>77786.46332688001</v>
      </c>
      <c r="AA512" s="5">
        <v>44536</v>
      </c>
      <c r="AB512" s="1" t="s">
        <v>638</v>
      </c>
      <c r="AC512" s="1" t="s">
        <v>34</v>
      </c>
      <c r="AD512" s="1" t="s">
        <v>44</v>
      </c>
      <c r="AE512" s="11">
        <v>6523179.8398588803</v>
      </c>
      <c r="AF512" s="11">
        <f t="shared" si="140"/>
        <v>23.532394804685715</v>
      </c>
      <c r="AG512" s="3" t="s">
        <v>584</v>
      </c>
      <c r="AH512" s="3" t="s">
        <v>32</v>
      </c>
      <c r="AI512" s="12">
        <v>0.40852202599999998</v>
      </c>
      <c r="AJ512" s="12">
        <v>0.37004858499999999</v>
      </c>
      <c r="AK512" s="12">
        <v>0.32774961899999999</v>
      </c>
      <c r="AL512" s="12">
        <v>0.27716542900000002</v>
      </c>
      <c r="AM512" s="12">
        <f t="shared" si="146"/>
        <v>3.1456196002E-3</v>
      </c>
      <c r="AN512" s="12">
        <f t="shared" si="147"/>
        <v>2.8493741044999998E-3</v>
      </c>
      <c r="AO512" s="12">
        <f t="shared" si="148"/>
        <v>2.5236720663E-3</v>
      </c>
      <c r="AP512" s="12">
        <f t="shared" si="149"/>
        <v>2.1341738033000004E-3</v>
      </c>
      <c r="AQ512" s="13">
        <v>7.04211731490556E-4</v>
      </c>
      <c r="AR512" s="13">
        <v>9.37237687079469E-4</v>
      </c>
      <c r="AS512" s="13">
        <v>3.14565080084037E-4</v>
      </c>
      <c r="AT512" s="13">
        <v>1.97158390618744E-3</v>
      </c>
      <c r="AU512" s="13">
        <v>1.67316693349282E-3</v>
      </c>
      <c r="AV512" s="13">
        <v>5.4645519818439497E-3</v>
      </c>
      <c r="AW512" s="13">
        <v>1.12371955121367E-3</v>
      </c>
      <c r="AX512" s="13">
        <v>1.7412909816274199E-3</v>
      </c>
    </row>
    <row r="513" spans="1:50" x14ac:dyDescent="0.35">
      <c r="A513" t="s">
        <v>536</v>
      </c>
      <c r="B513" t="s">
        <v>536</v>
      </c>
      <c r="C513" t="s">
        <v>536</v>
      </c>
      <c r="D513">
        <v>8400000</v>
      </c>
      <c r="E513">
        <v>1</v>
      </c>
      <c r="F513" s="6">
        <v>3.3</v>
      </c>
      <c r="G513">
        <v>277200</v>
      </c>
      <c r="H513" s="9">
        <v>253704</v>
      </c>
      <c r="I513" t="s">
        <v>120</v>
      </c>
      <c r="J513" t="s">
        <v>108</v>
      </c>
      <c r="K513" t="s">
        <v>61</v>
      </c>
      <c r="L513" s="8">
        <v>9.9</v>
      </c>
      <c r="M513" s="8">
        <v>51</v>
      </c>
      <c r="N513" s="7">
        <v>25116.696</v>
      </c>
      <c r="O513" s="7">
        <v>12809.51496</v>
      </c>
      <c r="P513" s="10">
        <v>1.5249420000000001E-3</v>
      </c>
      <c r="Q513" s="7">
        <v>4.6210371E-2</v>
      </c>
      <c r="R513" s="1" t="s">
        <v>58</v>
      </c>
      <c r="S513" s="1" t="s">
        <v>32</v>
      </c>
      <c r="T513" s="11">
        <v>32</v>
      </c>
      <c r="U513" s="1" t="s">
        <v>537</v>
      </c>
      <c r="V513" s="11">
        <v>32</v>
      </c>
      <c r="W513" s="11">
        <v>34.58</v>
      </c>
      <c r="X513" s="1">
        <v>87</v>
      </c>
      <c r="Y513" s="11">
        <f t="shared" si="145"/>
        <v>21851.525520000003</v>
      </c>
      <c r="Z513" s="11">
        <f t="shared" si="144"/>
        <v>755625.75248160004</v>
      </c>
      <c r="AA513" s="5">
        <v>44536</v>
      </c>
      <c r="AB513" s="1" t="s">
        <v>32</v>
      </c>
      <c r="AC513" s="1" t="s">
        <v>32</v>
      </c>
      <c r="AD513" s="1" t="s">
        <v>44</v>
      </c>
      <c r="AE513" s="11">
        <v>6523179.8398588803</v>
      </c>
      <c r="AF513" s="11">
        <f t="shared" si="140"/>
        <v>23.532394804685715</v>
      </c>
      <c r="AG513" s="3" t="s">
        <v>584</v>
      </c>
      <c r="AH513" s="3" t="s">
        <v>32</v>
      </c>
      <c r="AI513" s="12">
        <v>0.66775368300000004</v>
      </c>
      <c r="AJ513" s="12">
        <v>0.65365010300000004</v>
      </c>
      <c r="AK513" s="12">
        <v>0.59238610400000002</v>
      </c>
      <c r="AL513" s="12">
        <v>0.56531722299999998</v>
      </c>
      <c r="AM513" s="12">
        <f t="shared" si="146"/>
        <v>6.6107614617000002E-2</v>
      </c>
      <c r="AN513" s="12">
        <f t="shared" si="147"/>
        <v>6.4711360197000009E-2</v>
      </c>
      <c r="AO513" s="12">
        <f t="shared" si="148"/>
        <v>5.8646224296000006E-2</v>
      </c>
      <c r="AP513" s="12">
        <f t="shared" si="149"/>
        <v>5.5966405077E-2</v>
      </c>
      <c r="AQ513" s="13">
        <v>0.105311906399434</v>
      </c>
      <c r="AR513" s="13">
        <v>7.8797272696651294E-2</v>
      </c>
      <c r="AS513" s="13">
        <v>2.3847138204025099E-2</v>
      </c>
      <c r="AT513" s="13">
        <v>1.85880032596327E-2</v>
      </c>
      <c r="AU513" s="13">
        <v>4.9401247459619898E-3</v>
      </c>
      <c r="AV513" s="13">
        <v>2.78872278260032E-2</v>
      </c>
      <c r="AW513" s="13">
        <v>1.9469895592127501E-2</v>
      </c>
      <c r="AX513" s="13">
        <v>3.9834509817690898E-2</v>
      </c>
    </row>
    <row r="514" spans="1:50" x14ac:dyDescent="0.35">
      <c r="A514" t="s">
        <v>536</v>
      </c>
      <c r="B514" t="s">
        <v>536</v>
      </c>
      <c r="C514" t="s">
        <v>536</v>
      </c>
      <c r="D514">
        <v>8400000</v>
      </c>
      <c r="E514">
        <v>1</v>
      </c>
      <c r="F514" s="6">
        <v>3.3</v>
      </c>
      <c r="G514">
        <v>277200</v>
      </c>
      <c r="H514" s="9">
        <v>253704</v>
      </c>
      <c r="I514" t="s">
        <v>369</v>
      </c>
      <c r="J514" t="s">
        <v>370</v>
      </c>
      <c r="K514" t="s">
        <v>61</v>
      </c>
      <c r="L514" s="8">
        <v>3.22</v>
      </c>
      <c r="M514" s="8">
        <v>60</v>
      </c>
      <c r="N514" s="7">
        <v>8169.2687999999998</v>
      </c>
      <c r="O514" s="7">
        <v>4901.5612799999999</v>
      </c>
      <c r="P514" s="10">
        <v>5.8351900000000001E-4</v>
      </c>
      <c r="Q514" s="7">
        <v>1.7682400000000001E-2</v>
      </c>
      <c r="R514" s="1" t="s">
        <v>58</v>
      </c>
      <c r="S514" s="11">
        <v>29</v>
      </c>
      <c r="T514" s="11">
        <v>40</v>
      </c>
      <c r="U514" s="1" t="s">
        <v>537</v>
      </c>
      <c r="V514" s="11">
        <v>34.5</v>
      </c>
      <c r="W514" s="11">
        <v>37.28</v>
      </c>
      <c r="X514" s="1">
        <v>83</v>
      </c>
      <c r="Y514" s="11">
        <f t="shared" si="145"/>
        <v>6780.4931039999992</v>
      </c>
      <c r="Z514" s="11">
        <f t="shared" si="144"/>
        <v>252776.78291711997</v>
      </c>
      <c r="AA514" s="5">
        <v>44536</v>
      </c>
      <c r="AB514" s="1" t="s">
        <v>32</v>
      </c>
      <c r="AC514" s="1" t="s">
        <v>32</v>
      </c>
      <c r="AD514" s="1" t="s">
        <v>44</v>
      </c>
      <c r="AE514" s="11">
        <v>6523179.8398588803</v>
      </c>
      <c r="AF514" s="11">
        <f t="shared" si="140"/>
        <v>23.532394804685715</v>
      </c>
      <c r="AG514" s="3" t="s">
        <v>584</v>
      </c>
      <c r="AH514" s="3" t="s">
        <v>32</v>
      </c>
      <c r="AI514" s="12">
        <v>0.601954506</v>
      </c>
      <c r="AJ514" s="12">
        <v>0.60260317799999996</v>
      </c>
      <c r="AK514" s="12">
        <v>0.59089552300000003</v>
      </c>
      <c r="AL514" s="12">
        <v>0.59961415500000004</v>
      </c>
      <c r="AM514" s="12">
        <f t="shared" si="146"/>
        <v>1.93829350932E-2</v>
      </c>
      <c r="AN514" s="12">
        <f t="shared" si="147"/>
        <v>1.9403822331599999E-2</v>
      </c>
      <c r="AO514" s="12">
        <f t="shared" si="148"/>
        <v>1.9026835840600002E-2</v>
      </c>
      <c r="AP514" s="12">
        <f t="shared" si="149"/>
        <v>1.9307575791000002E-2</v>
      </c>
      <c r="AQ514" s="13">
        <v>2.2032199983622399E-3</v>
      </c>
      <c r="AR514" s="13">
        <v>9.9574356634558499E-3</v>
      </c>
      <c r="AS514" s="13">
        <v>5.5402442806001496E-3</v>
      </c>
      <c r="AT514" s="13">
        <v>7.6461525704043399E-3</v>
      </c>
      <c r="AU514" s="13">
        <v>0</v>
      </c>
      <c r="AV514" s="13">
        <v>1.93567859324793E-2</v>
      </c>
      <c r="AW514" s="13">
        <v>5.38565508133825E-3</v>
      </c>
      <c r="AX514" s="13">
        <v>7.1556419323771702E-3</v>
      </c>
    </row>
    <row r="515" spans="1:50" x14ac:dyDescent="0.35">
      <c r="A515" t="s">
        <v>536</v>
      </c>
      <c r="B515" t="s">
        <v>536</v>
      </c>
      <c r="C515" t="s">
        <v>536</v>
      </c>
      <c r="D515">
        <v>8400000</v>
      </c>
      <c r="E515">
        <v>1</v>
      </c>
      <c r="F515" s="6">
        <v>3.3</v>
      </c>
      <c r="G515">
        <v>277200</v>
      </c>
      <c r="H515" s="9">
        <v>253704</v>
      </c>
      <c r="I515" t="s">
        <v>172</v>
      </c>
      <c r="J515" t="s">
        <v>205</v>
      </c>
      <c r="K515" t="s">
        <v>160</v>
      </c>
      <c r="L515" s="8">
        <v>1.56</v>
      </c>
      <c r="M515" s="8">
        <v>42</v>
      </c>
      <c r="N515" s="7">
        <v>3957.7824000000001</v>
      </c>
      <c r="O515" s="7">
        <v>1662.2686080000001</v>
      </c>
      <c r="P515" s="10">
        <v>1.97889E-4</v>
      </c>
      <c r="Q515" s="7">
        <v>5.9966400000000001E-3</v>
      </c>
      <c r="R515" s="1" t="s">
        <v>58</v>
      </c>
      <c r="S515" s="1" t="s">
        <v>32</v>
      </c>
      <c r="T515" s="11">
        <v>14.7</v>
      </c>
      <c r="U515" s="1" t="s">
        <v>537</v>
      </c>
      <c r="V515" s="11">
        <v>14.7</v>
      </c>
      <c r="W515" s="11">
        <v>15.88</v>
      </c>
      <c r="X515" s="1">
        <v>91</v>
      </c>
      <c r="Y515" s="11">
        <f t="shared" si="145"/>
        <v>3601.5819839999999</v>
      </c>
      <c r="Z515" s="11">
        <f t="shared" si="144"/>
        <v>57193.121905920001</v>
      </c>
      <c r="AA515" s="5">
        <v>44536</v>
      </c>
      <c r="AB515" s="1" t="s">
        <v>638</v>
      </c>
      <c r="AC515" s="1" t="s">
        <v>540</v>
      </c>
      <c r="AD515" s="1" t="s">
        <v>44</v>
      </c>
      <c r="AE515" s="11">
        <v>6523179.8398588803</v>
      </c>
      <c r="AF515" s="11">
        <f t="shared" si="140"/>
        <v>23.532394804685715</v>
      </c>
      <c r="AG515" s="3" t="s">
        <v>584</v>
      </c>
      <c r="AH515" s="3" t="s">
        <v>32</v>
      </c>
      <c r="AI515" s="12">
        <v>0.45709910399999998</v>
      </c>
      <c r="AJ515" s="12">
        <v>0.40906083900000001</v>
      </c>
      <c r="AK515" s="12">
        <v>0.38646349600000002</v>
      </c>
      <c r="AL515" s="12">
        <v>0.34501749399999998</v>
      </c>
      <c r="AM515" s="12">
        <f t="shared" si="146"/>
        <v>7.1307460223999997E-3</v>
      </c>
      <c r="AN515" s="12">
        <f t="shared" si="147"/>
        <v>6.3813490884000006E-3</v>
      </c>
      <c r="AO515" s="12">
        <f t="shared" si="148"/>
        <v>6.0288305376000008E-3</v>
      </c>
      <c r="AP515" s="12">
        <f t="shared" si="149"/>
        <v>5.3822729063999998E-3</v>
      </c>
      <c r="AQ515" s="13">
        <v>1.2292298952994399E-3</v>
      </c>
      <c r="AR515" s="13">
        <v>3.6582752763566098E-3</v>
      </c>
      <c r="AS515" s="13">
        <v>1.32625796589303E-3</v>
      </c>
      <c r="AT515" s="13">
        <v>2.1709197591198602E-3</v>
      </c>
      <c r="AU515" s="13">
        <v>3.3656251255218E-4</v>
      </c>
      <c r="AV515" s="13">
        <v>1.9356785932479301E-3</v>
      </c>
      <c r="AW515" s="13">
        <v>1.2176263662156E-3</v>
      </c>
      <c r="AX515" s="13">
        <v>1.6963643383835201E-3</v>
      </c>
    </row>
    <row r="516" spans="1:50" x14ac:dyDescent="0.35">
      <c r="A516" t="s">
        <v>536</v>
      </c>
      <c r="B516" t="s">
        <v>536</v>
      </c>
      <c r="C516" t="s">
        <v>536</v>
      </c>
      <c r="D516">
        <v>8400000</v>
      </c>
      <c r="E516">
        <v>1</v>
      </c>
      <c r="F516" s="6">
        <v>3.3</v>
      </c>
      <c r="G516">
        <v>277200</v>
      </c>
      <c r="H516" s="9">
        <v>253704</v>
      </c>
      <c r="I516" t="s">
        <v>573</v>
      </c>
      <c r="J516" t="s">
        <v>125</v>
      </c>
      <c r="K516" t="s">
        <v>93</v>
      </c>
      <c r="L516" s="8">
        <v>1.5</v>
      </c>
      <c r="M516" s="8">
        <v>45</v>
      </c>
      <c r="N516" s="7">
        <v>3805.56</v>
      </c>
      <c r="O516" s="7">
        <v>1712.502</v>
      </c>
      <c r="P516" s="10">
        <v>2.03869E-4</v>
      </c>
      <c r="Q516" s="7">
        <v>6.1778570000000001E-3</v>
      </c>
      <c r="R516" s="1" t="s">
        <v>58</v>
      </c>
      <c r="S516" s="1" t="s">
        <v>32</v>
      </c>
      <c r="T516" s="11">
        <v>32</v>
      </c>
      <c r="U516" s="1" t="s">
        <v>537</v>
      </c>
      <c r="V516" s="11">
        <v>32</v>
      </c>
      <c r="W516" s="11">
        <v>34.58</v>
      </c>
      <c r="X516" s="1">
        <v>87</v>
      </c>
      <c r="Y516" s="11">
        <f t="shared" si="145"/>
        <v>3310.8371999999999</v>
      </c>
      <c r="Z516" s="11">
        <f t="shared" si="144"/>
        <v>114488.750376</v>
      </c>
      <c r="AA516" s="5">
        <v>44536</v>
      </c>
      <c r="AB516" s="1" t="s">
        <v>638</v>
      </c>
      <c r="AC516" s="1" t="s">
        <v>423</v>
      </c>
      <c r="AD516" s="1" t="s">
        <v>44</v>
      </c>
      <c r="AE516" s="11">
        <v>6523179.8398588803</v>
      </c>
      <c r="AF516" s="11">
        <f t="shared" si="140"/>
        <v>23.532394804685715</v>
      </c>
      <c r="AG516" s="3" t="s">
        <v>584</v>
      </c>
      <c r="AH516" s="3" t="s">
        <v>32</v>
      </c>
      <c r="AI516" s="12">
        <v>0.566136262</v>
      </c>
      <c r="AJ516" s="12">
        <v>0.53836495200000001</v>
      </c>
      <c r="AK516" s="12">
        <v>0.48517575000000002</v>
      </c>
      <c r="AL516" s="12">
        <v>0.439342277</v>
      </c>
      <c r="AM516" s="12">
        <f t="shared" si="146"/>
        <v>8.4920439300000001E-3</v>
      </c>
      <c r="AN516" s="12">
        <f t="shared" si="147"/>
        <v>8.0754742799999998E-3</v>
      </c>
      <c r="AO516" s="12">
        <f t="shared" si="148"/>
        <v>7.2776362500000004E-3</v>
      </c>
      <c r="AP516" s="12">
        <f t="shared" si="149"/>
        <v>6.5901341549999999E-3</v>
      </c>
      <c r="AQ516" s="13">
        <v>2.6072466067759799E-3</v>
      </c>
      <c r="AR516" s="13">
        <v>1.8032389866411401E-3</v>
      </c>
      <c r="AS516" s="13">
        <v>1.5940600182987499E-3</v>
      </c>
      <c r="AT516" s="13">
        <v>2.2924375360326502E-3</v>
      </c>
      <c r="AU516" s="13">
        <v>1.1557778323128E-3</v>
      </c>
      <c r="AV516" s="13">
        <v>1.73406463373792E-3</v>
      </c>
      <c r="AW516" s="13">
        <v>2.5088454767702001E-3</v>
      </c>
      <c r="AX516" s="13">
        <v>1.9565244415099201E-3</v>
      </c>
    </row>
    <row r="517" spans="1:50" x14ac:dyDescent="0.35">
      <c r="A517" t="s">
        <v>536</v>
      </c>
      <c r="B517" t="s">
        <v>536</v>
      </c>
      <c r="C517" t="s">
        <v>536</v>
      </c>
      <c r="D517">
        <v>8400000</v>
      </c>
      <c r="E517">
        <v>1</v>
      </c>
      <c r="F517" s="6">
        <v>3.3</v>
      </c>
      <c r="G517">
        <v>277200</v>
      </c>
      <c r="H517" s="9">
        <v>253704</v>
      </c>
      <c r="I517" t="s">
        <v>325</v>
      </c>
      <c r="J517" t="s">
        <v>326</v>
      </c>
      <c r="K517" t="s">
        <v>61</v>
      </c>
      <c r="L517" s="8">
        <v>0.01</v>
      </c>
      <c r="M517" s="8">
        <v>51</v>
      </c>
      <c r="N517" s="7">
        <v>25.3704</v>
      </c>
      <c r="O517" s="7">
        <v>12.938904000000001</v>
      </c>
      <c r="P517" s="10">
        <v>1.5400000000000001E-6</v>
      </c>
      <c r="Q517" s="7">
        <v>4.6699999999999997E-5</v>
      </c>
      <c r="R517" s="1" t="s">
        <v>58</v>
      </c>
      <c r="S517" s="11">
        <v>29</v>
      </c>
      <c r="T517" s="11">
        <v>40</v>
      </c>
      <c r="U517" s="1" t="s">
        <v>537</v>
      </c>
      <c r="V517" s="11">
        <v>34.5</v>
      </c>
      <c r="W517" s="11">
        <v>37.28</v>
      </c>
      <c r="X517" s="1">
        <v>83</v>
      </c>
      <c r="Y517" s="11">
        <f t="shared" si="145"/>
        <v>21.057431999999999</v>
      </c>
      <c r="Z517" s="11">
        <f t="shared" si="144"/>
        <v>785.02106495999999</v>
      </c>
      <c r="AA517" s="5">
        <v>44536</v>
      </c>
      <c r="AB517" s="1" t="s">
        <v>638</v>
      </c>
      <c r="AC517" s="1" t="s">
        <v>370</v>
      </c>
      <c r="AD517" s="1" t="s">
        <v>44</v>
      </c>
      <c r="AE517" s="11">
        <v>6523179.8398588803</v>
      </c>
      <c r="AF517" s="11">
        <f t="shared" si="140"/>
        <v>23.532394804685715</v>
      </c>
      <c r="AG517" s="3" t="s">
        <v>584</v>
      </c>
      <c r="AH517" s="3" t="s">
        <v>32</v>
      </c>
      <c r="AI517" s="12">
        <v>0.55070667100000004</v>
      </c>
      <c r="AJ517" s="12">
        <v>0.54601803699999996</v>
      </c>
      <c r="AK517" s="12">
        <v>0.485147563</v>
      </c>
      <c r="AL517" s="12">
        <v>0.478900137</v>
      </c>
      <c r="AM517" s="12">
        <f t="shared" si="146"/>
        <v>5.5070667100000009E-5</v>
      </c>
      <c r="AN517" s="12">
        <f t="shared" si="147"/>
        <v>5.4601803699999999E-5</v>
      </c>
      <c r="AO517" s="12">
        <f t="shared" si="148"/>
        <v>4.85147563E-5</v>
      </c>
      <c r="AP517" s="12">
        <f t="shared" si="149"/>
        <v>4.7890013700000001E-5</v>
      </c>
      <c r="AQ517" s="13">
        <v>1.16376028054468E-5</v>
      </c>
      <c r="AR517" s="13">
        <v>8.7660092423989998E-6</v>
      </c>
      <c r="AS517" s="13">
        <v>1.7214152983227399E-5</v>
      </c>
      <c r="AT517" s="13">
        <v>2.0663450796517701E-5</v>
      </c>
      <c r="AU517" s="13">
        <v>7.4887028813215394E-5</v>
      </c>
      <c r="AV517" s="13">
        <v>2.6871887405438501E-5</v>
      </c>
      <c r="AW517" s="13">
        <v>1.6594378648538201E-5</v>
      </c>
      <c r="AX517" s="13">
        <v>2.52335015278262E-5</v>
      </c>
    </row>
    <row r="518" spans="1:50" x14ac:dyDescent="0.35">
      <c r="A518" t="s">
        <v>536</v>
      </c>
      <c r="B518" t="s">
        <v>536</v>
      </c>
      <c r="C518" t="s">
        <v>536</v>
      </c>
      <c r="D518">
        <v>8400000</v>
      </c>
      <c r="E518">
        <v>1</v>
      </c>
      <c r="F518" s="6">
        <v>3.3</v>
      </c>
      <c r="G518">
        <v>277200</v>
      </c>
      <c r="H518" s="9">
        <v>253704</v>
      </c>
      <c r="I518" t="s">
        <v>327</v>
      </c>
      <c r="J518" t="s">
        <v>328</v>
      </c>
      <c r="K518" t="s">
        <v>31</v>
      </c>
      <c r="L518" s="8">
        <v>0.17</v>
      </c>
      <c r="M518" s="8">
        <v>61</v>
      </c>
      <c r="N518" s="7">
        <v>431.29680000000002</v>
      </c>
      <c r="O518" s="7">
        <v>263.091048</v>
      </c>
      <c r="P518" s="10">
        <v>3.1300000000000002E-5</v>
      </c>
      <c r="Q518" s="7">
        <v>9.4910199999999995E-4</v>
      </c>
      <c r="R518" s="1" t="s">
        <v>58</v>
      </c>
      <c r="S518" s="1" t="s">
        <v>32</v>
      </c>
      <c r="T518" s="11">
        <v>41.4</v>
      </c>
      <c r="U518" s="1" t="s">
        <v>537</v>
      </c>
      <c r="V518" s="11">
        <v>41.4</v>
      </c>
      <c r="W518" s="11">
        <v>44.74</v>
      </c>
      <c r="X518" s="1">
        <v>89</v>
      </c>
      <c r="Y518" s="11">
        <f t="shared" si="145"/>
        <v>383.85415200000006</v>
      </c>
      <c r="Z518" s="11">
        <f t="shared" si="144"/>
        <v>17173.634760480003</v>
      </c>
      <c r="AA518" s="5">
        <v>44536</v>
      </c>
      <c r="AB518" s="1" t="s">
        <v>638</v>
      </c>
      <c r="AC518" s="1" t="s">
        <v>34</v>
      </c>
      <c r="AD518" s="1" t="s">
        <v>44</v>
      </c>
      <c r="AE518" s="11">
        <v>6523179.8398588803</v>
      </c>
      <c r="AF518" s="11">
        <f t="shared" si="140"/>
        <v>23.532394804685715</v>
      </c>
      <c r="AG518" s="3" t="s">
        <v>584</v>
      </c>
      <c r="AH518" s="3" t="s">
        <v>32</v>
      </c>
      <c r="AI518" s="12">
        <v>0.65913730400000003</v>
      </c>
      <c r="AJ518" s="12">
        <v>0.64952485599999998</v>
      </c>
      <c r="AK518" s="12">
        <v>0.58191676199999998</v>
      </c>
      <c r="AL518" s="12">
        <v>0.56086021200000002</v>
      </c>
      <c r="AM518" s="12">
        <f t="shared" si="146"/>
        <v>1.1205334168000001E-3</v>
      </c>
      <c r="AN518" s="12">
        <f t="shared" si="147"/>
        <v>1.1041922552E-3</v>
      </c>
      <c r="AO518" s="12">
        <f t="shared" si="148"/>
        <v>9.8925849540000012E-4</v>
      </c>
      <c r="AP518" s="12">
        <f t="shared" si="149"/>
        <v>9.5346236040000007E-4</v>
      </c>
      <c r="AQ518" s="13">
        <v>4.8066045600944803E-4</v>
      </c>
      <c r="AR518" s="13">
        <v>3.2156971331226501E-4</v>
      </c>
      <c r="AS518" s="13">
        <v>2.97372354839058E-4</v>
      </c>
      <c r="AT518" s="13">
        <v>3.6268515386378701E-4</v>
      </c>
      <c r="AU518" s="13">
        <v>1.01463852706182E-4</v>
      </c>
      <c r="AV518" s="13">
        <v>3.7962532996703397E-4</v>
      </c>
      <c r="AW518" s="13">
        <v>5.2997044235219995E-4</v>
      </c>
      <c r="AX518" s="13">
        <v>3.53335329007139E-4</v>
      </c>
    </row>
    <row r="519" spans="1:50" x14ac:dyDescent="0.35">
      <c r="A519" t="s">
        <v>541</v>
      </c>
      <c r="B519" t="s">
        <v>658</v>
      </c>
      <c r="C519" t="s">
        <v>541</v>
      </c>
      <c r="D519">
        <v>52483000</v>
      </c>
      <c r="E519">
        <v>5</v>
      </c>
      <c r="F519" s="6" t="s">
        <v>32</v>
      </c>
      <c r="G519" t="s">
        <v>32</v>
      </c>
      <c r="H519" s="9" t="s">
        <v>32</v>
      </c>
      <c r="I519" t="s">
        <v>32</v>
      </c>
      <c r="J519" t="s">
        <v>32</v>
      </c>
      <c r="K519" t="s">
        <v>32</v>
      </c>
      <c r="L519" s="8" t="s">
        <v>32</v>
      </c>
      <c r="M519" s="8" t="s">
        <v>32</v>
      </c>
      <c r="N519" s="7" t="s">
        <v>32</v>
      </c>
      <c r="O519" s="7" t="s">
        <v>32</v>
      </c>
      <c r="P519" s="10" t="s">
        <v>32</v>
      </c>
      <c r="Q519" s="7" t="s">
        <v>32</v>
      </c>
      <c r="R519" s="1" t="s">
        <v>32</v>
      </c>
      <c r="S519" s="1" t="s">
        <v>32</v>
      </c>
      <c r="T519" s="11" t="s">
        <v>32</v>
      </c>
      <c r="U519" s="1" t="s">
        <v>32</v>
      </c>
      <c r="V519" s="11" t="s">
        <v>32</v>
      </c>
      <c r="W519" s="11" t="s">
        <v>32</v>
      </c>
      <c r="X519" s="1" t="s">
        <v>32</v>
      </c>
      <c r="Y519" s="11" t="s">
        <v>32</v>
      </c>
      <c r="Z519" s="11" t="s">
        <v>32</v>
      </c>
      <c r="AA519" s="5" t="s">
        <v>32</v>
      </c>
      <c r="AB519" s="1" t="s">
        <v>32</v>
      </c>
      <c r="AC519" s="1" t="s">
        <v>32</v>
      </c>
      <c r="AD519" s="1" t="s">
        <v>32</v>
      </c>
      <c r="AE519" s="11">
        <v>0</v>
      </c>
      <c r="AF519" s="11" t="s">
        <v>32</v>
      </c>
      <c r="AG519" s="3" t="s">
        <v>593</v>
      </c>
      <c r="AH519" s="3" t="s">
        <v>32</v>
      </c>
      <c r="AI519" s="12" t="s">
        <v>32</v>
      </c>
      <c r="AJ519" s="12" t="s">
        <v>32</v>
      </c>
      <c r="AK519" s="12" t="s">
        <v>32</v>
      </c>
      <c r="AL519" s="12" t="s">
        <v>32</v>
      </c>
      <c r="AM519" s="12" t="s">
        <v>32</v>
      </c>
      <c r="AN519" s="12" t="s">
        <v>32</v>
      </c>
      <c r="AO519" s="12" t="s">
        <v>32</v>
      </c>
      <c r="AP519" s="12" t="s">
        <v>32</v>
      </c>
      <c r="AQ519" s="13" t="s">
        <v>32</v>
      </c>
      <c r="AR519" s="13" t="s">
        <v>32</v>
      </c>
      <c r="AS519" s="13" t="s">
        <v>32</v>
      </c>
      <c r="AT519" s="13" t="s">
        <v>32</v>
      </c>
      <c r="AU519" s="13" t="s">
        <v>32</v>
      </c>
      <c r="AV519" s="13" t="s">
        <v>32</v>
      </c>
      <c r="AW519" s="13" t="s">
        <v>32</v>
      </c>
      <c r="AX519" s="13" t="s">
        <v>32</v>
      </c>
    </row>
    <row r="520" spans="1:50" x14ac:dyDescent="0.35">
      <c r="A520" t="s">
        <v>542</v>
      </c>
      <c r="B520" t="s">
        <v>542</v>
      </c>
      <c r="C520" t="s">
        <v>542</v>
      </c>
      <c r="D520">
        <v>8600000</v>
      </c>
      <c r="E520">
        <v>5</v>
      </c>
      <c r="F520" s="6">
        <v>0.1</v>
      </c>
      <c r="G520" t="s">
        <v>32</v>
      </c>
      <c r="H520" s="9" t="s">
        <v>32</v>
      </c>
      <c r="I520" t="s">
        <v>32</v>
      </c>
      <c r="J520" t="s">
        <v>32</v>
      </c>
      <c r="K520" t="s">
        <v>32</v>
      </c>
      <c r="L520" s="8" t="s">
        <v>32</v>
      </c>
      <c r="M520" s="8" t="s">
        <v>32</v>
      </c>
      <c r="N520" s="7" t="s">
        <v>32</v>
      </c>
      <c r="O520" s="7" t="s">
        <v>32</v>
      </c>
      <c r="P520" s="10" t="s">
        <v>32</v>
      </c>
      <c r="Q520" s="7" t="s">
        <v>32</v>
      </c>
      <c r="R520" s="1" t="s">
        <v>32</v>
      </c>
      <c r="S520" s="1" t="s">
        <v>32</v>
      </c>
      <c r="T520" s="11" t="s">
        <v>32</v>
      </c>
      <c r="U520" s="1" t="s">
        <v>32</v>
      </c>
      <c r="V520" s="11" t="s">
        <v>32</v>
      </c>
      <c r="W520" s="11" t="s">
        <v>32</v>
      </c>
      <c r="X520" s="1" t="s">
        <v>32</v>
      </c>
      <c r="Y520" s="11" t="s">
        <v>32</v>
      </c>
      <c r="Z520" s="11" t="s">
        <v>32</v>
      </c>
      <c r="AA520" s="5" t="s">
        <v>32</v>
      </c>
      <c r="AB520" s="1" t="s">
        <v>32</v>
      </c>
      <c r="AC520" s="1" t="s">
        <v>32</v>
      </c>
      <c r="AD520" s="1" t="s">
        <v>32</v>
      </c>
      <c r="AE520" s="11">
        <v>0</v>
      </c>
      <c r="AF520" s="11" t="s">
        <v>32</v>
      </c>
      <c r="AG520" s="3" t="s">
        <v>593</v>
      </c>
      <c r="AH520" s="3" t="s">
        <v>32</v>
      </c>
      <c r="AI520" s="12" t="s">
        <v>32</v>
      </c>
      <c r="AJ520" s="12" t="s">
        <v>32</v>
      </c>
      <c r="AK520" s="12" t="s">
        <v>32</v>
      </c>
      <c r="AL520" s="12" t="s">
        <v>32</v>
      </c>
      <c r="AM520" s="12" t="s">
        <v>32</v>
      </c>
      <c r="AN520" s="12" t="s">
        <v>32</v>
      </c>
      <c r="AO520" s="12" t="s">
        <v>32</v>
      </c>
      <c r="AP520" s="12" t="s">
        <v>32</v>
      </c>
      <c r="AQ520" s="13" t="s">
        <v>32</v>
      </c>
      <c r="AR520" s="13" t="s">
        <v>32</v>
      </c>
      <c r="AS520" s="13" t="s">
        <v>32</v>
      </c>
      <c r="AT520" s="13" t="s">
        <v>32</v>
      </c>
      <c r="AU520" s="13" t="s">
        <v>32</v>
      </c>
      <c r="AV520" s="13" t="s">
        <v>32</v>
      </c>
      <c r="AW520" s="13" t="s">
        <v>32</v>
      </c>
      <c r="AX520" s="13" t="s">
        <v>32</v>
      </c>
    </row>
    <row r="521" spans="1:50" x14ac:dyDescent="0.35">
      <c r="A521" t="s">
        <v>543</v>
      </c>
      <c r="B521" t="s">
        <v>543</v>
      </c>
      <c r="C521" t="s">
        <v>543</v>
      </c>
      <c r="D521">
        <v>11700000</v>
      </c>
      <c r="E521">
        <v>4</v>
      </c>
      <c r="F521" s="6">
        <v>0.1</v>
      </c>
      <c r="G521">
        <v>11700</v>
      </c>
      <c r="H521" s="9">
        <v>0</v>
      </c>
      <c r="I521" t="s">
        <v>32</v>
      </c>
      <c r="J521" t="s">
        <v>32</v>
      </c>
      <c r="K521" t="s">
        <v>32</v>
      </c>
      <c r="L521" s="8" t="s">
        <v>32</v>
      </c>
      <c r="M521" s="8" t="s">
        <v>32</v>
      </c>
      <c r="N521" s="7" t="s">
        <v>32</v>
      </c>
      <c r="O521" s="7" t="s">
        <v>32</v>
      </c>
      <c r="P521" s="10" t="s">
        <v>32</v>
      </c>
      <c r="Q521" s="7" t="s">
        <v>32</v>
      </c>
      <c r="R521" s="1" t="s">
        <v>32</v>
      </c>
      <c r="S521" s="1" t="s">
        <v>32</v>
      </c>
      <c r="T521" s="11" t="s">
        <v>32</v>
      </c>
      <c r="U521" s="1" t="s">
        <v>32</v>
      </c>
      <c r="V521" s="11" t="s">
        <v>32</v>
      </c>
      <c r="W521" s="11" t="s">
        <v>32</v>
      </c>
      <c r="X521" s="1" t="s">
        <v>32</v>
      </c>
      <c r="Y521" s="11" t="s">
        <v>32</v>
      </c>
      <c r="Z521" s="11" t="s">
        <v>32</v>
      </c>
      <c r="AA521" s="5" t="s">
        <v>32</v>
      </c>
      <c r="AB521" s="1" t="s">
        <v>32</v>
      </c>
      <c r="AC521" s="1" t="s">
        <v>32</v>
      </c>
      <c r="AD521" s="1" t="s">
        <v>32</v>
      </c>
      <c r="AE521" s="11">
        <v>0</v>
      </c>
      <c r="AF521" s="11" t="s">
        <v>32</v>
      </c>
      <c r="AG521" s="3" t="s">
        <v>593</v>
      </c>
      <c r="AH521" s="3" t="s">
        <v>32</v>
      </c>
      <c r="AI521" s="12" t="s">
        <v>32</v>
      </c>
      <c r="AJ521" s="12" t="s">
        <v>32</v>
      </c>
      <c r="AK521" s="12" t="s">
        <v>32</v>
      </c>
      <c r="AL521" s="12" t="s">
        <v>32</v>
      </c>
      <c r="AM521" s="12" t="s">
        <v>32</v>
      </c>
      <c r="AN521" s="12" t="s">
        <v>32</v>
      </c>
      <c r="AO521" s="12" t="s">
        <v>32</v>
      </c>
      <c r="AP521" s="12" t="s">
        <v>32</v>
      </c>
      <c r="AQ521" s="13" t="s">
        <v>32</v>
      </c>
      <c r="AR521" s="13" t="s">
        <v>32</v>
      </c>
      <c r="AS521" s="13" t="s">
        <v>32</v>
      </c>
      <c r="AT521" s="13" t="s">
        <v>32</v>
      </c>
      <c r="AU521" s="13" t="s">
        <v>32</v>
      </c>
      <c r="AV521" s="13" t="s">
        <v>32</v>
      </c>
      <c r="AW521" s="13" t="s">
        <v>32</v>
      </c>
      <c r="AX521" s="13" t="s">
        <v>32</v>
      </c>
    </row>
    <row r="522" spans="1:50" x14ac:dyDescent="0.35">
      <c r="A522" t="s">
        <v>544</v>
      </c>
      <c r="B522" t="s">
        <v>544</v>
      </c>
      <c r="C522" t="s">
        <v>544</v>
      </c>
      <c r="D522">
        <v>82000000</v>
      </c>
      <c r="E522">
        <v>1</v>
      </c>
      <c r="F522" s="6">
        <v>0.7</v>
      </c>
      <c r="G522">
        <v>574000</v>
      </c>
      <c r="H522" s="9">
        <v>1331186</v>
      </c>
      <c r="I522" t="s">
        <v>102</v>
      </c>
      <c r="J522" t="s">
        <v>103</v>
      </c>
      <c r="K522" t="s">
        <v>31</v>
      </c>
      <c r="L522" s="8">
        <v>0.3</v>
      </c>
      <c r="M522" s="8">
        <v>35</v>
      </c>
      <c r="N522" s="7">
        <v>3993.558</v>
      </c>
      <c r="O522" s="7">
        <v>1397.7453</v>
      </c>
      <c r="P522" s="10">
        <v>1.7E-5</v>
      </c>
      <c r="Q522" s="7">
        <v>2.4350959999999999E-3</v>
      </c>
      <c r="R522" s="1" t="s">
        <v>48</v>
      </c>
      <c r="S522" s="11">
        <v>0.5</v>
      </c>
      <c r="T522" s="11">
        <v>1</v>
      </c>
      <c r="U522" s="1" t="s">
        <v>32</v>
      </c>
      <c r="V522" s="11">
        <v>0.75</v>
      </c>
      <c r="W522" s="11">
        <v>0.75</v>
      </c>
      <c r="X522" s="1">
        <v>100</v>
      </c>
      <c r="Y522" s="11">
        <f>N522*X522/100</f>
        <v>3993.558</v>
      </c>
      <c r="Z522" s="11">
        <f t="shared" ref="Z522:Z550" si="150">(Y522*W522)</f>
        <v>2995.1684999999998</v>
      </c>
      <c r="AA522" s="5">
        <v>44518</v>
      </c>
      <c r="AB522" s="1" t="s">
        <v>32</v>
      </c>
      <c r="AC522" s="1" t="s">
        <v>32</v>
      </c>
      <c r="AD522" s="1" t="s">
        <v>84</v>
      </c>
      <c r="AE522" s="11">
        <v>1816596.3189699997</v>
      </c>
      <c r="AF522" s="11">
        <f t="shared" ref="AF522:AF550" si="151">AE522/G522</f>
        <v>3.1648019494250867</v>
      </c>
      <c r="AG522" s="3" t="s">
        <v>584</v>
      </c>
      <c r="AH522" s="3" t="s">
        <v>32</v>
      </c>
      <c r="AI522" s="12">
        <v>0.36050107799999997</v>
      </c>
      <c r="AJ522" s="12">
        <v>0.319489252</v>
      </c>
      <c r="AK522" s="12">
        <v>0.28545214800000002</v>
      </c>
      <c r="AL522" s="12">
        <v>0.250215992</v>
      </c>
      <c r="AM522" s="12">
        <f t="shared" ref="AM522:AM533" si="152">AI522*($L522/100)</f>
        <v>1.0815032339999999E-3</v>
      </c>
      <c r="AN522" s="12">
        <f t="shared" ref="AN522:AN533" si="153">AJ522*($L522/100)</f>
        <v>9.5846775599999997E-4</v>
      </c>
      <c r="AO522" s="12">
        <f t="shared" ref="AO522:AO533" si="154">AK522*($L522/100)</f>
        <v>8.5635644400000003E-4</v>
      </c>
      <c r="AP522" s="12">
        <f t="shared" ref="AP522:AP533" si="155">AL522*($L522/100)</f>
        <v>7.5064797600000001E-4</v>
      </c>
      <c r="AQ522" s="13">
        <v>1.3367406645569901E-3</v>
      </c>
      <c r="AR522" s="13">
        <v>1.7271577943736599E-3</v>
      </c>
      <c r="AS522" s="13">
        <v>5.3304213471970399E-4</v>
      </c>
      <c r="AT522" s="13">
        <v>2.8510556015629101E-3</v>
      </c>
      <c r="AU522" s="13">
        <v>4.2518655602044701E-3</v>
      </c>
      <c r="AV522" s="13">
        <v>1.0418597974225599E-2</v>
      </c>
      <c r="AW522" s="13">
        <v>1.5086275559908901E-3</v>
      </c>
      <c r="AX522" s="13">
        <v>3.2324410408048998E-3</v>
      </c>
    </row>
    <row r="523" spans="1:50" x14ac:dyDescent="0.35">
      <c r="A523" t="s">
        <v>544</v>
      </c>
      <c r="B523" t="s">
        <v>544</v>
      </c>
      <c r="C523" t="s">
        <v>544</v>
      </c>
      <c r="D523">
        <v>82000000</v>
      </c>
      <c r="E523">
        <v>1</v>
      </c>
      <c r="F523" s="6">
        <v>0.7</v>
      </c>
      <c r="G523">
        <v>574000</v>
      </c>
      <c r="H523" s="9">
        <v>1331186</v>
      </c>
      <c r="I523" t="s">
        <v>545</v>
      </c>
      <c r="J523" t="s">
        <v>546</v>
      </c>
      <c r="K523" t="s">
        <v>31</v>
      </c>
      <c r="L523" s="8">
        <v>0.17</v>
      </c>
      <c r="M523" s="8">
        <v>65</v>
      </c>
      <c r="N523" s="7">
        <v>2263.0162</v>
      </c>
      <c r="O523" s="7">
        <v>1470.9605300000001</v>
      </c>
      <c r="P523" s="10">
        <v>1.7900000000000001E-5</v>
      </c>
      <c r="Q523" s="7">
        <v>2.5626490000000002E-3</v>
      </c>
      <c r="R523" s="1" t="s">
        <v>48</v>
      </c>
      <c r="S523" s="11">
        <v>0.5</v>
      </c>
      <c r="T523" s="11">
        <v>1</v>
      </c>
      <c r="U523" s="1" t="s">
        <v>32</v>
      </c>
      <c r="V523" s="11">
        <v>0.75</v>
      </c>
      <c r="W523" s="11">
        <v>0.75</v>
      </c>
      <c r="X523" s="1">
        <v>100</v>
      </c>
      <c r="Y523" s="11">
        <f t="shared" ref="Y523:Y550" si="156">N523*X523/100</f>
        <v>2263.0162</v>
      </c>
      <c r="Z523" s="11">
        <f t="shared" si="150"/>
        <v>1697.26215</v>
      </c>
      <c r="AA523" s="5">
        <v>44518</v>
      </c>
      <c r="AB523" s="1" t="s">
        <v>32</v>
      </c>
      <c r="AC523" s="1" t="s">
        <v>32</v>
      </c>
      <c r="AD523" s="1" t="s">
        <v>84</v>
      </c>
      <c r="AE523" s="11">
        <v>1816596.3189699997</v>
      </c>
      <c r="AF523" s="11">
        <f t="shared" si="151"/>
        <v>3.1648019494250867</v>
      </c>
      <c r="AG523" s="3" t="s">
        <v>583</v>
      </c>
      <c r="AH523" s="3" t="s">
        <v>123</v>
      </c>
      <c r="AI523" s="12">
        <v>0.42747476899999998</v>
      </c>
      <c r="AJ523" s="12">
        <v>0.38356463200000002</v>
      </c>
      <c r="AK523" s="12">
        <v>0.35361046600000001</v>
      </c>
      <c r="AL523" s="12">
        <v>0.31582780599999999</v>
      </c>
      <c r="AM523" s="12">
        <f t="shared" si="152"/>
        <v>7.2670710729999999E-4</v>
      </c>
      <c r="AN523" s="12">
        <f t="shared" si="153"/>
        <v>6.5205987440000008E-4</v>
      </c>
      <c r="AO523" s="12">
        <f t="shared" si="154"/>
        <v>6.0113779220000011E-4</v>
      </c>
      <c r="AP523" s="12">
        <f t="shared" si="155"/>
        <v>5.3690727020000006E-4</v>
      </c>
      <c r="AQ523" s="13">
        <v>4.5154618203400304E-3</v>
      </c>
      <c r="AR523" s="13">
        <v>1.8176282144908699E-3</v>
      </c>
      <c r="AS523" s="13">
        <v>1.5502422596722E-3</v>
      </c>
      <c r="AT523" s="13">
        <v>2.9234637648677801E-3</v>
      </c>
      <c r="AU523" s="13">
        <v>4.4745829429280902E-3</v>
      </c>
      <c r="AV523" s="13">
        <v>1.09643355662575E-2</v>
      </c>
      <c r="AW523" s="13">
        <v>2.0721322103000699E-3</v>
      </c>
      <c r="AX523" s="13">
        <v>4.04540668269379E-3</v>
      </c>
    </row>
    <row r="524" spans="1:50" x14ac:dyDescent="0.35">
      <c r="A524" t="s">
        <v>544</v>
      </c>
      <c r="B524" t="s">
        <v>544</v>
      </c>
      <c r="C524" t="s">
        <v>544</v>
      </c>
      <c r="D524">
        <v>82000000</v>
      </c>
      <c r="E524">
        <v>1</v>
      </c>
      <c r="F524" s="6">
        <v>0.7</v>
      </c>
      <c r="G524">
        <v>574000</v>
      </c>
      <c r="H524" s="9">
        <v>1331186</v>
      </c>
      <c r="I524" t="s">
        <v>547</v>
      </c>
      <c r="J524" t="s">
        <v>548</v>
      </c>
      <c r="K524" t="s">
        <v>31</v>
      </c>
      <c r="L524" s="8">
        <v>41.57</v>
      </c>
      <c r="M524" s="8">
        <v>65</v>
      </c>
      <c r="N524" s="7">
        <v>553374.02020000003</v>
      </c>
      <c r="O524" s="7">
        <v>359693.11310000002</v>
      </c>
      <c r="P524" s="10">
        <v>4.3865010000000001E-3</v>
      </c>
      <c r="Q524" s="7">
        <v>0.62664305399999998</v>
      </c>
      <c r="R524" s="1" t="s">
        <v>48</v>
      </c>
      <c r="S524" s="11">
        <v>1</v>
      </c>
      <c r="T524" s="11">
        <v>1.5</v>
      </c>
      <c r="U524" s="1" t="s">
        <v>32</v>
      </c>
      <c r="V524" s="11">
        <v>1.25</v>
      </c>
      <c r="W524" s="11">
        <v>1.25</v>
      </c>
      <c r="X524" s="1">
        <v>100</v>
      </c>
      <c r="Y524" s="11">
        <f t="shared" si="156"/>
        <v>553374.02020000003</v>
      </c>
      <c r="Z524" s="11">
        <f t="shared" si="150"/>
        <v>691717.52525000006</v>
      </c>
      <c r="AA524" s="5">
        <v>44518</v>
      </c>
      <c r="AB524" s="1" t="s">
        <v>32</v>
      </c>
      <c r="AC524" s="1" t="s">
        <v>32</v>
      </c>
      <c r="AD524" s="1" t="s">
        <v>84</v>
      </c>
      <c r="AE524" s="11">
        <v>1816596.3189699997</v>
      </c>
      <c r="AF524" s="11">
        <f t="shared" si="151"/>
        <v>3.1648019494250867</v>
      </c>
      <c r="AG524" s="3" t="s">
        <v>583</v>
      </c>
      <c r="AH524" s="3" t="s">
        <v>123</v>
      </c>
      <c r="AI524" s="12">
        <v>0.42747476899999998</v>
      </c>
      <c r="AJ524" s="12">
        <v>0.38356463200000002</v>
      </c>
      <c r="AK524" s="12">
        <v>0.35361046600000001</v>
      </c>
      <c r="AL524" s="12">
        <v>0.31582780599999999</v>
      </c>
      <c r="AM524" s="12">
        <f t="shared" si="152"/>
        <v>0.17770126147330001</v>
      </c>
      <c r="AN524" s="12">
        <f t="shared" si="153"/>
        <v>0.1594478175224</v>
      </c>
      <c r="AO524" s="12">
        <f t="shared" si="154"/>
        <v>0.14699587071620002</v>
      </c>
      <c r="AP524" s="12">
        <f t="shared" si="155"/>
        <v>0.13128961895419999</v>
      </c>
      <c r="AQ524" s="13">
        <v>1.10416322536495</v>
      </c>
      <c r="AR524" s="13">
        <v>0.44446355913944102</v>
      </c>
      <c r="AS524" s="13">
        <v>0.37907982874004498</v>
      </c>
      <c r="AT524" s="13">
        <v>0.71487287641619501</v>
      </c>
      <c r="AU524" s="13">
        <v>1.09416713749435</v>
      </c>
      <c r="AV524" s="13">
        <v>2.6811025326997302</v>
      </c>
      <c r="AW524" s="13">
        <v>0.50669727167247802</v>
      </c>
      <c r="AX524" s="13">
        <v>0.98922091878959895</v>
      </c>
    </row>
    <row r="525" spans="1:50" x14ac:dyDescent="0.35">
      <c r="A525" t="s">
        <v>544</v>
      </c>
      <c r="B525" t="s">
        <v>544</v>
      </c>
      <c r="C525" t="s">
        <v>544</v>
      </c>
      <c r="D525">
        <v>82000000</v>
      </c>
      <c r="E525">
        <v>1</v>
      </c>
      <c r="F525" s="6">
        <v>0.7</v>
      </c>
      <c r="G525">
        <v>574000</v>
      </c>
      <c r="H525" s="9">
        <v>1331186</v>
      </c>
      <c r="I525" t="s">
        <v>106</v>
      </c>
      <c r="J525" t="s">
        <v>107</v>
      </c>
      <c r="K525" t="s">
        <v>79</v>
      </c>
      <c r="L525" s="8">
        <v>1.38</v>
      </c>
      <c r="M525" s="8">
        <v>85</v>
      </c>
      <c r="N525" s="7">
        <v>18370.3668</v>
      </c>
      <c r="O525" s="7">
        <v>15614.81178</v>
      </c>
      <c r="P525" s="10">
        <v>1.9042500000000001E-4</v>
      </c>
      <c r="Q525" s="7">
        <v>2.7203504999999999E-2</v>
      </c>
      <c r="R525" s="1" t="s">
        <v>48</v>
      </c>
      <c r="S525" s="11">
        <v>3</v>
      </c>
      <c r="T525" s="11">
        <v>5</v>
      </c>
      <c r="U525" s="1" t="s">
        <v>32</v>
      </c>
      <c r="V525" s="11">
        <v>4</v>
      </c>
      <c r="W525" s="11">
        <v>4</v>
      </c>
      <c r="X525" s="1">
        <v>100</v>
      </c>
      <c r="Y525" s="11">
        <f t="shared" si="156"/>
        <v>18370.3668</v>
      </c>
      <c r="Z525" s="11">
        <f t="shared" si="150"/>
        <v>73481.467199999999</v>
      </c>
      <c r="AA525" s="5">
        <v>44518</v>
      </c>
      <c r="AB525" s="1" t="s">
        <v>32</v>
      </c>
      <c r="AC525" s="1" t="s">
        <v>32</v>
      </c>
      <c r="AD525" s="1" t="s">
        <v>84</v>
      </c>
      <c r="AE525" s="11">
        <v>1816596.3189699997</v>
      </c>
      <c r="AF525" s="11">
        <f t="shared" si="151"/>
        <v>3.1648019494250867</v>
      </c>
      <c r="AG525" s="3" t="s">
        <v>584</v>
      </c>
      <c r="AH525" s="3" t="s">
        <v>32</v>
      </c>
      <c r="AI525" s="12">
        <v>0.658742296</v>
      </c>
      <c r="AJ525" s="12">
        <v>0.65180958300000003</v>
      </c>
      <c r="AK525" s="12">
        <v>0.58564478200000003</v>
      </c>
      <c r="AL525" s="12">
        <v>0.56799997999999996</v>
      </c>
      <c r="AM525" s="12">
        <f t="shared" si="152"/>
        <v>9.0906436848000004E-3</v>
      </c>
      <c r="AN525" s="12">
        <f t="shared" si="153"/>
        <v>8.9949722454000011E-3</v>
      </c>
      <c r="AO525" s="12">
        <f t="shared" si="154"/>
        <v>8.0818979916000011E-3</v>
      </c>
      <c r="AP525" s="12">
        <f t="shared" si="155"/>
        <v>7.8383997239999999E-3</v>
      </c>
      <c r="AQ525" s="13">
        <v>1.3023404652393799E-2</v>
      </c>
      <c r="AR525" s="13">
        <v>1.6285538466433699E-2</v>
      </c>
      <c r="AS525" s="13">
        <v>1.83665379163441E-2</v>
      </c>
      <c r="AT525" s="13">
        <v>1.9436891641264602E-2</v>
      </c>
      <c r="AU525" s="13">
        <v>1.20833888699979</v>
      </c>
      <c r="AV525" s="13">
        <v>4.1079049438346199E-2</v>
      </c>
      <c r="AW525" s="13">
        <v>2.7495600716074899E-2</v>
      </c>
      <c r="AX525" s="13">
        <v>0.192003701404378</v>
      </c>
    </row>
    <row r="526" spans="1:50" x14ac:dyDescent="0.35">
      <c r="A526" t="s">
        <v>544</v>
      </c>
      <c r="B526" t="s">
        <v>544</v>
      </c>
      <c r="C526" t="s">
        <v>544</v>
      </c>
      <c r="D526">
        <v>82000000</v>
      </c>
      <c r="E526">
        <v>1</v>
      </c>
      <c r="F526" s="6">
        <v>0.7</v>
      </c>
      <c r="G526">
        <v>574000</v>
      </c>
      <c r="H526" s="9">
        <v>1331186</v>
      </c>
      <c r="I526" t="s">
        <v>549</v>
      </c>
      <c r="J526" t="s">
        <v>550</v>
      </c>
      <c r="K526" t="s">
        <v>31</v>
      </c>
      <c r="L526" s="8">
        <v>0.22</v>
      </c>
      <c r="M526" s="8">
        <v>42</v>
      </c>
      <c r="N526" s="7">
        <v>2928.6091999999999</v>
      </c>
      <c r="O526" s="7">
        <v>1230.015864</v>
      </c>
      <c r="P526" s="10">
        <v>1.5E-5</v>
      </c>
      <c r="Q526" s="7">
        <v>2.1428850000000002E-3</v>
      </c>
      <c r="R526" s="1" t="s">
        <v>48</v>
      </c>
      <c r="S526" s="11">
        <v>3</v>
      </c>
      <c r="T526" s="11">
        <v>4</v>
      </c>
      <c r="U526" s="1" t="s">
        <v>32</v>
      </c>
      <c r="V526" s="11">
        <v>3.5</v>
      </c>
      <c r="W526" s="11">
        <v>3.5</v>
      </c>
      <c r="X526" s="1">
        <v>100</v>
      </c>
      <c r="Y526" s="11">
        <f t="shared" si="156"/>
        <v>2928.6091999999999</v>
      </c>
      <c r="Z526" s="11">
        <f t="shared" si="150"/>
        <v>10250.1322</v>
      </c>
      <c r="AA526" s="5">
        <v>44518</v>
      </c>
      <c r="AB526" s="1" t="s">
        <v>32</v>
      </c>
      <c r="AC526" s="1" t="s">
        <v>32</v>
      </c>
      <c r="AD526" s="1" t="s">
        <v>84</v>
      </c>
      <c r="AE526" s="11">
        <v>1816596.3189699997</v>
      </c>
      <c r="AF526" s="11">
        <f t="shared" si="151"/>
        <v>3.1648019494250867</v>
      </c>
      <c r="AG526" s="3" t="s">
        <v>585</v>
      </c>
      <c r="AH526" s="3" t="s">
        <v>610</v>
      </c>
      <c r="AI526" s="12">
        <v>0.54507349000000005</v>
      </c>
      <c r="AJ526" s="12">
        <v>0.52950663099999995</v>
      </c>
      <c r="AK526" s="12">
        <v>0.46139793299999998</v>
      </c>
      <c r="AL526" s="12">
        <v>0.41211163699999998</v>
      </c>
      <c r="AM526" s="12">
        <f t="shared" si="152"/>
        <v>1.1991616780000001E-3</v>
      </c>
      <c r="AN526" s="12">
        <f t="shared" si="153"/>
        <v>1.1649145882E-3</v>
      </c>
      <c r="AO526" s="12">
        <f t="shared" si="154"/>
        <v>1.0150754526000001E-3</v>
      </c>
      <c r="AP526" s="12">
        <f t="shared" si="155"/>
        <v>9.0664560139999998E-4</v>
      </c>
      <c r="AQ526" s="13">
        <v>3.8114464799719702E-3</v>
      </c>
      <c r="AR526" s="13">
        <v>2.0916044420269402E-3</v>
      </c>
      <c r="AS526" s="13">
        <v>2.77780995197129E-3</v>
      </c>
      <c r="AT526" s="13">
        <v>2.3159349583394E-3</v>
      </c>
      <c r="AU526" s="13">
        <v>8.2133618069416198E-4</v>
      </c>
      <c r="AV526" s="13">
        <v>1.7797421093579599E-3</v>
      </c>
      <c r="AW526" s="13">
        <v>4.0372265586595896E-3</v>
      </c>
      <c r="AX526" s="13">
        <v>2.5193000972887599E-3</v>
      </c>
    </row>
    <row r="527" spans="1:50" x14ac:dyDescent="0.35">
      <c r="A527" t="s">
        <v>544</v>
      </c>
      <c r="B527" t="s">
        <v>544</v>
      </c>
      <c r="C527" t="s">
        <v>544</v>
      </c>
      <c r="D527">
        <v>82000000</v>
      </c>
      <c r="E527">
        <v>1</v>
      </c>
      <c r="F527" s="6">
        <v>0.7</v>
      </c>
      <c r="G527">
        <v>574000</v>
      </c>
      <c r="H527" s="9">
        <v>1331186</v>
      </c>
      <c r="I527" t="s">
        <v>551</v>
      </c>
      <c r="J527" t="s">
        <v>552</v>
      </c>
      <c r="K527" t="s">
        <v>31</v>
      </c>
      <c r="L527" s="8">
        <v>2.67</v>
      </c>
      <c r="M527" s="8">
        <v>42</v>
      </c>
      <c r="N527" s="7">
        <v>35542.6662</v>
      </c>
      <c r="O527" s="7">
        <v>14927.9198</v>
      </c>
      <c r="P527" s="10">
        <v>1.82048E-4</v>
      </c>
      <c r="Q527" s="7">
        <v>2.6006828999999999E-2</v>
      </c>
      <c r="R527" s="1" t="s">
        <v>48</v>
      </c>
      <c r="S527" s="11">
        <v>0.4</v>
      </c>
      <c r="T527" s="11">
        <v>0.7</v>
      </c>
      <c r="U527" s="1" t="s">
        <v>32</v>
      </c>
      <c r="V527" s="11">
        <v>0.55000000000000004</v>
      </c>
      <c r="W527" s="11">
        <v>0.55000000000000004</v>
      </c>
      <c r="X527" s="1">
        <v>100</v>
      </c>
      <c r="Y527" s="11">
        <f t="shared" si="156"/>
        <v>35542.6662</v>
      </c>
      <c r="Z527" s="11">
        <f t="shared" si="150"/>
        <v>19548.466410000001</v>
      </c>
      <c r="AA527" s="5">
        <v>44518</v>
      </c>
      <c r="AB527" s="1" t="s">
        <v>32</v>
      </c>
      <c r="AC527" s="1" t="s">
        <v>32</v>
      </c>
      <c r="AD527" s="1" t="s">
        <v>84</v>
      </c>
      <c r="AE527" s="11">
        <v>1816596.3189699997</v>
      </c>
      <c r="AF527" s="11">
        <f t="shared" si="151"/>
        <v>3.1648019494250867</v>
      </c>
      <c r="AG527" s="3" t="s">
        <v>583</v>
      </c>
      <c r="AH527" s="3" t="s">
        <v>305</v>
      </c>
      <c r="AI527" s="12">
        <v>0.54507349000000005</v>
      </c>
      <c r="AJ527" s="12">
        <v>0.52950663099999995</v>
      </c>
      <c r="AK527" s="12">
        <v>0.46139793299999998</v>
      </c>
      <c r="AL527" s="12">
        <v>0.41211163699999998</v>
      </c>
      <c r="AM527" s="12">
        <f t="shared" si="152"/>
        <v>1.4553462183E-2</v>
      </c>
      <c r="AN527" s="12">
        <f t="shared" si="153"/>
        <v>1.4137827047699997E-2</v>
      </c>
      <c r="AO527" s="12">
        <f t="shared" si="154"/>
        <v>1.2319324811099999E-2</v>
      </c>
      <c r="AP527" s="12">
        <f t="shared" si="155"/>
        <v>1.1003380707899999E-2</v>
      </c>
      <c r="AQ527" s="13">
        <v>4.6257095853152602E-2</v>
      </c>
      <c r="AR527" s="13">
        <v>2.5384469562965299E-2</v>
      </c>
      <c r="AS527" s="13">
        <v>3.3712508331252299E-2</v>
      </c>
      <c r="AT527" s="13">
        <v>3.05273532523937E-2</v>
      </c>
      <c r="AU527" s="13">
        <v>9.9680335635492206E-3</v>
      </c>
      <c r="AV527" s="13">
        <v>2.1599595266275001E-2</v>
      </c>
      <c r="AW527" s="13">
        <v>4.89972447169673E-2</v>
      </c>
      <c r="AX527" s="13">
        <v>3.0920900078079301E-2</v>
      </c>
    </row>
    <row r="528" spans="1:50" x14ac:dyDescent="0.35">
      <c r="A528" t="s">
        <v>544</v>
      </c>
      <c r="B528" t="s">
        <v>544</v>
      </c>
      <c r="C528" t="s">
        <v>544</v>
      </c>
      <c r="D528">
        <v>82000000</v>
      </c>
      <c r="E528">
        <v>1</v>
      </c>
      <c r="F528" s="6">
        <v>0.7</v>
      </c>
      <c r="G528">
        <v>574000</v>
      </c>
      <c r="H528" s="9">
        <v>1331186</v>
      </c>
      <c r="I528" t="s">
        <v>553</v>
      </c>
      <c r="J528" t="s">
        <v>554</v>
      </c>
      <c r="K528" t="s">
        <v>31</v>
      </c>
      <c r="L528" s="8">
        <v>0.84</v>
      </c>
      <c r="M528" s="8">
        <v>65</v>
      </c>
      <c r="N528" s="7">
        <v>11181.9624</v>
      </c>
      <c r="O528" s="7">
        <v>7268.27556</v>
      </c>
      <c r="P528" s="10">
        <v>8.8599999999999999E-5</v>
      </c>
      <c r="Q528" s="7">
        <v>1.2662501E-2</v>
      </c>
      <c r="R528" s="1" t="s">
        <v>48</v>
      </c>
      <c r="S528" s="11">
        <v>0.4</v>
      </c>
      <c r="T528" s="11">
        <v>0.7</v>
      </c>
      <c r="U528" s="1" t="s">
        <v>32</v>
      </c>
      <c r="V528" s="11">
        <v>0.55000000000000004</v>
      </c>
      <c r="W528" s="11">
        <v>0.55000000000000004</v>
      </c>
      <c r="X528" s="1">
        <v>100</v>
      </c>
      <c r="Y528" s="11">
        <f t="shared" si="156"/>
        <v>11181.9624</v>
      </c>
      <c r="Z528" s="11">
        <f t="shared" si="150"/>
        <v>6150.0793200000007</v>
      </c>
      <c r="AA528" s="5">
        <v>44518</v>
      </c>
      <c r="AB528" s="1" t="s">
        <v>32</v>
      </c>
      <c r="AC528" s="1" t="s">
        <v>32</v>
      </c>
      <c r="AD528" s="1" t="s">
        <v>84</v>
      </c>
      <c r="AE528" s="11">
        <v>1816596.3189699997</v>
      </c>
      <c r="AF528" s="11">
        <f t="shared" si="151"/>
        <v>3.1648019494250867</v>
      </c>
      <c r="AG528" s="3" t="s">
        <v>583</v>
      </c>
      <c r="AH528" s="3" t="s">
        <v>305</v>
      </c>
      <c r="AI528" s="12">
        <v>0.54507349000000005</v>
      </c>
      <c r="AJ528" s="12">
        <v>0.52950663099999995</v>
      </c>
      <c r="AK528" s="12">
        <v>0.46139793299999998</v>
      </c>
      <c r="AL528" s="12">
        <v>0.41211163699999998</v>
      </c>
      <c r="AM528" s="12">
        <f t="shared" si="152"/>
        <v>4.5786173159999997E-3</v>
      </c>
      <c r="AN528" s="12">
        <f t="shared" si="153"/>
        <v>4.447855700399999E-3</v>
      </c>
      <c r="AO528" s="12">
        <f t="shared" si="154"/>
        <v>3.8757426371999995E-3</v>
      </c>
      <c r="AP528" s="12">
        <f t="shared" si="155"/>
        <v>3.4617377507999997E-3</v>
      </c>
      <c r="AQ528" s="13">
        <v>2.2522181481550101E-2</v>
      </c>
      <c r="AR528" s="13">
        <v>1.23594795515254E-2</v>
      </c>
      <c r="AS528" s="13">
        <v>1.64143298845465E-2</v>
      </c>
      <c r="AT528" s="13">
        <v>1.4863505315691901E-2</v>
      </c>
      <c r="AU528" s="13">
        <v>4.8533496708297501E-3</v>
      </c>
      <c r="AV528" s="13">
        <v>1.0516656861888201E-2</v>
      </c>
      <c r="AW528" s="13">
        <v>2.3856336357879E-2</v>
      </c>
      <c r="AX528" s="13">
        <v>1.5055119874844401E-2</v>
      </c>
    </row>
    <row r="529" spans="1:50" x14ac:dyDescent="0.35">
      <c r="A529" t="s">
        <v>544</v>
      </c>
      <c r="B529" t="s">
        <v>544</v>
      </c>
      <c r="C529" t="s">
        <v>544</v>
      </c>
      <c r="D529">
        <v>82000000</v>
      </c>
      <c r="E529">
        <v>1</v>
      </c>
      <c r="F529" s="6">
        <v>0.7</v>
      </c>
      <c r="G529">
        <v>574000</v>
      </c>
      <c r="H529" s="9">
        <v>1331186</v>
      </c>
      <c r="I529" t="s">
        <v>307</v>
      </c>
      <c r="J529" t="s">
        <v>308</v>
      </c>
      <c r="K529" t="s">
        <v>31</v>
      </c>
      <c r="L529" s="8">
        <v>29.33</v>
      </c>
      <c r="M529" s="8">
        <v>36.5</v>
      </c>
      <c r="N529" s="7">
        <v>390436.85379999998</v>
      </c>
      <c r="O529" s="7">
        <v>142509.4516</v>
      </c>
      <c r="P529" s="10">
        <v>1.73792E-3</v>
      </c>
      <c r="Q529" s="7">
        <v>0.248274306</v>
      </c>
      <c r="R529" s="1" t="s">
        <v>48</v>
      </c>
      <c r="S529" s="11">
        <v>0.3</v>
      </c>
      <c r="T529" s="11">
        <v>0.5</v>
      </c>
      <c r="U529" s="1" t="s">
        <v>32</v>
      </c>
      <c r="V529" s="11">
        <v>0.4</v>
      </c>
      <c r="W529" s="11">
        <v>0.4</v>
      </c>
      <c r="X529" s="1">
        <v>100</v>
      </c>
      <c r="Y529" s="11">
        <f t="shared" si="156"/>
        <v>390436.85379999992</v>
      </c>
      <c r="Z529" s="11">
        <f t="shared" si="150"/>
        <v>156174.74151999998</v>
      </c>
      <c r="AA529" s="5">
        <v>44518</v>
      </c>
      <c r="AB529" s="1" t="s">
        <v>32</v>
      </c>
      <c r="AC529" s="1" t="s">
        <v>32</v>
      </c>
      <c r="AD529" s="1" t="s">
        <v>84</v>
      </c>
      <c r="AE529" s="11">
        <v>1816596.3189699997</v>
      </c>
      <c r="AF529" s="11">
        <f t="shared" si="151"/>
        <v>3.1648019494250867</v>
      </c>
      <c r="AG529" s="3" t="s">
        <v>583</v>
      </c>
      <c r="AH529" s="3" t="s">
        <v>33</v>
      </c>
      <c r="AI529" s="12">
        <v>0.54166727999999997</v>
      </c>
      <c r="AJ529" s="12">
        <v>0.51513926399999999</v>
      </c>
      <c r="AK529" s="12">
        <v>0.47035209700000002</v>
      </c>
      <c r="AL529" s="12">
        <v>0.43625807300000002</v>
      </c>
      <c r="AM529" s="12">
        <f t="shared" si="152"/>
        <v>0.15887101322399999</v>
      </c>
      <c r="AN529" s="12">
        <f t="shared" si="153"/>
        <v>0.15109034613120001</v>
      </c>
      <c r="AO529" s="12">
        <f t="shared" si="154"/>
        <v>0.1379542700501</v>
      </c>
      <c r="AP529" s="12">
        <f t="shared" si="155"/>
        <v>0.12795449281090002</v>
      </c>
      <c r="AQ529" s="13">
        <v>0.62731048693883396</v>
      </c>
      <c r="AR529" s="13">
        <v>0.24233294893134899</v>
      </c>
      <c r="AS529" s="13">
        <v>0.32183660720270402</v>
      </c>
      <c r="AT529" s="13">
        <v>0.26832384590066799</v>
      </c>
      <c r="AU529" s="13">
        <v>0.19380894685672201</v>
      </c>
      <c r="AV529" s="13">
        <v>0.34366771669954499</v>
      </c>
      <c r="AW529" s="13">
        <v>0.24090252849414601</v>
      </c>
      <c r="AX529" s="13">
        <v>0.319740440146281</v>
      </c>
    </row>
    <row r="530" spans="1:50" x14ac:dyDescent="0.35">
      <c r="A530" t="s">
        <v>544</v>
      </c>
      <c r="B530" t="s">
        <v>544</v>
      </c>
      <c r="C530" t="s">
        <v>544</v>
      </c>
      <c r="D530">
        <v>82000000</v>
      </c>
      <c r="E530">
        <v>1</v>
      </c>
      <c r="F530" s="6">
        <v>0.7</v>
      </c>
      <c r="G530">
        <v>574000</v>
      </c>
      <c r="H530" s="9">
        <v>1331186</v>
      </c>
      <c r="I530" t="s">
        <v>33</v>
      </c>
      <c r="J530" t="s">
        <v>34</v>
      </c>
      <c r="K530" t="s">
        <v>31</v>
      </c>
      <c r="L530" s="8">
        <v>12.75</v>
      </c>
      <c r="M530" s="8">
        <v>35</v>
      </c>
      <c r="N530" s="7">
        <v>169726.215</v>
      </c>
      <c r="O530" s="7">
        <v>59404.17525</v>
      </c>
      <c r="P530" s="10">
        <v>7.2444100000000004E-4</v>
      </c>
      <c r="Q530" s="7">
        <v>0.10349159500000001</v>
      </c>
      <c r="R530" s="1" t="s">
        <v>48</v>
      </c>
      <c r="S530" s="11">
        <v>2.5</v>
      </c>
      <c r="T530" s="11">
        <v>4</v>
      </c>
      <c r="U530" s="1" t="s">
        <v>32</v>
      </c>
      <c r="V530" s="11">
        <v>3.25</v>
      </c>
      <c r="W530" s="11">
        <v>3.25</v>
      </c>
      <c r="X530" s="1">
        <v>100</v>
      </c>
      <c r="Y530" s="11">
        <f t="shared" si="156"/>
        <v>169726.215</v>
      </c>
      <c r="Z530" s="11">
        <f t="shared" si="150"/>
        <v>551610.19874999998</v>
      </c>
      <c r="AA530" s="5">
        <v>44518</v>
      </c>
      <c r="AB530" s="1" t="s">
        <v>32</v>
      </c>
      <c r="AC530" s="1" t="s">
        <v>32</v>
      </c>
      <c r="AD530" s="1" t="s">
        <v>84</v>
      </c>
      <c r="AE530" s="11">
        <v>1816596.3189699997</v>
      </c>
      <c r="AF530" s="11">
        <f t="shared" si="151"/>
        <v>3.1648019494250867</v>
      </c>
      <c r="AG530" s="3" t="s">
        <v>584</v>
      </c>
      <c r="AH530" s="3" t="s">
        <v>32</v>
      </c>
      <c r="AI530" s="12">
        <v>0.54166727999999997</v>
      </c>
      <c r="AJ530" s="12">
        <v>0.51513926399999999</v>
      </c>
      <c r="AK530" s="12">
        <v>0.47035209700000002</v>
      </c>
      <c r="AL530" s="12">
        <v>0.43625807300000002</v>
      </c>
      <c r="AM530" s="12">
        <f t="shared" si="152"/>
        <v>6.9062578200000002E-2</v>
      </c>
      <c r="AN530" s="12">
        <f t="shared" si="153"/>
        <v>6.5680256160000006E-2</v>
      </c>
      <c r="AO530" s="12">
        <f t="shared" si="154"/>
        <v>5.9969892367500006E-2</v>
      </c>
      <c r="AP530" s="12">
        <f t="shared" si="155"/>
        <v>5.5622904307500005E-2</v>
      </c>
      <c r="AQ530" s="13">
        <v>0.14106722264913099</v>
      </c>
      <c r="AR530" s="13">
        <v>0.109769608758771</v>
      </c>
      <c r="AS530" s="13">
        <v>0.111796317634242</v>
      </c>
      <c r="AT530" s="13">
        <v>0.115080317397106</v>
      </c>
      <c r="AU530" s="13">
        <v>3.9666800304844603E-2</v>
      </c>
      <c r="AV530" s="13">
        <v>7.9702286054820298E-2</v>
      </c>
      <c r="AW530" s="13">
        <v>0.20502154425453201</v>
      </c>
      <c r="AX530" s="13">
        <v>0.11458629957906399</v>
      </c>
    </row>
    <row r="531" spans="1:50" x14ac:dyDescent="0.35">
      <c r="A531" t="s">
        <v>544</v>
      </c>
      <c r="B531" t="s">
        <v>544</v>
      </c>
      <c r="C531" t="s">
        <v>544</v>
      </c>
      <c r="D531">
        <v>82000000</v>
      </c>
      <c r="E531">
        <v>1</v>
      </c>
      <c r="F531" s="6">
        <v>0.7</v>
      </c>
      <c r="G531">
        <v>574000</v>
      </c>
      <c r="H531" s="9">
        <v>1331186</v>
      </c>
      <c r="I531" t="s">
        <v>114</v>
      </c>
      <c r="J531" t="s">
        <v>115</v>
      </c>
      <c r="K531" t="s">
        <v>116</v>
      </c>
      <c r="L531" s="8">
        <v>0.79</v>
      </c>
      <c r="M531" s="8">
        <v>48</v>
      </c>
      <c r="N531" s="7">
        <v>10516.3694</v>
      </c>
      <c r="O531" s="7">
        <v>5047.8573120000001</v>
      </c>
      <c r="P531" s="10">
        <v>6.1600000000000007E-5</v>
      </c>
      <c r="Q531" s="7">
        <v>8.7941770000000002E-3</v>
      </c>
      <c r="R531" s="1" t="s">
        <v>48</v>
      </c>
      <c r="S531" s="11">
        <v>3</v>
      </c>
      <c r="T531" s="11">
        <v>5</v>
      </c>
      <c r="U531" s="1" t="s">
        <v>32</v>
      </c>
      <c r="V531" s="11">
        <v>4</v>
      </c>
      <c r="W531" s="11">
        <v>4</v>
      </c>
      <c r="X531" s="1">
        <v>100</v>
      </c>
      <c r="Y531" s="11">
        <f t="shared" si="156"/>
        <v>10516.3694</v>
      </c>
      <c r="Z531" s="11">
        <f t="shared" si="150"/>
        <v>42065.477599999998</v>
      </c>
      <c r="AA531" s="5">
        <v>44518</v>
      </c>
      <c r="AB531" s="1" t="s">
        <v>32</v>
      </c>
      <c r="AC531" s="1" t="s">
        <v>32</v>
      </c>
      <c r="AD531" s="1" t="s">
        <v>84</v>
      </c>
      <c r="AE531" s="11">
        <v>1816596.3189699997</v>
      </c>
      <c r="AF531" s="11">
        <f t="shared" si="151"/>
        <v>3.1648019494250867</v>
      </c>
      <c r="AG531" s="3" t="s">
        <v>584</v>
      </c>
      <c r="AH531" s="3" t="s">
        <v>32</v>
      </c>
      <c r="AI531" s="12">
        <v>0.53640324399999995</v>
      </c>
      <c r="AJ531" s="12">
        <v>0.52594607699999996</v>
      </c>
      <c r="AK531" s="12">
        <v>0.480582538</v>
      </c>
      <c r="AL531" s="12">
        <v>0.46544774500000002</v>
      </c>
      <c r="AM531" s="12">
        <f t="shared" si="152"/>
        <v>4.2375856276000001E-3</v>
      </c>
      <c r="AN531" s="12">
        <f t="shared" si="153"/>
        <v>4.1549740083000001E-3</v>
      </c>
      <c r="AO531" s="12">
        <f t="shared" si="154"/>
        <v>3.7966020502000005E-3</v>
      </c>
      <c r="AP531" s="12">
        <f t="shared" si="155"/>
        <v>3.6770371855000005E-3</v>
      </c>
      <c r="AQ531" s="13">
        <v>7.7477973934027703E-3</v>
      </c>
      <c r="AR531" s="13">
        <v>3.0615292708308498E-3</v>
      </c>
      <c r="AS531" s="13">
        <v>2.8499607293435E-3</v>
      </c>
      <c r="AT531" s="13">
        <v>9.8475688734765993E-3</v>
      </c>
      <c r="AU531" s="13">
        <v>6.17957669565507E-3</v>
      </c>
      <c r="AV531" s="13">
        <v>3.2978108477279201E-2</v>
      </c>
      <c r="AW531" s="13">
        <v>9.9552363178461098E-3</v>
      </c>
      <c r="AX531" s="13">
        <v>1.03742539654049E-2</v>
      </c>
    </row>
    <row r="532" spans="1:50" x14ac:dyDescent="0.35">
      <c r="A532" t="s">
        <v>544</v>
      </c>
      <c r="B532" t="s">
        <v>544</v>
      </c>
      <c r="C532" t="s">
        <v>544</v>
      </c>
      <c r="D532">
        <v>82000000</v>
      </c>
      <c r="E532">
        <v>1</v>
      </c>
      <c r="F532" s="6">
        <v>0.7</v>
      </c>
      <c r="G532">
        <v>574000</v>
      </c>
      <c r="H532" s="9">
        <v>1331186</v>
      </c>
      <c r="I532" t="s">
        <v>315</v>
      </c>
      <c r="J532" t="s">
        <v>316</v>
      </c>
      <c r="K532" t="s">
        <v>31</v>
      </c>
      <c r="L532" s="8">
        <v>0.18</v>
      </c>
      <c r="M532" s="8">
        <v>60</v>
      </c>
      <c r="N532" s="7">
        <v>2396.1347999999998</v>
      </c>
      <c r="O532" s="7">
        <v>1437.6808799999999</v>
      </c>
      <c r="P532" s="10">
        <v>1.7499999999999998E-5</v>
      </c>
      <c r="Q532" s="7">
        <v>2.504671E-3</v>
      </c>
      <c r="R532" s="1" t="s">
        <v>48</v>
      </c>
      <c r="S532" s="11">
        <v>2.5</v>
      </c>
      <c r="T532" s="11">
        <v>4</v>
      </c>
      <c r="U532" s="1" t="s">
        <v>632</v>
      </c>
      <c r="V532" s="11">
        <v>3.25</v>
      </c>
      <c r="W532" s="11">
        <v>3.25</v>
      </c>
      <c r="X532" s="1">
        <v>100</v>
      </c>
      <c r="Y532" s="11">
        <f t="shared" si="156"/>
        <v>2396.1347999999998</v>
      </c>
      <c r="Z532" s="11">
        <f t="shared" si="150"/>
        <v>7787.4380999999994</v>
      </c>
      <c r="AA532" s="5">
        <v>44518</v>
      </c>
      <c r="AB532" s="1" t="s">
        <v>32</v>
      </c>
      <c r="AC532" s="1" t="s">
        <v>32</v>
      </c>
      <c r="AD532" s="1" t="s">
        <v>84</v>
      </c>
      <c r="AE532" s="11">
        <v>1816596.3189699997</v>
      </c>
      <c r="AF532" s="11">
        <f t="shared" si="151"/>
        <v>3.1648019494250867</v>
      </c>
      <c r="AG532" s="3" t="s">
        <v>585</v>
      </c>
      <c r="AH532" s="3" t="s">
        <v>586</v>
      </c>
      <c r="AI532" s="12">
        <v>0.53890871299999998</v>
      </c>
      <c r="AJ532" s="12">
        <v>0.53148233300000003</v>
      </c>
      <c r="AK532" s="12">
        <v>0.47060421099999999</v>
      </c>
      <c r="AL532" s="12">
        <v>0.46631406800000003</v>
      </c>
      <c r="AM532" s="12">
        <f t="shared" si="152"/>
        <v>9.7003568339999995E-4</v>
      </c>
      <c r="AN532" s="12">
        <f t="shared" si="153"/>
        <v>9.5666819940000002E-4</v>
      </c>
      <c r="AO532" s="12">
        <f t="shared" si="154"/>
        <v>8.4708757979999995E-4</v>
      </c>
      <c r="AP532" s="12">
        <f t="shared" si="155"/>
        <v>8.3936532240000005E-4</v>
      </c>
      <c r="AQ532" s="13">
        <v>5.8288906276050797E-3</v>
      </c>
      <c r="AR532" s="13">
        <v>1.77650574761392E-3</v>
      </c>
      <c r="AS532" s="13">
        <v>2.57037631849243E-3</v>
      </c>
      <c r="AT532" s="13">
        <v>3.3084788035458901E-3</v>
      </c>
      <c r="AU532" s="13">
        <v>4.3733488801028404E-3</v>
      </c>
      <c r="AV532" s="13">
        <v>1.0716275747116999E-2</v>
      </c>
      <c r="AW532" s="13">
        <v>2.63282731731729E-3</v>
      </c>
      <c r="AX532" s="13">
        <v>4.4581004916849302E-3</v>
      </c>
    </row>
    <row r="533" spans="1:50" x14ac:dyDescent="0.35">
      <c r="A533" t="s">
        <v>544</v>
      </c>
      <c r="B533" t="s">
        <v>544</v>
      </c>
      <c r="C533" t="s">
        <v>544</v>
      </c>
      <c r="D533">
        <v>82000000</v>
      </c>
      <c r="E533">
        <v>1</v>
      </c>
      <c r="F533" s="6">
        <v>0.7</v>
      </c>
      <c r="G533">
        <v>574000</v>
      </c>
      <c r="H533" s="9">
        <v>1331186</v>
      </c>
      <c r="I533" t="s">
        <v>555</v>
      </c>
      <c r="J533" t="s">
        <v>556</v>
      </c>
      <c r="K533" t="s">
        <v>31</v>
      </c>
      <c r="L533" s="8">
        <v>0.06</v>
      </c>
      <c r="M533" s="8">
        <v>65</v>
      </c>
      <c r="N533" s="7">
        <v>798.71159999999998</v>
      </c>
      <c r="O533" s="7">
        <v>519.16254000000004</v>
      </c>
      <c r="P533" s="10">
        <v>6.3300000000000004E-6</v>
      </c>
      <c r="Q533" s="7">
        <v>9.0446400000000001E-4</v>
      </c>
      <c r="R533" s="1" t="s">
        <v>48</v>
      </c>
      <c r="S533" s="11">
        <v>0.5</v>
      </c>
      <c r="T533" s="11">
        <v>0.8</v>
      </c>
      <c r="U533" s="1" t="s">
        <v>32</v>
      </c>
      <c r="V533" s="11">
        <v>0.65</v>
      </c>
      <c r="W533" s="11">
        <v>0.65</v>
      </c>
      <c r="X533" s="1">
        <v>100</v>
      </c>
      <c r="Y533" s="11">
        <f t="shared" si="156"/>
        <v>798.71160000000009</v>
      </c>
      <c r="Z533" s="11">
        <f t="shared" si="150"/>
        <v>519.16254000000004</v>
      </c>
      <c r="AA533" s="5">
        <v>44518</v>
      </c>
      <c r="AB533" s="1" t="s">
        <v>32</v>
      </c>
      <c r="AC533" s="1" t="s">
        <v>32</v>
      </c>
      <c r="AD533" s="1" t="s">
        <v>84</v>
      </c>
      <c r="AE533" s="11">
        <v>1816596.3189699997</v>
      </c>
      <c r="AF533" s="11">
        <f t="shared" si="151"/>
        <v>3.1648019494250867</v>
      </c>
      <c r="AG533" s="3" t="s">
        <v>585</v>
      </c>
      <c r="AH533" s="3" t="s">
        <v>605</v>
      </c>
      <c r="AI533" s="12">
        <v>0.35950373000000002</v>
      </c>
      <c r="AJ533" s="12">
        <v>0.37065974800000001</v>
      </c>
      <c r="AK533" s="12">
        <v>0.32210710100000001</v>
      </c>
      <c r="AL533" s="12">
        <v>0.32388472600000001</v>
      </c>
      <c r="AM533" s="12">
        <f t="shared" si="152"/>
        <v>2.1570223799999999E-4</v>
      </c>
      <c r="AN533" s="12">
        <f t="shared" si="153"/>
        <v>2.223958488E-4</v>
      </c>
      <c r="AO533" s="12">
        <f t="shared" si="154"/>
        <v>1.9326426059999998E-4</v>
      </c>
      <c r="AP533" s="12">
        <f t="shared" si="155"/>
        <v>1.9433083559999999E-4</v>
      </c>
      <c r="AQ533" s="13">
        <v>5.7505391176078098E-4</v>
      </c>
      <c r="AR533" s="13">
        <v>6.4151559007545502E-4</v>
      </c>
      <c r="AS533" s="13">
        <v>5.4714411343580703E-4</v>
      </c>
      <c r="AT533" s="13">
        <v>1.1621442753269799E-3</v>
      </c>
      <c r="AU533" s="13">
        <v>1.5792639518297301E-3</v>
      </c>
      <c r="AV533" s="13">
        <v>3.8697639839086499E-3</v>
      </c>
      <c r="AW533" s="13">
        <v>1.56503940508362E-4</v>
      </c>
      <c r="AX533" s="13">
        <v>1.2187699666922501E-3</v>
      </c>
    </row>
    <row r="534" spans="1:50" x14ac:dyDescent="0.35">
      <c r="A534" t="s">
        <v>544</v>
      </c>
      <c r="B534" t="s">
        <v>544</v>
      </c>
      <c r="C534" t="s">
        <v>544</v>
      </c>
      <c r="D534">
        <v>82000000</v>
      </c>
      <c r="E534">
        <v>1</v>
      </c>
      <c r="F534" s="6">
        <v>0.7</v>
      </c>
      <c r="G534">
        <v>574000</v>
      </c>
      <c r="H534" s="9">
        <v>1331186</v>
      </c>
      <c r="I534" t="s">
        <v>557</v>
      </c>
      <c r="J534" t="s">
        <v>100</v>
      </c>
      <c r="K534" t="s">
        <v>61</v>
      </c>
      <c r="L534" s="8">
        <v>1.26</v>
      </c>
      <c r="M534" s="8">
        <v>51</v>
      </c>
      <c r="N534" s="7">
        <v>16772.943599999999</v>
      </c>
      <c r="O534" s="7">
        <v>8554.2012360000008</v>
      </c>
      <c r="P534" s="10">
        <v>1.0432E-4</v>
      </c>
      <c r="Q534" s="7">
        <v>1.4902790000000001E-2</v>
      </c>
      <c r="R534" s="1" t="s">
        <v>48</v>
      </c>
      <c r="S534" s="11">
        <v>3</v>
      </c>
      <c r="T534" s="11">
        <v>5</v>
      </c>
      <c r="U534" s="1" t="s">
        <v>32</v>
      </c>
      <c r="V534" s="11">
        <v>4</v>
      </c>
      <c r="W534" s="11">
        <v>4</v>
      </c>
      <c r="X534" s="1">
        <v>100</v>
      </c>
      <c r="Y534" s="11">
        <f t="shared" si="156"/>
        <v>16772.943599999999</v>
      </c>
      <c r="Z534" s="11">
        <f t="shared" si="150"/>
        <v>67091.774399999995</v>
      </c>
      <c r="AA534" s="5">
        <v>44518</v>
      </c>
      <c r="AB534" s="1" t="s">
        <v>32</v>
      </c>
      <c r="AC534" s="1" t="s">
        <v>32</v>
      </c>
      <c r="AD534" s="1" t="s">
        <v>84</v>
      </c>
      <c r="AE534" s="11">
        <v>1816596.3189699997</v>
      </c>
      <c r="AF534" s="11">
        <f t="shared" si="151"/>
        <v>3.1648019494250867</v>
      </c>
      <c r="AG534" s="3" t="s">
        <v>585</v>
      </c>
      <c r="AH534" s="3" t="s">
        <v>601</v>
      </c>
      <c r="AI534" s="12" t="s">
        <v>32</v>
      </c>
      <c r="AJ534" s="12" t="s">
        <v>32</v>
      </c>
      <c r="AK534" s="12" t="s">
        <v>32</v>
      </c>
      <c r="AL534" s="12" t="s">
        <v>32</v>
      </c>
      <c r="AM534" s="12" t="s">
        <v>32</v>
      </c>
      <c r="AN534" s="12" t="s">
        <v>32</v>
      </c>
      <c r="AO534" s="12" t="s">
        <v>32</v>
      </c>
      <c r="AP534" s="12" t="s">
        <v>32</v>
      </c>
      <c r="AQ534" s="13">
        <v>6.4409230846239297E-3</v>
      </c>
      <c r="AR534" s="13">
        <v>8.8093466617748806E-2</v>
      </c>
      <c r="AS534" s="13">
        <v>6.4394680340037298E-3</v>
      </c>
      <c r="AT534" s="13">
        <v>1.8030078624701601E-2</v>
      </c>
      <c r="AU534" s="13">
        <v>7.6160258220652E-3</v>
      </c>
      <c r="AV534" s="13">
        <v>3.2255984695978797E-2</v>
      </c>
      <c r="AW534" s="13">
        <v>1.1809241202634799E-2</v>
      </c>
      <c r="AX534" s="13">
        <v>2.43835982973938E-2</v>
      </c>
    </row>
    <row r="535" spans="1:50" x14ac:dyDescent="0.35">
      <c r="A535" t="s">
        <v>544</v>
      </c>
      <c r="B535" t="s">
        <v>544</v>
      </c>
      <c r="C535" t="s">
        <v>544</v>
      </c>
      <c r="D535">
        <v>82000000</v>
      </c>
      <c r="E535">
        <v>1</v>
      </c>
      <c r="F535" s="6">
        <v>0.7</v>
      </c>
      <c r="G535">
        <v>574000</v>
      </c>
      <c r="H535" s="9">
        <v>1331186</v>
      </c>
      <c r="I535" t="s">
        <v>123</v>
      </c>
      <c r="J535" t="s">
        <v>124</v>
      </c>
      <c r="K535" t="s">
        <v>31</v>
      </c>
      <c r="L535" s="8">
        <v>0.46</v>
      </c>
      <c r="M535" s="8">
        <v>65</v>
      </c>
      <c r="N535" s="7">
        <v>6123.4556000000002</v>
      </c>
      <c r="O535" s="7">
        <v>3980.2461400000002</v>
      </c>
      <c r="P535" s="10">
        <v>4.85E-5</v>
      </c>
      <c r="Q535" s="7">
        <v>6.9342270000000003E-3</v>
      </c>
      <c r="R535" s="1" t="s">
        <v>48</v>
      </c>
      <c r="S535" s="11">
        <v>0.4</v>
      </c>
      <c r="T535" s="11">
        <v>0.7</v>
      </c>
      <c r="U535" s="1" t="s">
        <v>32</v>
      </c>
      <c r="V535" s="11">
        <v>0.55000000000000004</v>
      </c>
      <c r="W535" s="11">
        <v>0.55000000000000004</v>
      </c>
      <c r="X535" s="1">
        <v>100</v>
      </c>
      <c r="Y535" s="11">
        <f t="shared" si="156"/>
        <v>6123.4556000000002</v>
      </c>
      <c r="Z535" s="11">
        <f t="shared" si="150"/>
        <v>3367.9005800000004</v>
      </c>
      <c r="AA535" s="5">
        <v>44518</v>
      </c>
      <c r="AB535" s="1" t="s">
        <v>32</v>
      </c>
      <c r="AC535" s="1" t="s">
        <v>32</v>
      </c>
      <c r="AD535" s="1" t="s">
        <v>84</v>
      </c>
      <c r="AE535" s="11">
        <v>1816596.3189699997</v>
      </c>
      <c r="AF535" s="11">
        <f t="shared" si="151"/>
        <v>3.1648019494250867</v>
      </c>
      <c r="AG535" s="3" t="s">
        <v>584</v>
      </c>
      <c r="AH535" s="3" t="s">
        <v>32</v>
      </c>
      <c r="AI535" s="12">
        <v>0.42747476899999998</v>
      </c>
      <c r="AJ535" s="12">
        <v>0.38356463200000002</v>
      </c>
      <c r="AK535" s="12">
        <v>0.35361046600000001</v>
      </c>
      <c r="AL535" s="12">
        <v>0.31582780599999999</v>
      </c>
      <c r="AM535" s="12">
        <f t="shared" ref="AM535:AM550" si="157">AI535*($L535/100)</f>
        <v>1.9663839374E-3</v>
      </c>
      <c r="AN535" s="12">
        <f t="shared" ref="AN535:AN550" si="158">AJ535*($L535/100)</f>
        <v>1.7643973072E-3</v>
      </c>
      <c r="AO535" s="12">
        <f t="shared" ref="AO535:AO550" si="159">AK535*($L535/100)</f>
        <v>1.6266081436E-3</v>
      </c>
      <c r="AP535" s="12">
        <f t="shared" ref="AP535:AP550" si="160">AL535*($L535/100)</f>
        <v>1.4528079075999999E-3</v>
      </c>
      <c r="AQ535" s="13">
        <v>1.37167808284953E-2</v>
      </c>
      <c r="AR535" s="13">
        <v>4.9182883184097402E-3</v>
      </c>
      <c r="AS535" s="13">
        <v>4.1198666841685402E-3</v>
      </c>
      <c r="AT535" s="13">
        <v>7.9105493463474102E-3</v>
      </c>
      <c r="AU535" s="13">
        <v>1.2107695535592799E-2</v>
      </c>
      <c r="AV535" s="13">
        <v>2.9668203378848599E-2</v>
      </c>
      <c r="AW535" s="13">
        <v>6.7283354623590202E-3</v>
      </c>
      <c r="AX535" s="13">
        <v>1.13099599363174E-2</v>
      </c>
    </row>
    <row r="536" spans="1:50" x14ac:dyDescent="0.35">
      <c r="A536" t="s">
        <v>544</v>
      </c>
      <c r="B536" t="s">
        <v>544</v>
      </c>
      <c r="C536" t="s">
        <v>544</v>
      </c>
      <c r="D536">
        <v>82000000</v>
      </c>
      <c r="E536">
        <v>1</v>
      </c>
      <c r="F536" s="6">
        <v>0.7</v>
      </c>
      <c r="G536">
        <v>574000</v>
      </c>
      <c r="H536" s="9">
        <v>1331186</v>
      </c>
      <c r="I536" t="s">
        <v>172</v>
      </c>
      <c r="J536" t="s">
        <v>205</v>
      </c>
      <c r="K536" t="s">
        <v>160</v>
      </c>
      <c r="L536" s="8">
        <v>1.55</v>
      </c>
      <c r="M536" s="8">
        <v>42</v>
      </c>
      <c r="N536" s="7">
        <v>20633.383000000002</v>
      </c>
      <c r="O536" s="7">
        <v>8666.0208600000005</v>
      </c>
      <c r="P536" s="10">
        <v>1.05683E-4</v>
      </c>
      <c r="Q536" s="7">
        <v>1.5097597000000001E-2</v>
      </c>
      <c r="R536" s="1" t="s">
        <v>48</v>
      </c>
      <c r="S536" s="11">
        <v>3</v>
      </c>
      <c r="T536" s="11">
        <v>4</v>
      </c>
      <c r="U536" s="1" t="s">
        <v>32</v>
      </c>
      <c r="V536" s="11">
        <v>3.5</v>
      </c>
      <c r="W536" s="11">
        <v>3.5</v>
      </c>
      <c r="X536" s="1">
        <v>100</v>
      </c>
      <c r="Y536" s="11">
        <f t="shared" si="156"/>
        <v>20633.383000000002</v>
      </c>
      <c r="Z536" s="11">
        <f t="shared" si="150"/>
        <v>72216.840500000006</v>
      </c>
      <c r="AA536" s="5">
        <v>44518</v>
      </c>
      <c r="AB536" s="1" t="s">
        <v>32</v>
      </c>
      <c r="AC536" s="1" t="s">
        <v>32</v>
      </c>
      <c r="AD536" s="1" t="s">
        <v>84</v>
      </c>
      <c r="AE536" s="11">
        <v>1816596.3189699997</v>
      </c>
      <c r="AF536" s="11">
        <f t="shared" si="151"/>
        <v>3.1648019494250867</v>
      </c>
      <c r="AG536" s="3" t="s">
        <v>584</v>
      </c>
      <c r="AH536" s="3" t="s">
        <v>32</v>
      </c>
      <c r="AI536" s="12">
        <v>0.45709910399999998</v>
      </c>
      <c r="AJ536" s="12">
        <v>0.40906083900000001</v>
      </c>
      <c r="AK536" s="12">
        <v>0.38646349600000002</v>
      </c>
      <c r="AL536" s="12">
        <v>0.34501749399999998</v>
      </c>
      <c r="AM536" s="12">
        <f t="shared" si="157"/>
        <v>7.0850361119999998E-3</v>
      </c>
      <c r="AN536" s="12">
        <f t="shared" si="158"/>
        <v>6.3404430045000005E-3</v>
      </c>
      <c r="AO536" s="12">
        <f t="shared" si="159"/>
        <v>5.9901841880000001E-3</v>
      </c>
      <c r="AP536" s="12">
        <f t="shared" si="160"/>
        <v>5.3477711569999992E-3</v>
      </c>
      <c r="AQ536" s="13">
        <v>1.27992696282996E-2</v>
      </c>
      <c r="AR536" s="13">
        <v>3.1928654776055297E-2</v>
      </c>
      <c r="AS536" s="13">
        <v>9.7854656683517508E-3</v>
      </c>
      <c r="AT536" s="13">
        <v>1.6316812465074E-2</v>
      </c>
      <c r="AU536" s="13">
        <v>4.05068020931956E-3</v>
      </c>
      <c r="AV536" s="13">
        <v>1.74787323324136E-2</v>
      </c>
      <c r="AW536" s="13">
        <v>9.7662120850197306E-3</v>
      </c>
      <c r="AX536" s="13">
        <v>1.4589403880647601E-2</v>
      </c>
    </row>
    <row r="537" spans="1:50" x14ac:dyDescent="0.35">
      <c r="A537" t="s">
        <v>544</v>
      </c>
      <c r="B537" t="s">
        <v>544</v>
      </c>
      <c r="C537" t="s">
        <v>544</v>
      </c>
      <c r="D537">
        <v>82000000</v>
      </c>
      <c r="E537">
        <v>1</v>
      </c>
      <c r="F537" s="6">
        <v>0.7</v>
      </c>
      <c r="G537">
        <v>574000</v>
      </c>
      <c r="H537" s="9">
        <v>1331186</v>
      </c>
      <c r="I537" t="s">
        <v>323</v>
      </c>
      <c r="J537" t="s">
        <v>558</v>
      </c>
      <c r="K537" t="s">
        <v>31</v>
      </c>
      <c r="L537" s="8">
        <v>4.5999999999999996</v>
      </c>
      <c r="M537" s="8">
        <v>25</v>
      </c>
      <c r="N537" s="7">
        <v>61234.555999999997</v>
      </c>
      <c r="O537" s="7">
        <v>15308.638999999999</v>
      </c>
      <c r="P537" s="10">
        <v>1.8669100000000001E-4</v>
      </c>
      <c r="Q537" s="7">
        <v>2.6670103000000001E-2</v>
      </c>
      <c r="R537" s="1" t="s">
        <v>48</v>
      </c>
      <c r="S537" s="11">
        <v>0.4</v>
      </c>
      <c r="T537" s="11">
        <v>0.7</v>
      </c>
      <c r="U537" s="1" t="s">
        <v>32</v>
      </c>
      <c r="V537" s="11">
        <v>0.55000000000000004</v>
      </c>
      <c r="W537" s="11">
        <v>0.55000000000000004</v>
      </c>
      <c r="X537" s="1">
        <v>100</v>
      </c>
      <c r="Y537" s="11">
        <f t="shared" si="156"/>
        <v>61234.555999999997</v>
      </c>
      <c r="Z537" s="11">
        <f t="shared" si="150"/>
        <v>33679.005799999999</v>
      </c>
      <c r="AA537" s="5">
        <v>44518</v>
      </c>
      <c r="AB537" s="1" t="s">
        <v>32</v>
      </c>
      <c r="AC537" s="1" t="s">
        <v>32</v>
      </c>
      <c r="AD537" s="1" t="s">
        <v>84</v>
      </c>
      <c r="AE537" s="11">
        <v>1816596.3189699997</v>
      </c>
      <c r="AF537" s="11">
        <f t="shared" si="151"/>
        <v>3.1648019494250867</v>
      </c>
      <c r="AG537" s="3" t="s">
        <v>584</v>
      </c>
      <c r="AH537" s="3" t="s">
        <v>32</v>
      </c>
      <c r="AI537" s="12">
        <v>0.47930959299999998</v>
      </c>
      <c r="AJ537" s="12">
        <v>0.46235419300000002</v>
      </c>
      <c r="AK537" s="12">
        <v>0.396142049</v>
      </c>
      <c r="AL537" s="12">
        <v>0.36540149300000002</v>
      </c>
      <c r="AM537" s="12">
        <f t="shared" si="157"/>
        <v>2.2048241277999998E-2</v>
      </c>
      <c r="AN537" s="12">
        <f t="shared" si="158"/>
        <v>2.1268292878E-2</v>
      </c>
      <c r="AO537" s="12">
        <f t="shared" si="159"/>
        <v>1.8222534254E-2</v>
      </c>
      <c r="AP537" s="12">
        <f t="shared" si="160"/>
        <v>1.6808468678E-2</v>
      </c>
      <c r="AQ537" s="13">
        <v>4.6993494560135303E-2</v>
      </c>
      <c r="AR537" s="13">
        <v>1.8916492932187601E-2</v>
      </c>
      <c r="AS537" s="13">
        <v>1.6133743146412301E-2</v>
      </c>
      <c r="AT537" s="13">
        <v>3.04251888283536E-2</v>
      </c>
      <c r="AU537" s="13">
        <v>4.6568058274830203E-2</v>
      </c>
      <c r="AV537" s="13">
        <v>0.11410847091375</v>
      </c>
      <c r="AW537" s="13">
        <v>2.1565177079779702E-2</v>
      </c>
      <c r="AX537" s="13">
        <v>4.2101517962207E-2</v>
      </c>
    </row>
    <row r="538" spans="1:50" x14ac:dyDescent="0.35">
      <c r="A538" t="s">
        <v>544</v>
      </c>
      <c r="B538" t="s">
        <v>544</v>
      </c>
      <c r="C538" t="s">
        <v>544</v>
      </c>
      <c r="D538">
        <v>82000000</v>
      </c>
      <c r="E538">
        <v>1</v>
      </c>
      <c r="F538" s="6">
        <v>0.7</v>
      </c>
      <c r="G538">
        <v>574000</v>
      </c>
      <c r="H538" s="9">
        <v>1331186</v>
      </c>
      <c r="I538" t="s">
        <v>573</v>
      </c>
      <c r="J538" t="s">
        <v>125</v>
      </c>
      <c r="K538" t="s">
        <v>93</v>
      </c>
      <c r="L538" s="8">
        <v>1.73</v>
      </c>
      <c r="M538" s="8">
        <v>45</v>
      </c>
      <c r="N538" s="7">
        <v>23029.517800000001</v>
      </c>
      <c r="O538" s="7">
        <v>10363.283009999999</v>
      </c>
      <c r="P538" s="10">
        <v>1.26382E-4</v>
      </c>
      <c r="Q538" s="7">
        <v>1.8054500000000001E-2</v>
      </c>
      <c r="R538" s="1" t="s">
        <v>48</v>
      </c>
      <c r="S538" s="11">
        <v>2.5</v>
      </c>
      <c r="T538" s="11">
        <v>4</v>
      </c>
      <c r="U538" s="1" t="s">
        <v>32</v>
      </c>
      <c r="V538" s="11">
        <v>3.25</v>
      </c>
      <c r="W538" s="11">
        <v>3.25</v>
      </c>
      <c r="X538" s="1">
        <v>100</v>
      </c>
      <c r="Y538" s="11">
        <f t="shared" si="156"/>
        <v>23029.517800000001</v>
      </c>
      <c r="Z538" s="11">
        <f t="shared" si="150"/>
        <v>74845.932850000012</v>
      </c>
      <c r="AA538" s="5">
        <v>44518</v>
      </c>
      <c r="AB538" s="1" t="s">
        <v>32</v>
      </c>
      <c r="AC538" s="1" t="s">
        <v>32</v>
      </c>
      <c r="AD538" s="1" t="s">
        <v>84</v>
      </c>
      <c r="AE538" s="11">
        <v>1816596.3189699997</v>
      </c>
      <c r="AF538" s="11">
        <f t="shared" si="151"/>
        <v>3.1648019494250867</v>
      </c>
      <c r="AG538" s="3" t="s">
        <v>584</v>
      </c>
      <c r="AH538" s="3" t="s">
        <v>32</v>
      </c>
      <c r="AI538" s="12">
        <v>0.566136262</v>
      </c>
      <c r="AJ538" s="12">
        <v>0.53836495200000001</v>
      </c>
      <c r="AK538" s="12">
        <v>0.48517575000000002</v>
      </c>
      <c r="AL538" s="12">
        <v>0.439342277</v>
      </c>
      <c r="AM538" s="12">
        <f t="shared" si="157"/>
        <v>9.7941573325999991E-3</v>
      </c>
      <c r="AN538" s="12">
        <f t="shared" si="158"/>
        <v>9.3137136696E-3</v>
      </c>
      <c r="AO538" s="12">
        <f t="shared" si="159"/>
        <v>8.3935404750000008E-3</v>
      </c>
      <c r="AP538" s="12">
        <f t="shared" si="160"/>
        <v>7.6006213921000002E-3</v>
      </c>
      <c r="AQ538" s="13">
        <v>3.1512433919294001E-2</v>
      </c>
      <c r="AR538" s="13">
        <v>1.8268600999675599E-2</v>
      </c>
      <c r="AS538" s="13">
        <v>1.3652303181811E-2</v>
      </c>
      <c r="AT538" s="13">
        <v>2.00003144816321E-2</v>
      </c>
      <c r="AU538" s="13">
        <v>1.6146720973578301E-2</v>
      </c>
      <c r="AV538" s="13">
        <v>1.81756406777882E-2</v>
      </c>
      <c r="AW538" s="13">
        <v>2.33578994178993E-2</v>
      </c>
      <c r="AX538" s="13">
        <v>2.01591305216683E-2</v>
      </c>
    </row>
    <row r="539" spans="1:50" x14ac:dyDescent="0.35">
      <c r="A539" t="s">
        <v>544</v>
      </c>
      <c r="B539" t="s">
        <v>544</v>
      </c>
      <c r="C539" t="s">
        <v>544</v>
      </c>
      <c r="D539">
        <v>82000000</v>
      </c>
      <c r="E539">
        <v>1</v>
      </c>
      <c r="F539" s="6">
        <v>0.7</v>
      </c>
      <c r="G539">
        <v>574000</v>
      </c>
      <c r="H539" s="9">
        <v>1331186</v>
      </c>
      <c r="I539" t="s">
        <v>327</v>
      </c>
      <c r="J539" t="s">
        <v>328</v>
      </c>
      <c r="K539" t="s">
        <v>31</v>
      </c>
      <c r="L539" s="8">
        <v>0.14000000000000001</v>
      </c>
      <c r="M539" s="8">
        <v>61</v>
      </c>
      <c r="N539" s="7">
        <v>1863.6604</v>
      </c>
      <c r="O539" s="7">
        <v>1136.832844</v>
      </c>
      <c r="P539" s="10">
        <v>1.3900000000000001E-5</v>
      </c>
      <c r="Q539" s="7">
        <v>1.9805449999999998E-3</v>
      </c>
      <c r="R539" s="1" t="s">
        <v>48</v>
      </c>
      <c r="S539" s="11">
        <v>0.5</v>
      </c>
      <c r="T539" s="11">
        <v>1</v>
      </c>
      <c r="U539" s="1" t="s">
        <v>32</v>
      </c>
      <c r="V539" s="11">
        <v>0.75</v>
      </c>
      <c r="W539" s="11">
        <v>0.75</v>
      </c>
      <c r="X539" s="1">
        <v>100</v>
      </c>
      <c r="Y539" s="11">
        <f t="shared" si="156"/>
        <v>1863.6604</v>
      </c>
      <c r="Z539" s="11">
        <f t="shared" si="150"/>
        <v>1397.7453</v>
      </c>
      <c r="AA539" s="5">
        <v>44518</v>
      </c>
      <c r="AB539" s="1" t="s">
        <v>32</v>
      </c>
      <c r="AC539" s="1" t="s">
        <v>32</v>
      </c>
      <c r="AD539" s="1" t="s">
        <v>84</v>
      </c>
      <c r="AE539" s="11">
        <v>1816596.3189699997</v>
      </c>
      <c r="AF539" s="11">
        <f t="shared" si="151"/>
        <v>3.1648019494250867</v>
      </c>
      <c r="AG539" s="3" t="s">
        <v>584</v>
      </c>
      <c r="AH539" s="3" t="s">
        <v>32</v>
      </c>
      <c r="AI539" s="12">
        <v>0.65913730400000003</v>
      </c>
      <c r="AJ539" s="12">
        <v>0.64952485599999998</v>
      </c>
      <c r="AK539" s="12">
        <v>0.58191676199999998</v>
      </c>
      <c r="AL539" s="12">
        <v>0.56086021200000002</v>
      </c>
      <c r="AM539" s="12">
        <f t="shared" si="157"/>
        <v>9.2279222560000013E-4</v>
      </c>
      <c r="AN539" s="12">
        <f t="shared" si="158"/>
        <v>9.0933479840000012E-4</v>
      </c>
      <c r="AO539" s="12">
        <f t="shared" si="159"/>
        <v>8.146834668000001E-4</v>
      </c>
      <c r="AP539" s="12">
        <f t="shared" si="160"/>
        <v>7.8520429680000012E-4</v>
      </c>
      <c r="AQ539" s="13">
        <v>4.1482263216386902E-3</v>
      </c>
      <c r="AR539" s="13">
        <v>2.3262230369929002E-3</v>
      </c>
      <c r="AS539" s="13">
        <v>1.81855340254996E-3</v>
      </c>
      <c r="AT539" s="13">
        <v>2.2594009332491702E-3</v>
      </c>
      <c r="AU539" s="13">
        <v>1.01215154087001E-3</v>
      </c>
      <c r="AV539" s="13">
        <v>2.8412133168639799E-3</v>
      </c>
      <c r="AW539" s="13">
        <v>3.5231872935338601E-3</v>
      </c>
      <c r="AX539" s="13">
        <v>2.5612794065283701E-3</v>
      </c>
    </row>
    <row r="540" spans="1:50" x14ac:dyDescent="0.35">
      <c r="A540" t="s">
        <v>559</v>
      </c>
      <c r="B540" t="s">
        <v>559</v>
      </c>
      <c r="C540" t="s">
        <v>559</v>
      </c>
      <c r="D540">
        <v>40900000</v>
      </c>
      <c r="E540">
        <v>4</v>
      </c>
      <c r="F540" s="6" t="s">
        <v>32</v>
      </c>
      <c r="G540">
        <v>4090</v>
      </c>
      <c r="H540" s="9">
        <v>3419.5596350000001</v>
      </c>
      <c r="I540" t="s">
        <v>376</v>
      </c>
      <c r="J540" t="s">
        <v>63</v>
      </c>
      <c r="K540" t="s">
        <v>378</v>
      </c>
      <c r="L540" s="8">
        <v>20</v>
      </c>
      <c r="M540" s="8">
        <v>42</v>
      </c>
      <c r="N540" s="7">
        <v>683.91192699999999</v>
      </c>
      <c r="O540" s="7">
        <v>287.24300929999998</v>
      </c>
      <c r="P540" s="10">
        <v>7.0199999999999997E-6</v>
      </c>
      <c r="Q540" s="7">
        <v>7.0230564999999995E-2</v>
      </c>
      <c r="R540" s="1" t="s">
        <v>58</v>
      </c>
      <c r="S540" s="11">
        <v>3.39</v>
      </c>
      <c r="T540" s="11">
        <v>5.08</v>
      </c>
      <c r="U540" s="1" t="s">
        <v>176</v>
      </c>
      <c r="V540" s="11">
        <v>4.2350000000000003</v>
      </c>
      <c r="W540" s="11">
        <v>4.24</v>
      </c>
      <c r="X540" s="1">
        <v>89</v>
      </c>
      <c r="Y540" s="11">
        <f t="shared" si="156"/>
        <v>608.68161502999999</v>
      </c>
      <c r="Z540" s="11">
        <f t="shared" si="150"/>
        <v>2580.8100477272001</v>
      </c>
      <c r="AA540" s="5">
        <v>44516</v>
      </c>
      <c r="AB540" s="1" t="s">
        <v>32</v>
      </c>
      <c r="AC540" s="1" t="s">
        <v>32</v>
      </c>
      <c r="AD540" s="1" t="s">
        <v>44</v>
      </c>
      <c r="AE540" s="11">
        <v>15937.644182256901</v>
      </c>
      <c r="AF540" s="11">
        <f t="shared" si="151"/>
        <v>3.8967345188892177</v>
      </c>
      <c r="AG540" s="3" t="s">
        <v>584</v>
      </c>
      <c r="AH540" s="3" t="s">
        <v>32</v>
      </c>
      <c r="AI540" s="12">
        <v>0.46657810100000002</v>
      </c>
      <c r="AJ540" s="12">
        <v>0.46476927899999998</v>
      </c>
      <c r="AK540" s="12">
        <v>0.44621880800000002</v>
      </c>
      <c r="AL540" s="12">
        <v>0.47730205399999998</v>
      </c>
      <c r="AM540" s="12">
        <f t="shared" si="157"/>
        <v>9.3315620200000005E-2</v>
      </c>
      <c r="AN540" s="12">
        <f t="shared" si="158"/>
        <v>9.2953855799999999E-2</v>
      </c>
      <c r="AO540" s="12">
        <f t="shared" si="159"/>
        <v>8.9243761600000013E-2</v>
      </c>
      <c r="AP540" s="12">
        <f t="shared" si="160"/>
        <v>9.5460410800000006E-2</v>
      </c>
      <c r="AQ540" s="13">
        <v>1.32092893976886E-2</v>
      </c>
      <c r="AR540" s="13">
        <v>3.1605670848577301E-2</v>
      </c>
      <c r="AS540" s="13">
        <v>1.8762049797700901E-2</v>
      </c>
      <c r="AT540" s="13">
        <v>3.5062044049168302E-2</v>
      </c>
      <c r="AU540" s="13">
        <v>6.0790009111289303E-3</v>
      </c>
      <c r="AV540" s="13">
        <v>6.0425157339603297E-2</v>
      </c>
      <c r="AW540" s="13">
        <v>5.63634463466295E-2</v>
      </c>
      <c r="AX540" s="13">
        <v>3.1643808384356702E-2</v>
      </c>
    </row>
    <row r="541" spans="1:50" x14ac:dyDescent="0.35">
      <c r="A541" t="s">
        <v>559</v>
      </c>
      <c r="B541" t="s">
        <v>559</v>
      </c>
      <c r="C541" t="s">
        <v>559</v>
      </c>
      <c r="D541">
        <v>40900000</v>
      </c>
      <c r="E541">
        <v>4</v>
      </c>
      <c r="F541" s="6" t="s">
        <v>32</v>
      </c>
      <c r="G541">
        <v>4090</v>
      </c>
      <c r="H541" s="9">
        <v>3419.5596350000001</v>
      </c>
      <c r="I541" t="s">
        <v>409</v>
      </c>
      <c r="J541" t="s">
        <v>410</v>
      </c>
      <c r="K541" t="s">
        <v>87</v>
      </c>
      <c r="L541" s="8">
        <v>50</v>
      </c>
      <c r="M541" s="8">
        <v>57</v>
      </c>
      <c r="N541" s="7">
        <v>1709.779818</v>
      </c>
      <c r="O541" s="7">
        <v>974.57449599999995</v>
      </c>
      <c r="P541" s="10">
        <v>2.3799999999999999E-5</v>
      </c>
      <c r="Q541" s="7">
        <v>0.23828227299999999</v>
      </c>
      <c r="R541" s="1" t="s">
        <v>58</v>
      </c>
      <c r="S541" s="11">
        <v>4.24</v>
      </c>
      <c r="T541" s="11">
        <v>7.07</v>
      </c>
      <c r="U541" s="1" t="s">
        <v>176</v>
      </c>
      <c r="V541" s="11">
        <v>5.6550000000000002</v>
      </c>
      <c r="W541" s="11">
        <v>5.66</v>
      </c>
      <c r="X541" s="1">
        <v>100</v>
      </c>
      <c r="Y541" s="11">
        <f t="shared" si="156"/>
        <v>1709.779818</v>
      </c>
      <c r="Z541" s="11">
        <f t="shared" si="150"/>
        <v>9677.353769880001</v>
      </c>
      <c r="AA541" s="5">
        <v>44516</v>
      </c>
      <c r="AB541" s="1" t="s">
        <v>32</v>
      </c>
      <c r="AC541" s="1" t="s">
        <v>32</v>
      </c>
      <c r="AD541" s="1" t="s">
        <v>84</v>
      </c>
      <c r="AE541" s="11">
        <v>15937.644182256901</v>
      </c>
      <c r="AF541" s="11">
        <f t="shared" si="151"/>
        <v>3.8967345188892177</v>
      </c>
      <c r="AG541" s="3" t="s">
        <v>584</v>
      </c>
      <c r="AH541" s="3" t="s">
        <v>32</v>
      </c>
      <c r="AI541" s="12">
        <v>0.52570893799999996</v>
      </c>
      <c r="AJ541" s="12">
        <v>0.51429879599999995</v>
      </c>
      <c r="AK541" s="12">
        <v>0.486591308</v>
      </c>
      <c r="AL541" s="12">
        <v>0.51976023400000004</v>
      </c>
      <c r="AM541" s="12">
        <f t="shared" si="157"/>
        <v>0.26285446899999998</v>
      </c>
      <c r="AN541" s="12">
        <f t="shared" si="158"/>
        <v>0.25714939799999997</v>
      </c>
      <c r="AO541" s="12">
        <f t="shared" si="159"/>
        <v>0.243295654</v>
      </c>
      <c r="AP541" s="12">
        <f t="shared" si="160"/>
        <v>0.25988011700000002</v>
      </c>
      <c r="AQ541" s="13">
        <v>0.21629185722271199</v>
      </c>
      <c r="AR541" s="13">
        <v>8.3300789907733402E-2</v>
      </c>
      <c r="AS541" s="13">
        <v>0.108216822437497</v>
      </c>
      <c r="AT541" s="13">
        <v>0.36429162786192298</v>
      </c>
      <c r="AU541" s="13">
        <v>3.4375302611545103E-2</v>
      </c>
      <c r="AV541" s="13">
        <v>7.61480295588529E-2</v>
      </c>
      <c r="AW541" s="13">
        <v>0.1000846238888</v>
      </c>
      <c r="AX541" s="13">
        <v>0.140387007641295</v>
      </c>
    </row>
    <row r="542" spans="1:50" x14ac:dyDescent="0.35">
      <c r="A542" t="s">
        <v>559</v>
      </c>
      <c r="B542" t="s">
        <v>559</v>
      </c>
      <c r="C542" t="s">
        <v>559</v>
      </c>
      <c r="D542">
        <v>40900000</v>
      </c>
      <c r="E542">
        <v>4</v>
      </c>
      <c r="F542" s="6" t="s">
        <v>32</v>
      </c>
      <c r="G542">
        <v>4090</v>
      </c>
      <c r="H542" s="9">
        <v>3419.5596350000001</v>
      </c>
      <c r="I542" t="s">
        <v>274</v>
      </c>
      <c r="J542" t="s">
        <v>411</v>
      </c>
      <c r="K542" t="s">
        <v>152</v>
      </c>
      <c r="L542" s="8">
        <v>30</v>
      </c>
      <c r="M542" s="8">
        <v>30</v>
      </c>
      <c r="N542" s="7">
        <v>1025.8678910000001</v>
      </c>
      <c r="O542" s="7">
        <v>307.76036720000002</v>
      </c>
      <c r="P542" s="10">
        <v>7.52E-6</v>
      </c>
      <c r="Q542" s="7">
        <v>7.5247034000000004E-2</v>
      </c>
      <c r="R542" s="1" t="s">
        <v>58</v>
      </c>
      <c r="S542" s="11">
        <v>2.82</v>
      </c>
      <c r="T542" s="11">
        <v>5.24</v>
      </c>
      <c r="U542" s="1" t="s">
        <v>176</v>
      </c>
      <c r="V542" s="11">
        <v>4.03</v>
      </c>
      <c r="W542" s="11">
        <v>4.03</v>
      </c>
      <c r="X542" s="1">
        <v>89</v>
      </c>
      <c r="Y542" s="11">
        <f t="shared" si="156"/>
        <v>913.02242299</v>
      </c>
      <c r="Z542" s="11">
        <f t="shared" si="150"/>
        <v>3679.4803646497003</v>
      </c>
      <c r="AA542" s="5">
        <v>44516</v>
      </c>
      <c r="AB542" s="1" t="s">
        <v>32</v>
      </c>
      <c r="AC542" s="1" t="s">
        <v>32</v>
      </c>
      <c r="AD542" s="1" t="s">
        <v>44</v>
      </c>
      <c r="AE542" s="11">
        <v>15937.644182256901</v>
      </c>
      <c r="AF542" s="11">
        <f t="shared" si="151"/>
        <v>3.8967345188892177</v>
      </c>
      <c r="AG542" s="3" t="s">
        <v>584</v>
      </c>
      <c r="AH542" s="3" t="s">
        <v>32</v>
      </c>
      <c r="AI542" s="12">
        <v>0.58125248900000004</v>
      </c>
      <c r="AJ542" s="12">
        <v>0.57893118700000001</v>
      </c>
      <c r="AK542" s="12">
        <v>0.53893967700000001</v>
      </c>
      <c r="AL542" s="12">
        <v>0.57740160699999998</v>
      </c>
      <c r="AM542" s="12">
        <f t="shared" si="157"/>
        <v>0.1743757467</v>
      </c>
      <c r="AN542" s="12">
        <f t="shared" si="158"/>
        <v>0.17367935609999999</v>
      </c>
      <c r="AO542" s="12">
        <f t="shared" si="159"/>
        <v>0.1616819031</v>
      </c>
      <c r="AP542" s="12">
        <f t="shared" si="160"/>
        <v>0.17322048209999999</v>
      </c>
      <c r="AQ542" s="13">
        <v>1.1076112238389601E-2</v>
      </c>
      <c r="AR542" s="13">
        <v>7.3130442930212196E-3</v>
      </c>
      <c r="AS542" s="13">
        <v>3.2163513969447201E-2</v>
      </c>
      <c r="AT542" s="13">
        <v>4.1553978820782003E-2</v>
      </c>
      <c r="AU542" s="13">
        <v>7.23690585345172E-4</v>
      </c>
      <c r="AV542" s="13">
        <v>2.4046746311036E-2</v>
      </c>
      <c r="AW542" s="13">
        <v>2.90659294686933E-2</v>
      </c>
      <c r="AX542" s="13">
        <v>2.0849002240959199E-2</v>
      </c>
    </row>
    <row r="543" spans="1:50" x14ac:dyDescent="0.35">
      <c r="A543" t="s">
        <v>560</v>
      </c>
      <c r="B543" t="s">
        <v>560</v>
      </c>
      <c r="C543" t="s">
        <v>560</v>
      </c>
      <c r="D543">
        <v>44000000</v>
      </c>
      <c r="E543">
        <v>2</v>
      </c>
      <c r="F543" s="6">
        <v>10.8</v>
      </c>
      <c r="G543">
        <v>4752000</v>
      </c>
      <c r="H543" s="9">
        <v>8518608</v>
      </c>
      <c r="I543" t="s">
        <v>102</v>
      </c>
      <c r="J543" t="s">
        <v>103</v>
      </c>
      <c r="K543" t="s">
        <v>31</v>
      </c>
      <c r="L543" s="8">
        <v>26</v>
      </c>
      <c r="M543" s="8">
        <v>35</v>
      </c>
      <c r="N543" s="7">
        <v>2214838.08</v>
      </c>
      <c r="O543" s="7">
        <v>775193.32799999998</v>
      </c>
      <c r="P543" s="10">
        <v>1.761803E-2</v>
      </c>
      <c r="Q543" s="7">
        <v>0.16312990899999999</v>
      </c>
      <c r="R543" s="1" t="s">
        <v>43</v>
      </c>
      <c r="S543" s="1" t="s">
        <v>32</v>
      </c>
      <c r="T543" s="11">
        <v>1.32992</v>
      </c>
      <c r="U543" s="1" t="s">
        <v>104</v>
      </c>
      <c r="V543" s="11">
        <v>1.32992</v>
      </c>
      <c r="W543" s="11">
        <v>1.5</v>
      </c>
      <c r="X543" s="1">
        <v>100</v>
      </c>
      <c r="Y543" s="11">
        <f t="shared" si="156"/>
        <v>2214838.08</v>
      </c>
      <c r="Z543" s="11">
        <f t="shared" si="150"/>
        <v>3322257.12</v>
      </c>
      <c r="AA543" s="5">
        <v>44523</v>
      </c>
      <c r="AB543" s="1" t="s">
        <v>32</v>
      </c>
      <c r="AC543" s="1" t="s">
        <v>32</v>
      </c>
      <c r="AD543" s="1" t="s">
        <v>84</v>
      </c>
      <c r="AE543" s="11">
        <v>14295927.945600003</v>
      </c>
      <c r="AF543" s="11">
        <f t="shared" si="151"/>
        <v>3.0084023454545461</v>
      </c>
      <c r="AG543" s="3" t="s">
        <v>584</v>
      </c>
      <c r="AH543" s="3" t="s">
        <v>32</v>
      </c>
      <c r="AI543" s="12">
        <v>0.36050107799999997</v>
      </c>
      <c r="AJ543" s="12">
        <v>0.319489252</v>
      </c>
      <c r="AK543" s="12">
        <v>0.28545214800000002</v>
      </c>
      <c r="AL543" s="12">
        <v>0.250215992</v>
      </c>
      <c r="AM543" s="12">
        <f t="shared" si="157"/>
        <v>9.3730280279999995E-2</v>
      </c>
      <c r="AN543" s="12">
        <f t="shared" si="158"/>
        <v>8.3067205520000006E-2</v>
      </c>
      <c r="AO543" s="12">
        <f t="shared" si="159"/>
        <v>7.4217558480000001E-2</v>
      </c>
      <c r="AP543" s="12">
        <f t="shared" si="160"/>
        <v>6.5056157919999996E-2</v>
      </c>
      <c r="AQ543" s="13">
        <v>3.9113685386736402E-2</v>
      </c>
      <c r="AR543" s="13">
        <v>5.56161193792752E-2</v>
      </c>
      <c r="AS543" s="13">
        <v>1.6002842212671401E-2</v>
      </c>
      <c r="AT543" s="13">
        <v>7.8815179718665807E-2</v>
      </c>
      <c r="AU543" s="13">
        <v>0.124739640180347</v>
      </c>
      <c r="AV543" s="13">
        <v>0.31660792979797597</v>
      </c>
      <c r="AW543" s="13">
        <v>4.3547777299120898E-2</v>
      </c>
      <c r="AX543" s="13">
        <v>9.6349024853541798E-2</v>
      </c>
    </row>
    <row r="544" spans="1:50" x14ac:dyDescent="0.35">
      <c r="A544" t="s">
        <v>560</v>
      </c>
      <c r="B544" t="s">
        <v>560</v>
      </c>
      <c r="C544" t="s">
        <v>560</v>
      </c>
      <c r="D544">
        <v>44000000</v>
      </c>
      <c r="E544">
        <v>2</v>
      </c>
      <c r="F544" s="6">
        <v>10.8</v>
      </c>
      <c r="G544">
        <v>4752000</v>
      </c>
      <c r="H544" s="9">
        <v>8518608</v>
      </c>
      <c r="I544" t="s">
        <v>162</v>
      </c>
      <c r="J544" t="s">
        <v>163</v>
      </c>
      <c r="K544" t="s">
        <v>31</v>
      </c>
      <c r="L544" s="8">
        <v>12</v>
      </c>
      <c r="M544" s="8">
        <v>35</v>
      </c>
      <c r="N544" s="7">
        <v>1022232.96</v>
      </c>
      <c r="O544" s="7">
        <v>357781.53600000002</v>
      </c>
      <c r="P544" s="10">
        <v>8.1313989999999992E-3</v>
      </c>
      <c r="Q544" s="7">
        <v>7.5290727000000002E-2</v>
      </c>
      <c r="R544" s="1" t="s">
        <v>43</v>
      </c>
      <c r="S544" s="1" t="s">
        <v>32</v>
      </c>
      <c r="T544" s="11">
        <v>1.6624000000000001</v>
      </c>
      <c r="U544" s="1" t="s">
        <v>104</v>
      </c>
      <c r="V544" s="11">
        <v>1.6624000000000001</v>
      </c>
      <c r="W544" s="11">
        <v>1.87</v>
      </c>
      <c r="X544" s="1">
        <v>100</v>
      </c>
      <c r="Y544" s="11">
        <f t="shared" si="156"/>
        <v>1022232.96</v>
      </c>
      <c r="Z544" s="11">
        <f t="shared" si="150"/>
        <v>1911575.6352000001</v>
      </c>
      <c r="AA544" s="5">
        <v>44523</v>
      </c>
      <c r="AB544" s="1" t="s">
        <v>32</v>
      </c>
      <c r="AC544" s="1" t="s">
        <v>32</v>
      </c>
      <c r="AD544" s="1" t="s">
        <v>84</v>
      </c>
      <c r="AE544" s="11">
        <v>14295927.945600003</v>
      </c>
      <c r="AF544" s="11">
        <f t="shared" si="151"/>
        <v>3.0084023454545461</v>
      </c>
      <c r="AG544" s="3" t="s">
        <v>583</v>
      </c>
      <c r="AH544" s="3" t="s">
        <v>102</v>
      </c>
      <c r="AI544" s="12">
        <v>0.36050107799999997</v>
      </c>
      <c r="AJ544" s="12">
        <v>0.319489252</v>
      </c>
      <c r="AK544" s="12">
        <v>0.28545214800000002</v>
      </c>
      <c r="AL544" s="12">
        <v>0.250215992</v>
      </c>
      <c r="AM544" s="12">
        <f t="shared" si="157"/>
        <v>4.3260129359999996E-2</v>
      </c>
      <c r="AN544" s="12">
        <f t="shared" si="158"/>
        <v>3.8338710239999997E-2</v>
      </c>
      <c r="AO544" s="12">
        <f t="shared" si="159"/>
        <v>3.4254257760000004E-2</v>
      </c>
      <c r="AP544" s="12">
        <f t="shared" si="160"/>
        <v>3.0025919039999998E-2</v>
      </c>
      <c r="AQ544" s="13">
        <v>5.7945352743774103E-2</v>
      </c>
      <c r="AR544" s="13">
        <v>2.5668978096373599E-2</v>
      </c>
      <c r="AS544" s="13">
        <v>2.0411269328050999E-2</v>
      </c>
      <c r="AT544" s="13">
        <v>3.54435126642553E-2</v>
      </c>
      <c r="AU544" s="13">
        <v>5.7572141445237597E-2</v>
      </c>
      <c r="AV544" s="13">
        <v>0.14612673638195001</v>
      </c>
      <c r="AW544" s="13">
        <v>2.62322943550071E-2</v>
      </c>
      <c r="AX544" s="13">
        <v>5.2771469287807002E-2</v>
      </c>
    </row>
    <row r="545" spans="1:50" x14ac:dyDescent="0.35">
      <c r="A545" t="s">
        <v>560</v>
      </c>
      <c r="B545" t="s">
        <v>560</v>
      </c>
      <c r="C545" t="s">
        <v>560</v>
      </c>
      <c r="D545">
        <v>44000000</v>
      </c>
      <c r="E545">
        <v>2</v>
      </c>
      <c r="F545" s="6">
        <v>10.8</v>
      </c>
      <c r="G545">
        <v>4752000</v>
      </c>
      <c r="H545" s="9">
        <v>8518608</v>
      </c>
      <c r="I545" t="s">
        <v>164</v>
      </c>
      <c r="J545" t="s">
        <v>165</v>
      </c>
      <c r="K545" t="s">
        <v>31</v>
      </c>
      <c r="L545" s="8">
        <v>15</v>
      </c>
      <c r="M545" s="8">
        <v>43</v>
      </c>
      <c r="N545" s="7">
        <v>1277791.2</v>
      </c>
      <c r="O545" s="7">
        <v>549450.21600000001</v>
      </c>
      <c r="P545" s="10">
        <v>1.2487504999999999E-2</v>
      </c>
      <c r="Q545" s="7">
        <v>0.115625045</v>
      </c>
      <c r="R545" s="1" t="s">
        <v>43</v>
      </c>
      <c r="S545" s="1" t="s">
        <v>32</v>
      </c>
      <c r="T545" s="11">
        <v>1.32992</v>
      </c>
      <c r="U545" s="1" t="s">
        <v>104</v>
      </c>
      <c r="V545" s="11">
        <v>1.32992</v>
      </c>
      <c r="W545" s="11">
        <v>1.5</v>
      </c>
      <c r="X545" s="1">
        <v>100</v>
      </c>
      <c r="Y545" s="11">
        <f t="shared" si="156"/>
        <v>1277791.2</v>
      </c>
      <c r="Z545" s="11">
        <f t="shared" si="150"/>
        <v>1916686.7999999998</v>
      </c>
      <c r="AA545" s="5">
        <v>44523</v>
      </c>
      <c r="AB545" s="1" t="s">
        <v>32</v>
      </c>
      <c r="AC545" s="1" t="s">
        <v>32</v>
      </c>
      <c r="AD545" s="1" t="s">
        <v>84</v>
      </c>
      <c r="AE545" s="11">
        <v>14295927.945600003</v>
      </c>
      <c r="AF545" s="11">
        <f t="shared" si="151"/>
        <v>3.0084023454545461</v>
      </c>
      <c r="AG545" s="3" t="s">
        <v>583</v>
      </c>
      <c r="AH545" s="3" t="s">
        <v>33</v>
      </c>
      <c r="AI545" s="12">
        <v>0.54166727999999997</v>
      </c>
      <c r="AJ545" s="12">
        <v>0.51513926399999999</v>
      </c>
      <c r="AK545" s="12">
        <v>0.47035209700000002</v>
      </c>
      <c r="AL545" s="12">
        <v>0.43625807300000002</v>
      </c>
      <c r="AM545" s="12">
        <f t="shared" si="157"/>
        <v>8.1250091999999996E-2</v>
      </c>
      <c r="AN545" s="12">
        <f t="shared" si="158"/>
        <v>7.727088959999999E-2</v>
      </c>
      <c r="AO545" s="12">
        <f t="shared" si="159"/>
        <v>7.0552814549999995E-2</v>
      </c>
      <c r="AP545" s="12">
        <f t="shared" si="160"/>
        <v>6.5438710950000006E-2</v>
      </c>
      <c r="AQ545" s="13">
        <v>9.7382553705077202E-2</v>
      </c>
      <c r="AR545" s="13">
        <v>5.4248004151530201E-2</v>
      </c>
      <c r="AS545" s="13">
        <v>4.7578564649861502E-2</v>
      </c>
      <c r="AT545" s="13">
        <v>5.1566313521917297E-2</v>
      </c>
      <c r="AU545" s="13">
        <v>3.9527688285457802E-2</v>
      </c>
      <c r="AV545" s="13">
        <v>7.2602884755581201E-2</v>
      </c>
      <c r="AW545" s="13">
        <v>4.4313840093163699E-2</v>
      </c>
      <c r="AX545" s="13">
        <v>5.8174264166084101E-2</v>
      </c>
    </row>
    <row r="546" spans="1:50" x14ac:dyDescent="0.35">
      <c r="A546" t="s">
        <v>560</v>
      </c>
      <c r="B546" t="s">
        <v>560</v>
      </c>
      <c r="C546" t="s">
        <v>560</v>
      </c>
      <c r="D546">
        <v>44000000</v>
      </c>
      <c r="E546">
        <v>2</v>
      </c>
      <c r="F546" s="6">
        <v>10.8</v>
      </c>
      <c r="G546">
        <v>4752000</v>
      </c>
      <c r="H546" s="9">
        <v>8518608</v>
      </c>
      <c r="I546" t="s">
        <v>33</v>
      </c>
      <c r="J546" t="s">
        <v>83</v>
      </c>
      <c r="K546" t="s">
        <v>31</v>
      </c>
      <c r="L546" s="8">
        <v>6</v>
      </c>
      <c r="M546" s="8">
        <v>36.5</v>
      </c>
      <c r="N546" s="7">
        <v>511116.48</v>
      </c>
      <c r="O546" s="7">
        <v>186557.51519999999</v>
      </c>
      <c r="P546" s="10">
        <v>4.2399439999999998E-3</v>
      </c>
      <c r="Q546" s="7">
        <v>3.9258736000000002E-2</v>
      </c>
      <c r="R546" s="1" t="s">
        <v>43</v>
      </c>
      <c r="S546" s="1" t="s">
        <v>32</v>
      </c>
      <c r="T546" s="11">
        <v>2.65984</v>
      </c>
      <c r="U546" s="1" t="s">
        <v>104</v>
      </c>
      <c r="V546" s="11">
        <v>2.65984</v>
      </c>
      <c r="W546" s="11">
        <v>2.99</v>
      </c>
      <c r="X546" s="1">
        <v>100</v>
      </c>
      <c r="Y546" s="11">
        <f t="shared" si="156"/>
        <v>511116.48</v>
      </c>
      <c r="Z546" s="11">
        <f t="shared" si="150"/>
        <v>1528238.2752</v>
      </c>
      <c r="AA546" s="5">
        <v>44523</v>
      </c>
      <c r="AB546" s="1" t="s">
        <v>32</v>
      </c>
      <c r="AC546" s="1" t="s">
        <v>32</v>
      </c>
      <c r="AD546" s="1" t="s">
        <v>84</v>
      </c>
      <c r="AE546" s="11">
        <v>14295927.945600003</v>
      </c>
      <c r="AF546" s="11">
        <f t="shared" si="151"/>
        <v>3.0084023454545461</v>
      </c>
      <c r="AG546" s="3" t="s">
        <v>584</v>
      </c>
      <c r="AH546" s="3" t="s">
        <v>32</v>
      </c>
      <c r="AI546" s="12">
        <v>0.54166727999999997</v>
      </c>
      <c r="AJ546" s="12">
        <v>0.51513926399999999</v>
      </c>
      <c r="AK546" s="12">
        <v>0.47035209700000002</v>
      </c>
      <c r="AL546" s="12">
        <v>0.43625807300000002</v>
      </c>
      <c r="AM546" s="12">
        <f t="shared" si="157"/>
        <v>3.25000368E-2</v>
      </c>
      <c r="AN546" s="12">
        <f t="shared" si="158"/>
        <v>3.0908355839999999E-2</v>
      </c>
      <c r="AO546" s="12">
        <f t="shared" si="159"/>
        <v>2.8221125820000002E-2</v>
      </c>
      <c r="AP546" s="12">
        <f t="shared" si="160"/>
        <v>2.6175484379999999E-2</v>
      </c>
      <c r="AQ546" s="13">
        <v>2.33733746339524E-2</v>
      </c>
      <c r="AR546" s="13">
        <v>2.0015410789385499E-2</v>
      </c>
      <c r="AS546" s="13">
        <v>1.9005390976321899E-2</v>
      </c>
      <c r="AT546" s="13">
        <v>1.80143650794348E-2</v>
      </c>
      <c r="AU546" s="13">
        <v>6.5897032606584902E-3</v>
      </c>
      <c r="AV546" s="13">
        <v>1.37150378944927E-2</v>
      </c>
      <c r="AW546" s="13">
        <v>3.3511755849507399E-2</v>
      </c>
      <c r="AX546" s="13">
        <v>1.9175005497679001E-2</v>
      </c>
    </row>
    <row r="547" spans="1:50" x14ac:dyDescent="0.35">
      <c r="A547" t="s">
        <v>560</v>
      </c>
      <c r="B547" t="s">
        <v>560</v>
      </c>
      <c r="C547" t="s">
        <v>560</v>
      </c>
      <c r="D547">
        <v>44000000</v>
      </c>
      <c r="E547">
        <v>2</v>
      </c>
      <c r="F547" s="6">
        <v>10.8</v>
      </c>
      <c r="G547">
        <v>4752000</v>
      </c>
      <c r="H547" s="9">
        <v>8518608</v>
      </c>
      <c r="I547" t="s">
        <v>114</v>
      </c>
      <c r="J547" t="s">
        <v>115</v>
      </c>
      <c r="K547" t="s">
        <v>116</v>
      </c>
      <c r="L547" s="8">
        <v>7</v>
      </c>
      <c r="M547" s="8">
        <v>48</v>
      </c>
      <c r="N547" s="7">
        <v>596302.56000000006</v>
      </c>
      <c r="O547" s="7">
        <v>286225.22879999998</v>
      </c>
      <c r="P547" s="10">
        <v>6.5051190000000002E-3</v>
      </c>
      <c r="Q547" s="7">
        <v>6.0232582E-2</v>
      </c>
      <c r="R547" s="1" t="s">
        <v>43</v>
      </c>
      <c r="S547" s="1" t="s">
        <v>32</v>
      </c>
      <c r="T547" s="11">
        <v>2.65984</v>
      </c>
      <c r="U547" s="1" t="s">
        <v>104</v>
      </c>
      <c r="V547" s="11">
        <v>2.65984</v>
      </c>
      <c r="W547" s="11">
        <v>2.99</v>
      </c>
      <c r="X547" s="1">
        <v>100</v>
      </c>
      <c r="Y547" s="11">
        <f t="shared" si="156"/>
        <v>596302.56000000006</v>
      </c>
      <c r="Z547" s="11">
        <f t="shared" si="150"/>
        <v>1782944.6544000003</v>
      </c>
      <c r="AA547" s="5">
        <v>44523</v>
      </c>
      <c r="AB547" s="1" t="s">
        <v>32</v>
      </c>
      <c r="AC547" s="1" t="s">
        <v>32</v>
      </c>
      <c r="AD547" s="1" t="s">
        <v>84</v>
      </c>
      <c r="AE547" s="11">
        <v>14295927.945600003</v>
      </c>
      <c r="AF547" s="11">
        <f t="shared" si="151"/>
        <v>3.0084023454545461</v>
      </c>
      <c r="AG547" s="3" t="s">
        <v>584</v>
      </c>
      <c r="AH547" s="3" t="s">
        <v>32</v>
      </c>
      <c r="AI547" s="12">
        <v>0.53640324399999995</v>
      </c>
      <c r="AJ547" s="12">
        <v>0.52594607699999996</v>
      </c>
      <c r="AK547" s="12">
        <v>0.480582538</v>
      </c>
      <c r="AL547" s="12">
        <v>0.46544774500000002</v>
      </c>
      <c r="AM547" s="12">
        <f t="shared" si="157"/>
        <v>3.7548227080000003E-2</v>
      </c>
      <c r="AN547" s="12">
        <f t="shared" si="158"/>
        <v>3.6816225389999999E-2</v>
      </c>
      <c r="AO547" s="12">
        <f t="shared" si="159"/>
        <v>3.3640777660000003E-2</v>
      </c>
      <c r="AP547" s="12">
        <f t="shared" si="160"/>
        <v>3.2581342150000005E-2</v>
      </c>
      <c r="AQ547" s="13">
        <v>2.3178141251433901E-2</v>
      </c>
      <c r="AR547" s="13">
        <v>1.0079195135969899E-2</v>
      </c>
      <c r="AS547" s="13">
        <v>8.7476869129717097E-3</v>
      </c>
      <c r="AT547" s="13">
        <v>2.7832484866448601E-2</v>
      </c>
      <c r="AU547" s="13">
        <v>1.8535421271315199E-2</v>
      </c>
      <c r="AV547" s="13">
        <v>0.102460629955307</v>
      </c>
      <c r="AW547" s="13">
        <v>2.9380169872719498E-2</v>
      </c>
      <c r="AX547" s="13">
        <v>3.1459104180880798E-2</v>
      </c>
    </row>
    <row r="548" spans="1:50" x14ac:dyDescent="0.35">
      <c r="A548" t="s">
        <v>560</v>
      </c>
      <c r="B548" t="s">
        <v>560</v>
      </c>
      <c r="C548" t="s">
        <v>560</v>
      </c>
      <c r="D548">
        <v>44000000</v>
      </c>
      <c r="E548">
        <v>2</v>
      </c>
      <c r="F548" s="6">
        <v>10.8</v>
      </c>
      <c r="G548">
        <v>4752000</v>
      </c>
      <c r="H548" s="9">
        <v>8518608</v>
      </c>
      <c r="I548" t="s">
        <v>139</v>
      </c>
      <c r="J548" t="s">
        <v>140</v>
      </c>
      <c r="K548" t="s">
        <v>31</v>
      </c>
      <c r="L548" s="8">
        <v>7</v>
      </c>
      <c r="M548" s="8">
        <v>36.5</v>
      </c>
      <c r="N548" s="7">
        <v>596302.56000000006</v>
      </c>
      <c r="O548" s="7">
        <v>217650.4344</v>
      </c>
      <c r="P548" s="10">
        <v>4.9466010000000001E-3</v>
      </c>
      <c r="Q548" s="7">
        <v>4.5801859E-2</v>
      </c>
      <c r="R548" s="1" t="s">
        <v>43</v>
      </c>
      <c r="S548" s="1" t="s">
        <v>32</v>
      </c>
      <c r="T548" s="11">
        <v>1.16368</v>
      </c>
      <c r="U548" s="1" t="s">
        <v>104</v>
      </c>
      <c r="V548" s="11">
        <v>1.16368</v>
      </c>
      <c r="W548" s="11">
        <v>1.31</v>
      </c>
      <c r="X548" s="1">
        <v>100</v>
      </c>
      <c r="Y548" s="11">
        <f t="shared" si="156"/>
        <v>596302.56000000006</v>
      </c>
      <c r="Z548" s="11">
        <f t="shared" si="150"/>
        <v>781156.35360000015</v>
      </c>
      <c r="AA548" s="5">
        <v>44523</v>
      </c>
      <c r="AB548" s="1" t="s">
        <v>32</v>
      </c>
      <c r="AC548" s="1" t="s">
        <v>32</v>
      </c>
      <c r="AD548" s="1" t="s">
        <v>84</v>
      </c>
      <c r="AE548" s="11">
        <v>14295927.945600003</v>
      </c>
      <c r="AF548" s="11">
        <f t="shared" si="151"/>
        <v>3.0084023454545461</v>
      </c>
      <c r="AG548" s="3" t="s">
        <v>583</v>
      </c>
      <c r="AH548" s="3" t="s">
        <v>109</v>
      </c>
      <c r="AI548" s="12">
        <v>0.34164161199999998</v>
      </c>
      <c r="AJ548" s="12">
        <v>0.28031908300000002</v>
      </c>
      <c r="AK548" s="12">
        <v>0.40896702000000001</v>
      </c>
      <c r="AL548" s="12">
        <v>0.36860889600000002</v>
      </c>
      <c r="AM548" s="12">
        <f t="shared" si="157"/>
        <v>2.391491284E-2</v>
      </c>
      <c r="AN548" s="12">
        <f t="shared" si="158"/>
        <v>1.9622335810000002E-2</v>
      </c>
      <c r="AO548" s="12">
        <f t="shared" si="159"/>
        <v>2.8627691400000002E-2</v>
      </c>
      <c r="AP548" s="12">
        <f t="shared" si="160"/>
        <v>2.5802622720000005E-2</v>
      </c>
      <c r="AQ548" s="13">
        <v>1.4632112682214799E-2</v>
      </c>
      <c r="AR548" s="13">
        <v>3.7963790679470102E-2</v>
      </c>
      <c r="AS548" s="13">
        <v>3.3259434450616403E-2</v>
      </c>
      <c r="AT548" s="13">
        <v>1.9859248904706198E-2</v>
      </c>
      <c r="AU548" s="13">
        <v>0</v>
      </c>
      <c r="AV548" s="13">
        <v>1.6000877660024799E-2</v>
      </c>
      <c r="AW548" s="13">
        <v>8.9364682915724601E-3</v>
      </c>
      <c r="AX548" s="13">
        <v>1.8664561809800698E-2</v>
      </c>
    </row>
    <row r="549" spans="1:50" x14ac:dyDescent="0.35">
      <c r="A549" t="s">
        <v>560</v>
      </c>
      <c r="B549" t="s">
        <v>560</v>
      </c>
      <c r="C549" t="s">
        <v>560</v>
      </c>
      <c r="D549">
        <v>44000000</v>
      </c>
      <c r="E549">
        <v>2</v>
      </c>
      <c r="F549" s="6">
        <v>10.8</v>
      </c>
      <c r="G549">
        <v>4752000</v>
      </c>
      <c r="H549" s="9">
        <v>8518608</v>
      </c>
      <c r="I549" t="s">
        <v>94</v>
      </c>
      <c r="J549" t="s">
        <v>118</v>
      </c>
      <c r="K549" t="s">
        <v>93</v>
      </c>
      <c r="L549" s="8">
        <v>5</v>
      </c>
      <c r="M549" s="8">
        <v>38</v>
      </c>
      <c r="N549" s="7">
        <v>425930.4</v>
      </c>
      <c r="O549" s="7">
        <v>161853.552</v>
      </c>
      <c r="P549" s="10">
        <v>3.67849E-3</v>
      </c>
      <c r="Q549" s="7">
        <v>3.4060091000000001E-2</v>
      </c>
      <c r="R549" s="1" t="s">
        <v>43</v>
      </c>
      <c r="S549" s="1" t="s">
        <v>32</v>
      </c>
      <c r="T549" s="11">
        <v>1.99488</v>
      </c>
      <c r="U549" s="1" t="s">
        <v>104</v>
      </c>
      <c r="V549" s="11">
        <v>1.99488</v>
      </c>
      <c r="W549" s="11">
        <v>2.2400000000000002</v>
      </c>
      <c r="X549" s="1">
        <v>100</v>
      </c>
      <c r="Y549" s="11">
        <f t="shared" si="156"/>
        <v>425930.4</v>
      </c>
      <c r="Z549" s="11">
        <f t="shared" si="150"/>
        <v>954084.09600000014</v>
      </c>
      <c r="AA549" s="5">
        <v>44523</v>
      </c>
      <c r="AB549" s="1" t="s">
        <v>32</v>
      </c>
      <c r="AC549" s="1" t="s">
        <v>32</v>
      </c>
      <c r="AD549" s="1" t="s">
        <v>84</v>
      </c>
      <c r="AE549" s="11">
        <v>14295927.945600003</v>
      </c>
      <c r="AF549" s="11">
        <f t="shared" si="151"/>
        <v>3.0084023454545461</v>
      </c>
      <c r="AG549" s="3" t="s">
        <v>584</v>
      </c>
      <c r="AH549" s="3" t="s">
        <v>32</v>
      </c>
      <c r="AI549" s="12">
        <v>0.56956005600000004</v>
      </c>
      <c r="AJ549" s="12">
        <v>0.56435821799999997</v>
      </c>
      <c r="AK549" s="12">
        <v>0.49797503199999998</v>
      </c>
      <c r="AL549" s="12">
        <v>0.49069223099999998</v>
      </c>
      <c r="AM549" s="12">
        <f t="shared" si="157"/>
        <v>2.8478002800000003E-2</v>
      </c>
      <c r="AN549" s="12">
        <f t="shared" si="158"/>
        <v>2.82179109E-2</v>
      </c>
      <c r="AO549" s="12">
        <f t="shared" si="159"/>
        <v>2.4898751600000001E-2</v>
      </c>
      <c r="AP549" s="12">
        <f t="shared" si="160"/>
        <v>2.4534611550000002E-2</v>
      </c>
      <c r="AQ549" s="13">
        <v>2.2899607874842499E-2</v>
      </c>
      <c r="AR549" s="13">
        <v>1.5980032336156001E-2</v>
      </c>
      <c r="AS549" s="13">
        <v>2.6381912902915801E-3</v>
      </c>
      <c r="AT549" s="13">
        <v>1.5274466268074501E-2</v>
      </c>
      <c r="AU549" s="13">
        <v>7.6227922950626798E-3</v>
      </c>
      <c r="AV549" s="13">
        <v>1.5554106491454099E-2</v>
      </c>
      <c r="AW549" s="13">
        <v>1.3860644761639E-2</v>
      </c>
      <c r="AX549" s="13">
        <v>1.3404263045360101E-2</v>
      </c>
    </row>
    <row r="550" spans="1:50" x14ac:dyDescent="0.35">
      <c r="A550" t="s">
        <v>560</v>
      </c>
      <c r="B550" t="s">
        <v>560</v>
      </c>
      <c r="C550" t="s">
        <v>560</v>
      </c>
      <c r="D550">
        <v>44000000</v>
      </c>
      <c r="E550">
        <v>2</v>
      </c>
      <c r="F550" s="6">
        <v>10.8</v>
      </c>
      <c r="G550">
        <v>4752000</v>
      </c>
      <c r="H550" s="9">
        <v>8518608</v>
      </c>
      <c r="I550" t="s">
        <v>37</v>
      </c>
      <c r="J550" t="s">
        <v>38</v>
      </c>
      <c r="K550" t="s">
        <v>31</v>
      </c>
      <c r="L550" s="8">
        <v>22</v>
      </c>
      <c r="M550" s="8">
        <v>65</v>
      </c>
      <c r="N550" s="7">
        <v>1874093.76</v>
      </c>
      <c r="O550" s="7">
        <v>1218160.9439999999</v>
      </c>
      <c r="P550" s="10">
        <v>2.7685476000000001E-2</v>
      </c>
      <c r="Q550" s="7">
        <v>0.25634699999999999</v>
      </c>
      <c r="R550" s="1" t="s">
        <v>43</v>
      </c>
      <c r="S550" s="1" t="s">
        <v>32</v>
      </c>
      <c r="T550" s="11">
        <v>0.99743999999999999</v>
      </c>
      <c r="U550" s="1" t="s">
        <v>104</v>
      </c>
      <c r="V550" s="11">
        <v>0.99743999999999999</v>
      </c>
      <c r="W550" s="11">
        <v>1.1200000000000001</v>
      </c>
      <c r="X550" s="1">
        <v>100</v>
      </c>
      <c r="Y550" s="11">
        <f t="shared" si="156"/>
        <v>1874093.76</v>
      </c>
      <c r="Z550" s="11">
        <f t="shared" si="150"/>
        <v>2098985.0112000001</v>
      </c>
      <c r="AA550" s="5">
        <v>44523</v>
      </c>
      <c r="AB550" s="1" t="s">
        <v>32</v>
      </c>
      <c r="AC550" s="1" t="s">
        <v>32</v>
      </c>
      <c r="AD550" s="1" t="s">
        <v>84</v>
      </c>
      <c r="AE550" s="11">
        <v>14295927.945600003</v>
      </c>
      <c r="AF550" s="11">
        <f t="shared" si="151"/>
        <v>3.0084023454545461</v>
      </c>
      <c r="AG550" s="3" t="s">
        <v>584</v>
      </c>
      <c r="AH550" s="3" t="s">
        <v>32</v>
      </c>
      <c r="AI550" s="12">
        <v>0.40852202599999998</v>
      </c>
      <c r="AJ550" s="12">
        <v>0.37004858499999999</v>
      </c>
      <c r="AK550" s="12">
        <v>0.32774961899999999</v>
      </c>
      <c r="AL550" s="12">
        <v>0.27716542900000002</v>
      </c>
      <c r="AM550" s="12">
        <f t="shared" si="157"/>
        <v>8.9874845719999999E-2</v>
      </c>
      <c r="AN550" s="12">
        <f t="shared" si="158"/>
        <v>8.1410688699999997E-2</v>
      </c>
      <c r="AO550" s="12">
        <f t="shared" si="159"/>
        <v>7.2104916179999992E-2</v>
      </c>
      <c r="AP550" s="12">
        <f t="shared" si="160"/>
        <v>6.0976394380000007E-2</v>
      </c>
      <c r="AQ550" s="13">
        <v>7.1188458286085596E-2</v>
      </c>
      <c r="AR550" s="13">
        <v>8.73967590732799E-2</v>
      </c>
      <c r="AS550" s="13">
        <v>2.31191714185928E-2</v>
      </c>
      <c r="AT550" s="13">
        <v>0.13592009755394299</v>
      </c>
      <c r="AU550" s="13">
        <v>0.196019434678355</v>
      </c>
      <c r="AV550" s="13">
        <v>0.49752674710265199</v>
      </c>
      <c r="AW550" s="13">
        <v>8.6323031063421499E-2</v>
      </c>
      <c r="AX550" s="13">
        <v>0.15678481416804699</v>
      </c>
    </row>
    <row r="551" spans="1:50" x14ac:dyDescent="0.35">
      <c r="A551" t="s">
        <v>561</v>
      </c>
      <c r="B551" t="s">
        <v>561</v>
      </c>
      <c r="C551" t="s">
        <v>561</v>
      </c>
      <c r="D551">
        <v>65100000</v>
      </c>
      <c r="E551">
        <v>1</v>
      </c>
      <c r="F551" s="6">
        <v>7</v>
      </c>
      <c r="G551">
        <v>4557000</v>
      </c>
      <c r="H551" s="9">
        <v>0</v>
      </c>
      <c r="I551" t="s">
        <v>32</v>
      </c>
      <c r="J551" t="s">
        <v>32</v>
      </c>
      <c r="K551" t="s">
        <v>32</v>
      </c>
      <c r="L551" s="8" t="s">
        <v>32</v>
      </c>
      <c r="M551" s="8" t="s">
        <v>32</v>
      </c>
      <c r="N551" s="7" t="s">
        <v>32</v>
      </c>
      <c r="O551" s="7" t="s">
        <v>32</v>
      </c>
      <c r="P551" s="10" t="s">
        <v>32</v>
      </c>
      <c r="Q551" s="7" t="s">
        <v>32</v>
      </c>
      <c r="R551" s="1" t="s">
        <v>32</v>
      </c>
      <c r="S551" s="1" t="s">
        <v>32</v>
      </c>
      <c r="T551" s="11" t="s">
        <v>32</v>
      </c>
      <c r="U551" s="1" t="s">
        <v>32</v>
      </c>
      <c r="V551" s="11" t="s">
        <v>32</v>
      </c>
      <c r="W551" s="11" t="s">
        <v>32</v>
      </c>
      <c r="X551" s="1" t="s">
        <v>32</v>
      </c>
      <c r="Y551" s="11" t="s">
        <v>32</v>
      </c>
      <c r="Z551" s="11" t="s">
        <v>32</v>
      </c>
      <c r="AA551" s="5" t="s">
        <v>32</v>
      </c>
      <c r="AB551" s="1" t="s">
        <v>32</v>
      </c>
      <c r="AC551" s="1" t="s">
        <v>32</v>
      </c>
      <c r="AD551" s="1" t="s">
        <v>32</v>
      </c>
      <c r="AE551" s="11">
        <v>0</v>
      </c>
      <c r="AF551" s="11" t="s">
        <v>32</v>
      </c>
      <c r="AG551" s="3" t="s">
        <v>593</v>
      </c>
      <c r="AH551" s="3" t="s">
        <v>32</v>
      </c>
      <c r="AI551" s="12" t="s">
        <v>32</v>
      </c>
      <c r="AJ551" s="12" t="s">
        <v>32</v>
      </c>
      <c r="AK551" s="12" t="s">
        <v>32</v>
      </c>
      <c r="AL551" s="12" t="s">
        <v>32</v>
      </c>
      <c r="AM551" s="12" t="s">
        <v>32</v>
      </c>
      <c r="AN551" s="12" t="s">
        <v>32</v>
      </c>
      <c r="AO551" s="12" t="s">
        <v>32</v>
      </c>
      <c r="AP551" s="12" t="s">
        <v>32</v>
      </c>
      <c r="AQ551" s="13" t="s">
        <v>32</v>
      </c>
      <c r="AR551" s="13" t="s">
        <v>32</v>
      </c>
      <c r="AS551" s="13" t="s">
        <v>32</v>
      </c>
      <c r="AT551" s="13" t="s">
        <v>32</v>
      </c>
      <c r="AU551" s="13" t="s">
        <v>32</v>
      </c>
      <c r="AV551" s="13" t="s">
        <v>32</v>
      </c>
      <c r="AW551" s="13" t="s">
        <v>32</v>
      </c>
      <c r="AX551" s="13" t="s">
        <v>32</v>
      </c>
    </row>
    <row r="552" spans="1:50" x14ac:dyDescent="0.35">
      <c r="A552" t="s">
        <v>646</v>
      </c>
      <c r="B552" t="s">
        <v>646</v>
      </c>
      <c r="C552" t="s">
        <v>562</v>
      </c>
      <c r="D552">
        <v>332600000</v>
      </c>
      <c r="E552">
        <v>2</v>
      </c>
      <c r="F552" s="6">
        <v>15.1</v>
      </c>
      <c r="G552">
        <v>50222600</v>
      </c>
      <c r="H552" s="9">
        <v>89968900</v>
      </c>
      <c r="I552" t="s">
        <v>563</v>
      </c>
      <c r="J552" t="s">
        <v>564</v>
      </c>
      <c r="K552" t="s">
        <v>116</v>
      </c>
      <c r="L552" s="8">
        <v>4</v>
      </c>
      <c r="M552" s="8">
        <v>48</v>
      </c>
      <c r="N552" s="7">
        <v>3598756</v>
      </c>
      <c r="O552" s="7">
        <v>1727402.88</v>
      </c>
      <c r="P552" s="10">
        <v>5.1936350000000003E-3</v>
      </c>
      <c r="Q552" s="7">
        <v>3.4394930999999997E-2</v>
      </c>
      <c r="R552" s="1" t="s">
        <v>58</v>
      </c>
      <c r="S552" s="1" t="s">
        <v>32</v>
      </c>
      <c r="T552" s="11">
        <v>10.56</v>
      </c>
      <c r="U552" s="1" t="s">
        <v>176</v>
      </c>
      <c r="V552" s="11">
        <v>10.56</v>
      </c>
      <c r="W552" s="11">
        <v>10.56</v>
      </c>
      <c r="X552" s="1">
        <v>100</v>
      </c>
      <c r="Y552" s="11">
        <f>N552*X552/100</f>
        <v>3598756</v>
      </c>
      <c r="Z552" s="11">
        <f t="shared" ref="Z552:Z576" si="161">(Y552*W552)</f>
        <v>38002863.359999999</v>
      </c>
      <c r="AA552" s="5">
        <v>44523</v>
      </c>
      <c r="AB552" s="1" t="s">
        <v>32</v>
      </c>
      <c r="AC552" s="1" t="s">
        <v>32</v>
      </c>
      <c r="AD552" s="1" t="s">
        <v>84</v>
      </c>
      <c r="AE552" s="11">
        <v>2378642762.6499996</v>
      </c>
      <c r="AF552" s="11">
        <f t="shared" ref="AF552:AF576" si="162">AE552/G552</f>
        <v>47.361999630644362</v>
      </c>
      <c r="AG552" s="3" t="s">
        <v>585</v>
      </c>
      <c r="AH552" s="3" t="s">
        <v>621</v>
      </c>
      <c r="AI552" s="12">
        <v>0.51904978599999996</v>
      </c>
      <c r="AJ552" s="12">
        <v>0.50964504799999999</v>
      </c>
      <c r="AK552" s="12">
        <v>0.47004806100000002</v>
      </c>
      <c r="AL552" s="12">
        <v>0.44233857700000001</v>
      </c>
      <c r="AM552" s="12">
        <f t="shared" ref="AM552:AM567" si="163">AI552*($L552/100)</f>
        <v>2.0761991439999999E-2</v>
      </c>
      <c r="AN552" s="12">
        <f t="shared" ref="AN552:AN567" si="164">AJ552*($L552/100)</f>
        <v>2.0385801919999998E-2</v>
      </c>
      <c r="AO552" s="12">
        <f t="shared" ref="AO552:AO567" si="165">AK552*($L552/100)</f>
        <v>1.880192244E-2</v>
      </c>
      <c r="AP552" s="12">
        <f t="shared" ref="AP552:AP567" si="166">AL552*($L552/100)</f>
        <v>1.7693543080000002E-2</v>
      </c>
      <c r="AQ552" s="13">
        <v>5.1422364728873002E-3</v>
      </c>
      <c r="AR552" s="13">
        <v>3.4262685737536402E-3</v>
      </c>
      <c r="AS552" s="13">
        <v>4.4927375044658199E-3</v>
      </c>
      <c r="AT552" s="13">
        <v>1.05045844364496E-2</v>
      </c>
      <c r="AU552" s="13">
        <v>2.69691871294908E-3</v>
      </c>
      <c r="AV552" s="13">
        <v>2.4276116681234E-2</v>
      </c>
      <c r="AW552" s="13">
        <v>8.93186327523556E-3</v>
      </c>
      <c r="AX552" s="13">
        <v>8.4958179509964406E-3</v>
      </c>
    </row>
    <row r="553" spans="1:50" x14ac:dyDescent="0.35">
      <c r="A553" t="s">
        <v>646</v>
      </c>
      <c r="B553" t="s">
        <v>646</v>
      </c>
      <c r="C553" t="s">
        <v>562</v>
      </c>
      <c r="D553">
        <v>332600000</v>
      </c>
      <c r="E553">
        <v>2</v>
      </c>
      <c r="F553" s="6">
        <v>15.1</v>
      </c>
      <c r="G553">
        <v>50222600</v>
      </c>
      <c r="H553" s="9">
        <v>89968900</v>
      </c>
      <c r="I553" t="s">
        <v>565</v>
      </c>
      <c r="J553" t="s">
        <v>63</v>
      </c>
      <c r="K553" t="s">
        <v>359</v>
      </c>
      <c r="L553" s="8">
        <v>18</v>
      </c>
      <c r="M553" s="8">
        <v>42</v>
      </c>
      <c r="N553" s="7">
        <v>16194402</v>
      </c>
      <c r="O553" s="7">
        <v>6801648.8399999999</v>
      </c>
      <c r="P553" s="10">
        <v>2.0449935999999998E-2</v>
      </c>
      <c r="Q553" s="7">
        <v>0.135430042</v>
      </c>
      <c r="R553" s="1" t="s">
        <v>58</v>
      </c>
      <c r="S553" s="1">
        <v>11.02</v>
      </c>
      <c r="T553" s="11">
        <v>19.82</v>
      </c>
      <c r="U553" s="1" t="s">
        <v>176</v>
      </c>
      <c r="V553" s="11">
        <v>15.42</v>
      </c>
      <c r="W553" s="11">
        <v>15.42</v>
      </c>
      <c r="X553" s="1">
        <v>100</v>
      </c>
      <c r="Y553" s="11">
        <f t="shared" ref="Y553:Y576" si="167">N553*X553/100</f>
        <v>16194402</v>
      </c>
      <c r="Z553" s="11">
        <f t="shared" si="161"/>
        <v>249717678.84</v>
      </c>
      <c r="AA553" s="5">
        <v>44523</v>
      </c>
      <c r="AB553" s="1" t="s">
        <v>32</v>
      </c>
      <c r="AC553" s="1" t="s">
        <v>32</v>
      </c>
      <c r="AD553" s="1" t="s">
        <v>84</v>
      </c>
      <c r="AE553" s="11">
        <v>2378642762.6499996</v>
      </c>
      <c r="AF553" s="11">
        <f t="shared" si="162"/>
        <v>47.361999630644362</v>
      </c>
      <c r="AG553" s="3" t="s">
        <v>585</v>
      </c>
      <c r="AH553" s="3" t="s">
        <v>622</v>
      </c>
      <c r="AI553" s="12">
        <v>0.20089263500000001</v>
      </c>
      <c r="AJ553" s="12">
        <v>0.209120842</v>
      </c>
      <c r="AK553" s="12">
        <v>0.19638401699999999</v>
      </c>
      <c r="AL553" s="12">
        <v>0.18960664899999999</v>
      </c>
      <c r="AM553" s="12">
        <f t="shared" si="163"/>
        <v>3.6160674300000001E-2</v>
      </c>
      <c r="AN553" s="12">
        <f t="shared" si="164"/>
        <v>3.7641751559999999E-2</v>
      </c>
      <c r="AO553" s="12">
        <f t="shared" si="165"/>
        <v>3.5349123059999994E-2</v>
      </c>
      <c r="AP553" s="12">
        <f t="shared" si="166"/>
        <v>3.4129196819999999E-2</v>
      </c>
      <c r="AQ553" s="13">
        <v>1.26601796549465E-2</v>
      </c>
      <c r="AR553" s="13">
        <v>3.7825044749855298E-2</v>
      </c>
      <c r="AS553" s="13">
        <v>3.09577696381588E-2</v>
      </c>
      <c r="AT553" s="13">
        <v>3.5484655512017897E-2</v>
      </c>
      <c r="AU553" s="13">
        <v>7.0794116835662096E-3</v>
      </c>
      <c r="AV553" s="13">
        <v>2.8419553120693001E-2</v>
      </c>
      <c r="AW553" s="13">
        <v>4.0947011061446402E-2</v>
      </c>
      <c r="AX553" s="13">
        <v>2.76248036315263E-2</v>
      </c>
    </row>
    <row r="554" spans="1:50" x14ac:dyDescent="0.35">
      <c r="A554" t="s">
        <v>646</v>
      </c>
      <c r="B554" t="s">
        <v>646</v>
      </c>
      <c r="C554" t="s">
        <v>562</v>
      </c>
      <c r="D554">
        <v>332600000</v>
      </c>
      <c r="E554">
        <v>2</v>
      </c>
      <c r="F554" s="6">
        <v>15.1</v>
      </c>
      <c r="G554">
        <v>50222600</v>
      </c>
      <c r="H554" s="9">
        <v>89968900</v>
      </c>
      <c r="I554" t="s">
        <v>433</v>
      </c>
      <c r="J554" t="s">
        <v>434</v>
      </c>
      <c r="K554" t="s">
        <v>210</v>
      </c>
      <c r="L554" s="8">
        <v>20</v>
      </c>
      <c r="M554" s="8">
        <v>35</v>
      </c>
      <c r="N554" s="7">
        <v>17993780</v>
      </c>
      <c r="O554" s="7">
        <v>6297823</v>
      </c>
      <c r="P554" s="10">
        <v>1.8935126E-2</v>
      </c>
      <c r="Q554" s="7">
        <v>0.12539818699999999</v>
      </c>
      <c r="R554" s="1" t="s">
        <v>58</v>
      </c>
      <c r="S554" s="1">
        <v>17.61</v>
      </c>
      <c r="T554" s="11">
        <v>37.46</v>
      </c>
      <c r="U554" s="1" t="s">
        <v>176</v>
      </c>
      <c r="V554" s="11">
        <v>27.535</v>
      </c>
      <c r="W554" s="11">
        <v>27.54</v>
      </c>
      <c r="X554" s="1">
        <v>100</v>
      </c>
      <c r="Y554" s="11">
        <f t="shared" si="167"/>
        <v>17993780</v>
      </c>
      <c r="Z554" s="11">
        <f t="shared" si="161"/>
        <v>495548701.19999999</v>
      </c>
      <c r="AA554" s="5">
        <v>44523</v>
      </c>
      <c r="AB554" s="1" t="s">
        <v>638</v>
      </c>
      <c r="AC554" s="1" t="s">
        <v>566</v>
      </c>
      <c r="AD554" s="1" t="s">
        <v>84</v>
      </c>
      <c r="AE554" s="11">
        <v>2378642762.6499996</v>
      </c>
      <c r="AF554" s="11">
        <f t="shared" si="162"/>
        <v>47.361999630644362</v>
      </c>
      <c r="AG554" s="3" t="s">
        <v>585</v>
      </c>
      <c r="AH554" s="3" t="s">
        <v>611</v>
      </c>
      <c r="AI554" s="12">
        <v>0.367509372</v>
      </c>
      <c r="AJ554" s="12">
        <v>0.36861762599999998</v>
      </c>
      <c r="AK554" s="12">
        <v>0.33988194900000002</v>
      </c>
      <c r="AL554" s="12">
        <v>0.31598268099999999</v>
      </c>
      <c r="AM554" s="12">
        <f t="shared" si="163"/>
        <v>7.35018744E-2</v>
      </c>
      <c r="AN554" s="12">
        <f t="shared" si="164"/>
        <v>7.3723525200000001E-2</v>
      </c>
      <c r="AO554" s="12">
        <f t="shared" si="165"/>
        <v>6.7976389800000009E-2</v>
      </c>
      <c r="AP554" s="12">
        <f t="shared" si="166"/>
        <v>6.31965362E-2</v>
      </c>
      <c r="AQ554" s="13">
        <v>6.4675247260318106E-2</v>
      </c>
      <c r="AR554" s="13">
        <v>1.21997443678778E-2</v>
      </c>
      <c r="AS554" s="13">
        <v>3.1531061659182201E-2</v>
      </c>
      <c r="AT554" s="13">
        <v>3.9838097032975903E-2</v>
      </c>
      <c r="AU554" s="13">
        <v>1.2290645280339E-2</v>
      </c>
      <c r="AV554" s="13">
        <v>2.37601815168457E-2</v>
      </c>
      <c r="AW554" s="13">
        <v>7.2106188509993493E-2</v>
      </c>
      <c r="AX554" s="13">
        <v>3.66287379467903E-2</v>
      </c>
    </row>
    <row r="555" spans="1:50" x14ac:dyDescent="0.35">
      <c r="A555" t="s">
        <v>646</v>
      </c>
      <c r="B555" t="s">
        <v>646</v>
      </c>
      <c r="C555" t="s">
        <v>562</v>
      </c>
      <c r="D555">
        <v>332600000</v>
      </c>
      <c r="E555">
        <v>2</v>
      </c>
      <c r="F555" s="6">
        <v>15.1</v>
      </c>
      <c r="G555">
        <v>50222600</v>
      </c>
      <c r="H555" s="9">
        <v>89968900</v>
      </c>
      <c r="I555" t="s">
        <v>435</v>
      </c>
      <c r="J555" t="s">
        <v>446</v>
      </c>
      <c r="K555" t="s">
        <v>210</v>
      </c>
      <c r="L555" s="8">
        <v>10</v>
      </c>
      <c r="M555" s="8">
        <v>35</v>
      </c>
      <c r="N555" s="7">
        <v>8996890</v>
      </c>
      <c r="O555" s="7">
        <v>3148911.5</v>
      </c>
      <c r="P555" s="10">
        <v>9.467563E-3</v>
      </c>
      <c r="Q555" s="7">
        <v>6.2699093999999997E-2</v>
      </c>
      <c r="R555" s="1" t="s">
        <v>58</v>
      </c>
      <c r="S555" s="1">
        <v>17.61</v>
      </c>
      <c r="T555" s="11">
        <v>37.46</v>
      </c>
      <c r="U555" s="1" t="s">
        <v>176</v>
      </c>
      <c r="V555" s="11">
        <v>27.535</v>
      </c>
      <c r="W555" s="11">
        <v>27.54</v>
      </c>
      <c r="X555" s="1">
        <v>100</v>
      </c>
      <c r="Y555" s="11">
        <f t="shared" si="167"/>
        <v>8996890</v>
      </c>
      <c r="Z555" s="11">
        <f t="shared" si="161"/>
        <v>247774350.59999999</v>
      </c>
      <c r="AA555" s="5">
        <v>44523</v>
      </c>
      <c r="AB555" s="1" t="s">
        <v>638</v>
      </c>
      <c r="AC555" s="1" t="s">
        <v>566</v>
      </c>
      <c r="AD555" s="1" t="s">
        <v>84</v>
      </c>
      <c r="AE555" s="11">
        <v>2378642762.6499996</v>
      </c>
      <c r="AF555" s="11">
        <f t="shared" si="162"/>
        <v>47.361999630644362</v>
      </c>
      <c r="AG555" s="3" t="s">
        <v>585</v>
      </c>
      <c r="AH555" s="3" t="s">
        <v>612</v>
      </c>
      <c r="AI555" s="12">
        <v>0.36219289999999998</v>
      </c>
      <c r="AJ555" s="12">
        <v>0.37781790700000001</v>
      </c>
      <c r="AK555" s="12">
        <v>0.35125091400000003</v>
      </c>
      <c r="AL555" s="12">
        <v>0.327735585</v>
      </c>
      <c r="AM555" s="12">
        <f t="shared" si="163"/>
        <v>3.6219290000000001E-2</v>
      </c>
      <c r="AN555" s="12">
        <f t="shared" si="164"/>
        <v>3.7781790700000005E-2</v>
      </c>
      <c r="AO555" s="12">
        <f t="shared" si="165"/>
        <v>3.5125091400000003E-2</v>
      </c>
      <c r="AP555" s="12">
        <f t="shared" si="166"/>
        <v>3.2773558500000001E-2</v>
      </c>
      <c r="AQ555" s="13">
        <v>1.91600421536628E-2</v>
      </c>
      <c r="AR555" s="13">
        <v>2.7785063949372999E-2</v>
      </c>
      <c r="AS555" s="13">
        <v>1.8150835314138501E-2</v>
      </c>
      <c r="AT555" s="13">
        <v>1.9179785013157001E-2</v>
      </c>
      <c r="AU555" s="13">
        <v>1.22906453783519E-2</v>
      </c>
      <c r="AV555" s="13">
        <v>1.1880090853161799E-2</v>
      </c>
      <c r="AW555" s="13">
        <v>1.2432502601915699E-2</v>
      </c>
      <c r="AX555" s="13">
        <v>1.7268423609108699E-2</v>
      </c>
    </row>
    <row r="556" spans="1:50" x14ac:dyDescent="0.35">
      <c r="A556" t="s">
        <v>646</v>
      </c>
      <c r="B556" t="s">
        <v>646</v>
      </c>
      <c r="C556" t="s">
        <v>562</v>
      </c>
      <c r="D556">
        <v>332600000</v>
      </c>
      <c r="E556">
        <v>2</v>
      </c>
      <c r="F556" s="6">
        <v>15.1</v>
      </c>
      <c r="G556">
        <v>50222600</v>
      </c>
      <c r="H556" s="9">
        <v>89968900</v>
      </c>
      <c r="I556" t="s">
        <v>567</v>
      </c>
      <c r="J556" t="s">
        <v>568</v>
      </c>
      <c r="K556" t="s">
        <v>210</v>
      </c>
      <c r="L556" s="8">
        <v>11</v>
      </c>
      <c r="M556" s="8">
        <v>35</v>
      </c>
      <c r="N556" s="7">
        <v>9896579</v>
      </c>
      <c r="O556" s="7">
        <v>3463802.65</v>
      </c>
      <c r="P556" s="10">
        <v>1.0414319E-2</v>
      </c>
      <c r="Q556" s="7">
        <v>6.8969003000000001E-2</v>
      </c>
      <c r="R556" s="1" t="s">
        <v>58</v>
      </c>
      <c r="S556" s="1">
        <v>17.61</v>
      </c>
      <c r="T556" s="11">
        <v>37.46</v>
      </c>
      <c r="U556" s="1" t="s">
        <v>176</v>
      </c>
      <c r="V556" s="11">
        <v>27.535</v>
      </c>
      <c r="W556" s="11">
        <v>27.54</v>
      </c>
      <c r="X556" s="1">
        <v>100</v>
      </c>
      <c r="Y556" s="11">
        <f t="shared" si="167"/>
        <v>9896579</v>
      </c>
      <c r="Z556" s="11">
        <f t="shared" si="161"/>
        <v>272551785.65999997</v>
      </c>
      <c r="AA556" s="5">
        <v>44523</v>
      </c>
      <c r="AB556" s="1" t="s">
        <v>32</v>
      </c>
      <c r="AC556" s="1" t="s">
        <v>32</v>
      </c>
      <c r="AD556" s="1" t="s">
        <v>84</v>
      </c>
      <c r="AE556" s="11">
        <v>2378642762.6499996</v>
      </c>
      <c r="AF556" s="11">
        <f t="shared" si="162"/>
        <v>47.361999630644362</v>
      </c>
      <c r="AG556" s="3" t="s">
        <v>585</v>
      </c>
      <c r="AH556" s="3" t="s">
        <v>623</v>
      </c>
      <c r="AI556" s="12">
        <v>0.35179293</v>
      </c>
      <c r="AJ556" s="12">
        <v>0.34993098</v>
      </c>
      <c r="AK556" s="12">
        <v>0.32005808000000002</v>
      </c>
      <c r="AL556" s="12">
        <v>0.29727899200000002</v>
      </c>
      <c r="AM556" s="12">
        <f t="shared" si="163"/>
        <v>3.86972223E-2</v>
      </c>
      <c r="AN556" s="12">
        <f t="shared" si="164"/>
        <v>3.8492407800000003E-2</v>
      </c>
      <c r="AO556" s="12">
        <f t="shared" si="165"/>
        <v>3.5206388800000002E-2</v>
      </c>
      <c r="AP556" s="12">
        <f t="shared" si="166"/>
        <v>3.2700689120000001E-2</v>
      </c>
      <c r="AQ556" s="13">
        <v>7.1142772141077597E-3</v>
      </c>
      <c r="AR556" s="13">
        <v>4.8413722491504503E-2</v>
      </c>
      <c r="AS556" s="13">
        <v>2.0269968253559201E-2</v>
      </c>
      <c r="AT556" s="13">
        <v>2.21368395334792E-2</v>
      </c>
      <c r="AU556" s="13">
        <v>6.7598549188883899E-3</v>
      </c>
      <c r="AV556" s="13">
        <v>2.4502687242537801E-2</v>
      </c>
      <c r="AW556" s="13">
        <v>1.43281974899223E-2</v>
      </c>
      <c r="AX556" s="13">
        <v>2.0503649591999899E-2</v>
      </c>
    </row>
    <row r="557" spans="1:50" x14ac:dyDescent="0.35">
      <c r="A557" t="s">
        <v>646</v>
      </c>
      <c r="B557" t="s">
        <v>646</v>
      </c>
      <c r="C557" t="s">
        <v>562</v>
      </c>
      <c r="D557">
        <v>332600000</v>
      </c>
      <c r="E557">
        <v>2</v>
      </c>
      <c r="F557" s="6">
        <v>15.1</v>
      </c>
      <c r="G557">
        <v>50222600</v>
      </c>
      <c r="H557" s="9">
        <v>89968900</v>
      </c>
      <c r="I557" t="s">
        <v>59</v>
      </c>
      <c r="J557" t="s">
        <v>569</v>
      </c>
      <c r="K557" t="s">
        <v>61</v>
      </c>
      <c r="L557" s="8">
        <v>1</v>
      </c>
      <c r="M557" s="8">
        <v>51</v>
      </c>
      <c r="N557" s="7">
        <v>899689</v>
      </c>
      <c r="O557" s="7">
        <v>458841.39</v>
      </c>
      <c r="P557" s="10">
        <v>1.379559E-3</v>
      </c>
      <c r="Q557" s="7">
        <v>9.1361540000000005E-3</v>
      </c>
      <c r="R557" s="1" t="s">
        <v>58</v>
      </c>
      <c r="S557" s="1">
        <v>30.84</v>
      </c>
      <c r="T557" s="11">
        <v>42.32</v>
      </c>
      <c r="U557" s="1" t="s">
        <v>176</v>
      </c>
      <c r="V557" s="11">
        <v>36.58</v>
      </c>
      <c r="W557" s="11">
        <v>36.58</v>
      </c>
      <c r="X557" s="1">
        <v>100</v>
      </c>
      <c r="Y557" s="11">
        <f t="shared" si="167"/>
        <v>899689</v>
      </c>
      <c r="Z557" s="11">
        <f t="shared" si="161"/>
        <v>32910623.619999997</v>
      </c>
      <c r="AA557" s="5">
        <v>44523</v>
      </c>
      <c r="AB557" s="1" t="s">
        <v>32</v>
      </c>
      <c r="AC557" s="1" t="s">
        <v>32</v>
      </c>
      <c r="AD557" s="1" t="s">
        <v>84</v>
      </c>
      <c r="AE557" s="11">
        <v>2378642762.6499996</v>
      </c>
      <c r="AF557" s="11">
        <f t="shared" si="162"/>
        <v>47.361999630644362</v>
      </c>
      <c r="AG557" s="3" t="s">
        <v>584</v>
      </c>
      <c r="AH557" s="3" t="s">
        <v>32</v>
      </c>
      <c r="AI557" s="12">
        <v>0.492890094</v>
      </c>
      <c r="AJ557" s="12">
        <v>0.48020787700000001</v>
      </c>
      <c r="AK557" s="12">
        <v>0.46666170400000001</v>
      </c>
      <c r="AL557" s="12">
        <v>0.446951143</v>
      </c>
      <c r="AM557" s="12">
        <f t="shared" si="163"/>
        <v>4.9289009400000005E-3</v>
      </c>
      <c r="AN557" s="12">
        <f t="shared" si="164"/>
        <v>4.8020787699999999E-3</v>
      </c>
      <c r="AO557" s="12">
        <f t="shared" si="165"/>
        <v>4.6666170400000003E-3</v>
      </c>
      <c r="AP557" s="12">
        <f t="shared" si="166"/>
        <v>4.4695114299999998E-3</v>
      </c>
      <c r="AQ557" s="13">
        <v>1.47251685085752E-3</v>
      </c>
      <c r="AR557" s="13">
        <v>1.0291814844862799E-2</v>
      </c>
      <c r="AS557" s="13">
        <v>1.1933834588118599E-3</v>
      </c>
      <c r="AT557" s="13">
        <v>3.0521029350216002E-3</v>
      </c>
      <c r="AU557" s="13">
        <v>1.1342510253732499E-3</v>
      </c>
      <c r="AV557" s="13">
        <v>3.8084178226028302E-3</v>
      </c>
      <c r="AW557" s="13">
        <v>1.8641278072641901E-3</v>
      </c>
      <c r="AX557" s="13">
        <v>3.2595163921134399E-3</v>
      </c>
    </row>
    <row r="558" spans="1:50" x14ac:dyDescent="0.35">
      <c r="A558" t="s">
        <v>646</v>
      </c>
      <c r="B558" t="s">
        <v>646</v>
      </c>
      <c r="C558" t="s">
        <v>562</v>
      </c>
      <c r="D558">
        <v>332600000</v>
      </c>
      <c r="E558">
        <v>2</v>
      </c>
      <c r="F558" s="6">
        <v>15.1</v>
      </c>
      <c r="G558">
        <v>50222600</v>
      </c>
      <c r="H558" s="9">
        <v>89968900</v>
      </c>
      <c r="I558" t="s">
        <v>570</v>
      </c>
      <c r="J558" t="s">
        <v>571</v>
      </c>
      <c r="K558" t="s">
        <v>210</v>
      </c>
      <c r="L558" s="8">
        <v>17</v>
      </c>
      <c r="M558" s="8">
        <v>35</v>
      </c>
      <c r="N558" s="7">
        <v>15294713</v>
      </c>
      <c r="O558" s="7">
        <v>5353149.55</v>
      </c>
      <c r="P558" s="10">
        <v>1.6094857000000001E-2</v>
      </c>
      <c r="Q558" s="7">
        <v>0.106588459</v>
      </c>
      <c r="R558" s="1" t="s">
        <v>58</v>
      </c>
      <c r="S558" s="1">
        <v>28.65</v>
      </c>
      <c r="T558" s="11">
        <v>30.84</v>
      </c>
      <c r="U558" s="1" t="s">
        <v>176</v>
      </c>
      <c r="V558" s="11">
        <v>29.745000000000001</v>
      </c>
      <c r="W558" s="11">
        <v>29.75</v>
      </c>
      <c r="X558" s="1">
        <v>100</v>
      </c>
      <c r="Y558" s="11">
        <f t="shared" si="167"/>
        <v>15294713</v>
      </c>
      <c r="Z558" s="11">
        <f t="shared" si="161"/>
        <v>455017711.75</v>
      </c>
      <c r="AA558" s="5">
        <v>44523</v>
      </c>
      <c r="AB558" s="1" t="s">
        <v>32</v>
      </c>
      <c r="AC558" s="1" t="s">
        <v>32</v>
      </c>
      <c r="AD558" s="1" t="s">
        <v>84</v>
      </c>
      <c r="AE558" s="11">
        <v>2378642762.6499996</v>
      </c>
      <c r="AF558" s="11">
        <f t="shared" si="162"/>
        <v>47.361999630644362</v>
      </c>
      <c r="AG558" s="3" t="s">
        <v>585</v>
      </c>
      <c r="AH558" s="3" t="s">
        <v>620</v>
      </c>
      <c r="AI558" s="12">
        <v>0.41159908000000001</v>
      </c>
      <c r="AJ558" s="12">
        <v>0.40814126000000001</v>
      </c>
      <c r="AK558" s="12">
        <v>0.38101219600000003</v>
      </c>
      <c r="AL558" s="12">
        <v>0.35818219299999998</v>
      </c>
      <c r="AM558" s="12">
        <f t="shared" si="163"/>
        <v>6.99718436E-2</v>
      </c>
      <c r="AN558" s="12">
        <f t="shared" si="164"/>
        <v>6.938401420000001E-2</v>
      </c>
      <c r="AO558" s="12">
        <f t="shared" si="165"/>
        <v>6.4772073320000012E-2</v>
      </c>
      <c r="AP558" s="12">
        <f t="shared" si="166"/>
        <v>6.0890972809999999E-2</v>
      </c>
      <c r="AQ558" s="13">
        <v>5.4973960197058303E-2</v>
      </c>
      <c r="AR558" s="13">
        <v>1.0816328384824001E-2</v>
      </c>
      <c r="AS558" s="13">
        <v>2.6801402422877301E-2</v>
      </c>
      <c r="AT558" s="13">
        <v>3.1348886061376202E-2</v>
      </c>
      <c r="AU558" s="13">
        <v>1.5670572739783201E-2</v>
      </c>
      <c r="AV558" s="13">
        <v>2.01961542987927E-2</v>
      </c>
      <c r="AW558" s="13">
        <v>2.5702367206748102E-2</v>
      </c>
      <c r="AX558" s="13">
        <v>2.65013816159228E-2</v>
      </c>
    </row>
    <row r="559" spans="1:50" x14ac:dyDescent="0.35">
      <c r="A559" t="s">
        <v>646</v>
      </c>
      <c r="B559" t="s">
        <v>646</v>
      </c>
      <c r="C559" t="s">
        <v>562</v>
      </c>
      <c r="D559">
        <v>332600000</v>
      </c>
      <c r="E559">
        <v>2</v>
      </c>
      <c r="F559" s="6">
        <v>15.1</v>
      </c>
      <c r="G559">
        <v>50222600</v>
      </c>
      <c r="H559" s="9">
        <v>89968900</v>
      </c>
      <c r="I559" t="s">
        <v>99</v>
      </c>
      <c r="J559" t="s">
        <v>121</v>
      </c>
      <c r="K559" t="s">
        <v>61</v>
      </c>
      <c r="L559" s="8">
        <v>2</v>
      </c>
      <c r="M559" s="8">
        <v>51</v>
      </c>
      <c r="N559" s="7">
        <v>1799378</v>
      </c>
      <c r="O559" s="7">
        <v>917682.78</v>
      </c>
      <c r="P559" s="10">
        <v>2.7591180000000001E-3</v>
      </c>
      <c r="Q559" s="7">
        <v>1.8272307000000002E-2</v>
      </c>
      <c r="R559" s="1" t="s">
        <v>58</v>
      </c>
      <c r="S559" s="1">
        <v>17.61</v>
      </c>
      <c r="T559" s="11">
        <v>37.46</v>
      </c>
      <c r="U559" s="1" t="s">
        <v>176</v>
      </c>
      <c r="V559" s="11">
        <v>27.535</v>
      </c>
      <c r="W559" s="11">
        <v>27.54</v>
      </c>
      <c r="X559" s="1">
        <v>100</v>
      </c>
      <c r="Y559" s="11">
        <f t="shared" si="167"/>
        <v>1799378</v>
      </c>
      <c r="Z559" s="11">
        <f t="shared" si="161"/>
        <v>49554870.119999997</v>
      </c>
      <c r="AA559" s="5">
        <v>44523</v>
      </c>
      <c r="AB559" s="1" t="s">
        <v>638</v>
      </c>
      <c r="AC559" s="1" t="s">
        <v>566</v>
      </c>
      <c r="AD559" s="1" t="s">
        <v>84</v>
      </c>
      <c r="AE559" s="11">
        <v>2378642762.6499996</v>
      </c>
      <c r="AF559" s="11">
        <f t="shared" si="162"/>
        <v>47.361999630644362</v>
      </c>
      <c r="AG559" s="3" t="s">
        <v>585</v>
      </c>
      <c r="AH559" s="3" t="s">
        <v>594</v>
      </c>
      <c r="AI559" s="12">
        <v>0.59789148999999997</v>
      </c>
      <c r="AJ559" s="12">
        <v>0.590237923</v>
      </c>
      <c r="AK559" s="12">
        <v>0.58268113499999996</v>
      </c>
      <c r="AL559" s="12">
        <v>0.57810621900000003</v>
      </c>
      <c r="AM559" s="12">
        <f t="shared" si="163"/>
        <v>1.19578298E-2</v>
      </c>
      <c r="AN559" s="12">
        <f t="shared" si="164"/>
        <v>1.180475846E-2</v>
      </c>
      <c r="AO559" s="12">
        <f t="shared" si="165"/>
        <v>1.16536227E-2</v>
      </c>
      <c r="AP559" s="12">
        <f t="shared" si="166"/>
        <v>1.156212438E-2</v>
      </c>
      <c r="AQ559" s="13">
        <v>1.88482146594582E-3</v>
      </c>
      <c r="AR559" s="13">
        <v>1.8457220653807699E-2</v>
      </c>
      <c r="AS559" s="13">
        <v>2.6314103826693201E-3</v>
      </c>
      <c r="AT559" s="13">
        <v>6.11019005120587E-3</v>
      </c>
      <c r="AU559" s="13">
        <v>2.2685019265967798E-3</v>
      </c>
      <c r="AV559" s="13">
        <v>7.0975055536938196E-3</v>
      </c>
      <c r="AW559" s="13">
        <v>3.3893231004452698E-3</v>
      </c>
      <c r="AX559" s="13">
        <v>5.9769961620520801E-3</v>
      </c>
    </row>
    <row r="560" spans="1:50" x14ac:dyDescent="0.35">
      <c r="A560" t="s">
        <v>646</v>
      </c>
      <c r="B560" t="s">
        <v>646</v>
      </c>
      <c r="C560" t="s">
        <v>562</v>
      </c>
      <c r="D560">
        <v>332600000</v>
      </c>
      <c r="E560">
        <v>2</v>
      </c>
      <c r="F560" s="6">
        <v>15.1</v>
      </c>
      <c r="G560">
        <v>50222600</v>
      </c>
      <c r="H560" s="9">
        <v>89968900</v>
      </c>
      <c r="I560" t="s">
        <v>99</v>
      </c>
      <c r="J560" t="s">
        <v>100</v>
      </c>
      <c r="K560" t="s">
        <v>61</v>
      </c>
      <c r="L560" s="8">
        <v>10</v>
      </c>
      <c r="M560" s="8">
        <v>51</v>
      </c>
      <c r="N560" s="7">
        <v>8996890</v>
      </c>
      <c r="O560" s="7">
        <v>4588413.9000000004</v>
      </c>
      <c r="P560" s="10">
        <v>1.3795592000000001E-2</v>
      </c>
      <c r="Q560" s="7">
        <v>9.1361535999999993E-2</v>
      </c>
      <c r="R560" s="1" t="s">
        <v>58</v>
      </c>
      <c r="S560" s="1">
        <v>30.84</v>
      </c>
      <c r="T560" s="11">
        <v>42.32</v>
      </c>
      <c r="U560" s="1" t="s">
        <v>176</v>
      </c>
      <c r="V560" s="11">
        <v>36.58</v>
      </c>
      <c r="W560" s="11">
        <v>36.58</v>
      </c>
      <c r="X560" s="1">
        <v>100</v>
      </c>
      <c r="Y560" s="11">
        <f t="shared" si="167"/>
        <v>8996890</v>
      </c>
      <c r="Z560" s="11">
        <f t="shared" si="161"/>
        <v>329106236.19999999</v>
      </c>
      <c r="AA560" s="5">
        <v>44523</v>
      </c>
      <c r="AB560" s="1" t="s">
        <v>638</v>
      </c>
      <c r="AC560" s="1" t="s">
        <v>100</v>
      </c>
      <c r="AD560" s="1" t="s">
        <v>84</v>
      </c>
      <c r="AE560" s="11">
        <v>2378642762.6499996</v>
      </c>
      <c r="AF560" s="11">
        <f t="shared" si="162"/>
        <v>47.361999630644362</v>
      </c>
      <c r="AG560" s="3" t="s">
        <v>585</v>
      </c>
      <c r="AH560" s="3" t="s">
        <v>594</v>
      </c>
      <c r="AI560" s="12">
        <v>0.59789148999999997</v>
      </c>
      <c r="AJ560" s="12">
        <v>0.590237923</v>
      </c>
      <c r="AK560" s="12">
        <v>0.58268113499999996</v>
      </c>
      <c r="AL560" s="12">
        <v>0.57810621900000003</v>
      </c>
      <c r="AM560" s="12">
        <f t="shared" si="163"/>
        <v>5.9789149E-2</v>
      </c>
      <c r="AN560" s="12">
        <f t="shared" si="164"/>
        <v>5.9023792300000003E-2</v>
      </c>
      <c r="AO560" s="12">
        <f t="shared" si="165"/>
        <v>5.8268113499999996E-2</v>
      </c>
      <c r="AP560" s="12">
        <f t="shared" si="166"/>
        <v>5.7810621900000005E-2</v>
      </c>
      <c r="AQ560" s="13">
        <v>9.4241074328809092E-3</v>
      </c>
      <c r="AR560" s="13">
        <v>9.2286104279158301E-2</v>
      </c>
      <c r="AS560" s="13">
        <v>1.3157052057357401E-2</v>
      </c>
      <c r="AT560" s="13">
        <v>3.0550950590425601E-2</v>
      </c>
      <c r="AU560" s="13">
        <v>1.1342509757133599E-2</v>
      </c>
      <c r="AV560" s="13">
        <v>3.54875281568987E-2</v>
      </c>
      <c r="AW560" s="13">
        <v>1.6946615687716E-2</v>
      </c>
      <c r="AX560" s="13">
        <v>2.9884981137367199E-2</v>
      </c>
    </row>
    <row r="561" spans="1:50" x14ac:dyDescent="0.35">
      <c r="A561" t="s">
        <v>646</v>
      </c>
      <c r="B561" t="s">
        <v>646</v>
      </c>
      <c r="C561" t="s">
        <v>562</v>
      </c>
      <c r="D561">
        <v>332600000</v>
      </c>
      <c r="E561">
        <v>2</v>
      </c>
      <c r="F561" s="6">
        <v>15.1</v>
      </c>
      <c r="G561">
        <v>50222600</v>
      </c>
      <c r="H561" s="9">
        <v>89968900</v>
      </c>
      <c r="I561" t="s">
        <v>647</v>
      </c>
      <c r="J561" t="s">
        <v>214</v>
      </c>
      <c r="K561" t="s">
        <v>93</v>
      </c>
      <c r="L561" s="8">
        <v>7</v>
      </c>
      <c r="M561" s="8">
        <v>45</v>
      </c>
      <c r="N561" s="7">
        <v>6297823</v>
      </c>
      <c r="O561" s="7">
        <v>2834020.35</v>
      </c>
      <c r="P561" s="10">
        <v>8.520807E-3</v>
      </c>
      <c r="Q561" s="7">
        <v>5.6429184E-2</v>
      </c>
      <c r="R561" s="1" t="s">
        <v>58</v>
      </c>
      <c r="S561" s="1" t="s">
        <v>32</v>
      </c>
      <c r="T561" s="11">
        <v>33.1</v>
      </c>
      <c r="U561" s="1" t="s">
        <v>176</v>
      </c>
      <c r="V561" s="11">
        <v>33.1</v>
      </c>
      <c r="W561" s="11">
        <v>33.1</v>
      </c>
      <c r="X561" s="1">
        <v>100</v>
      </c>
      <c r="Y561" s="11">
        <f t="shared" si="167"/>
        <v>6297823</v>
      </c>
      <c r="Z561" s="11">
        <f t="shared" si="161"/>
        <v>208457941.30000001</v>
      </c>
      <c r="AA561" s="5">
        <v>44523</v>
      </c>
      <c r="AB561" s="1" t="s">
        <v>32</v>
      </c>
      <c r="AC561" s="1" t="s">
        <v>32</v>
      </c>
      <c r="AD561" s="1" t="s">
        <v>84</v>
      </c>
      <c r="AE561" s="11">
        <v>2378642762.6499996</v>
      </c>
      <c r="AF561" s="11">
        <f t="shared" si="162"/>
        <v>47.361999630644362</v>
      </c>
      <c r="AG561" s="3" t="s">
        <v>584</v>
      </c>
      <c r="AH561" s="3" t="s">
        <v>32</v>
      </c>
      <c r="AI561" s="12">
        <v>0.52822960299999999</v>
      </c>
      <c r="AJ561" s="12">
        <v>0.52762746999999999</v>
      </c>
      <c r="AK561" s="12">
        <v>0.50594747900000003</v>
      </c>
      <c r="AL561" s="12">
        <v>0.49701704000000002</v>
      </c>
      <c r="AM561" s="12">
        <f t="shared" si="163"/>
        <v>3.6976072210000002E-2</v>
      </c>
      <c r="AN561" s="12">
        <f t="shared" si="164"/>
        <v>3.6933922900000006E-2</v>
      </c>
      <c r="AO561" s="12">
        <f t="shared" si="165"/>
        <v>3.5416323530000009E-2</v>
      </c>
      <c r="AP561" s="12">
        <f t="shared" si="166"/>
        <v>3.4791192800000002E-2</v>
      </c>
      <c r="AQ561" s="13">
        <v>3.0922852514140502E-2</v>
      </c>
      <c r="AR561" s="13">
        <v>1.63383178923064E-2</v>
      </c>
      <c r="AS561" s="13">
        <v>2.3955416911154999E-2</v>
      </c>
      <c r="AT561" s="13">
        <v>1.7012304844968101E-2</v>
      </c>
      <c r="AU561" s="13">
        <v>7.7431065060308496E-3</v>
      </c>
      <c r="AV561" s="13">
        <v>1.06920816541589E-2</v>
      </c>
      <c r="AW561" s="13">
        <v>1.2979113897297801E-2</v>
      </c>
      <c r="AX561" s="13">
        <v>1.70918848885796E-2</v>
      </c>
    </row>
    <row r="562" spans="1:50" x14ac:dyDescent="0.35">
      <c r="A562" t="s">
        <v>572</v>
      </c>
      <c r="B562" t="s">
        <v>572</v>
      </c>
      <c r="C562" t="s">
        <v>572</v>
      </c>
      <c r="D562">
        <v>30555000</v>
      </c>
      <c r="E562">
        <v>3</v>
      </c>
      <c r="F562" s="6" t="s">
        <v>32</v>
      </c>
      <c r="G562">
        <v>213885</v>
      </c>
      <c r="H562" s="9">
        <v>112245</v>
      </c>
      <c r="I562" t="s">
        <v>102</v>
      </c>
      <c r="J562" t="s">
        <v>103</v>
      </c>
      <c r="K562" t="s">
        <v>31</v>
      </c>
      <c r="L562" s="8">
        <v>10</v>
      </c>
      <c r="M562" s="8">
        <v>35</v>
      </c>
      <c r="N562" s="7">
        <v>11224.5</v>
      </c>
      <c r="O562" s="7">
        <v>3928.5749999999998</v>
      </c>
      <c r="P562" s="10">
        <v>1.2857400000000001E-4</v>
      </c>
      <c r="Q562" s="7">
        <v>1.8367697999999998E-2</v>
      </c>
      <c r="R562" s="1" t="s">
        <v>43</v>
      </c>
      <c r="S562" s="1" t="s">
        <v>32</v>
      </c>
      <c r="T562" s="11">
        <v>36666.666669999999</v>
      </c>
      <c r="V562" s="11">
        <v>36666.666669999999</v>
      </c>
      <c r="W562" s="11">
        <v>3.4</v>
      </c>
      <c r="X562" s="1">
        <v>100</v>
      </c>
      <c r="Y562" s="11">
        <f t="shared" si="167"/>
        <v>11224.5</v>
      </c>
      <c r="Z562" s="11">
        <f t="shared" si="161"/>
        <v>38163.299999999996</v>
      </c>
      <c r="AA562" s="5">
        <v>44537</v>
      </c>
      <c r="AB562" s="1" t="s">
        <v>638</v>
      </c>
      <c r="AC562" s="1" t="s">
        <v>33</v>
      </c>
      <c r="AD562" s="1" t="s">
        <v>84</v>
      </c>
      <c r="AE562" s="11">
        <v>256479.82499999998</v>
      </c>
      <c r="AF562" s="11">
        <f t="shared" si="162"/>
        <v>1.1991482572410406</v>
      </c>
      <c r="AG562" s="3" t="s">
        <v>584</v>
      </c>
      <c r="AH562" s="3" t="s">
        <v>32</v>
      </c>
      <c r="AI562" s="12">
        <v>0.36050107799999997</v>
      </c>
      <c r="AJ562" s="12">
        <v>0.319489252</v>
      </c>
      <c r="AK562" s="12">
        <v>0.28545214800000002</v>
      </c>
      <c r="AL562" s="12">
        <v>0.250215992</v>
      </c>
      <c r="AM562" s="12">
        <f t="shared" si="163"/>
        <v>3.6050107800000002E-2</v>
      </c>
      <c r="AN562" s="12">
        <f t="shared" si="164"/>
        <v>3.1948925199999999E-2</v>
      </c>
      <c r="AO562" s="12">
        <f t="shared" si="165"/>
        <v>2.8545214800000003E-2</v>
      </c>
      <c r="AP562" s="12">
        <f t="shared" si="166"/>
        <v>2.5021599200000001E-2</v>
      </c>
      <c r="AQ562" s="13">
        <v>1.30550410879704E-2</v>
      </c>
      <c r="AR562" s="13">
        <v>1.6773740390536401E-2</v>
      </c>
      <c r="AS562" s="13">
        <v>9.4126526983704193E-3</v>
      </c>
      <c r="AT562" s="13">
        <v>4.9261872045369602E-2</v>
      </c>
      <c r="AU562" s="13">
        <v>3.8610087728957701E-2</v>
      </c>
      <c r="AV562" s="13">
        <v>0.199253207024054</v>
      </c>
      <c r="AW562" s="13">
        <v>2.90329302632663E-2</v>
      </c>
      <c r="AX562" s="13">
        <v>5.0771361605503502E-2</v>
      </c>
    </row>
    <row r="563" spans="1:50" x14ac:dyDescent="0.35">
      <c r="A563" t="s">
        <v>572</v>
      </c>
      <c r="B563" t="s">
        <v>572</v>
      </c>
      <c r="C563" t="s">
        <v>572</v>
      </c>
      <c r="D563">
        <v>30555000</v>
      </c>
      <c r="E563">
        <v>3</v>
      </c>
      <c r="F563" s="6" t="s">
        <v>32</v>
      </c>
      <c r="G563">
        <v>213885</v>
      </c>
      <c r="H563" s="9">
        <v>112245</v>
      </c>
      <c r="I563" t="s">
        <v>374</v>
      </c>
      <c r="J563" t="s">
        <v>375</v>
      </c>
      <c r="K563" t="s">
        <v>132</v>
      </c>
      <c r="L563" s="8">
        <v>10</v>
      </c>
      <c r="M563" s="8">
        <v>42</v>
      </c>
      <c r="N563" s="7">
        <v>11224.5</v>
      </c>
      <c r="O563" s="7">
        <v>4714.29</v>
      </c>
      <c r="P563" s="10">
        <v>1.54289E-4</v>
      </c>
      <c r="Q563" s="7">
        <v>2.2041237000000002E-2</v>
      </c>
      <c r="R563" s="1" t="s">
        <v>43</v>
      </c>
      <c r="S563" s="1" t="s">
        <v>32</v>
      </c>
      <c r="T563" s="11">
        <v>14000</v>
      </c>
      <c r="U563" s="1" t="s">
        <v>633</v>
      </c>
      <c r="V563" s="11">
        <v>14000</v>
      </c>
      <c r="W563" s="11">
        <v>1.3</v>
      </c>
      <c r="X563" s="1">
        <v>100</v>
      </c>
      <c r="Y563" s="11">
        <f t="shared" si="167"/>
        <v>11224.5</v>
      </c>
      <c r="Z563" s="11">
        <f t="shared" si="161"/>
        <v>14591.85</v>
      </c>
      <c r="AA563" s="5">
        <v>44537</v>
      </c>
      <c r="AB563" s="1" t="s">
        <v>638</v>
      </c>
      <c r="AC563" s="1" t="s">
        <v>172</v>
      </c>
      <c r="AD563" s="1" t="s">
        <v>84</v>
      </c>
      <c r="AE563" s="11">
        <v>256479.82499999998</v>
      </c>
      <c r="AF563" s="11">
        <f t="shared" si="162"/>
        <v>1.1991482572410406</v>
      </c>
      <c r="AG563" s="3" t="s">
        <v>585</v>
      </c>
      <c r="AH563" s="3" t="s">
        <v>596</v>
      </c>
      <c r="AI563" s="12">
        <v>0.30656452899999997</v>
      </c>
      <c r="AJ563" s="12">
        <v>0.28425271400000002</v>
      </c>
      <c r="AK563" s="12">
        <v>0.387502018</v>
      </c>
      <c r="AL563" s="12">
        <v>0.36804324199999999</v>
      </c>
      <c r="AM563" s="12">
        <f t="shared" si="163"/>
        <v>3.0656452899999999E-2</v>
      </c>
      <c r="AN563" s="12">
        <f t="shared" si="164"/>
        <v>2.8425271400000004E-2</v>
      </c>
      <c r="AO563" s="12">
        <f t="shared" si="165"/>
        <v>3.8750201800000002E-2</v>
      </c>
      <c r="AP563" s="12">
        <f t="shared" si="166"/>
        <v>3.6804324200000002E-2</v>
      </c>
      <c r="AQ563" s="13">
        <v>2.7514623952967499E-2</v>
      </c>
      <c r="AR563" s="13">
        <v>3.8179494289974199E-2</v>
      </c>
      <c r="AS563" s="13">
        <v>3.3270063076131499E-2</v>
      </c>
      <c r="AT563" s="13">
        <v>5.8507944898122298E-2</v>
      </c>
      <c r="AU563" s="13">
        <v>0.150296825214559</v>
      </c>
      <c r="AV563" s="13">
        <v>3.9381809257420103E-2</v>
      </c>
      <c r="AW563" s="13">
        <v>5.0472808457875898E-2</v>
      </c>
      <c r="AX563" s="13">
        <v>5.6803367021007203E-2</v>
      </c>
    </row>
    <row r="564" spans="1:50" x14ac:dyDescent="0.35">
      <c r="A564" t="s">
        <v>572</v>
      </c>
      <c r="B564" t="s">
        <v>572</v>
      </c>
      <c r="C564" t="s">
        <v>572</v>
      </c>
      <c r="D564">
        <v>30555000</v>
      </c>
      <c r="E564">
        <v>3</v>
      </c>
      <c r="F564" s="6" t="s">
        <v>32</v>
      </c>
      <c r="G564">
        <v>213885</v>
      </c>
      <c r="H564" s="9">
        <v>112245</v>
      </c>
      <c r="I564" t="s">
        <v>33</v>
      </c>
      <c r="J564" t="s">
        <v>34</v>
      </c>
      <c r="K564" t="s">
        <v>31</v>
      </c>
      <c r="L564" s="8">
        <v>20</v>
      </c>
      <c r="M564" s="8">
        <v>35</v>
      </c>
      <c r="N564" s="7">
        <v>22449</v>
      </c>
      <c r="O564" s="7">
        <v>7857.15</v>
      </c>
      <c r="P564" s="10">
        <v>2.5714800000000001E-4</v>
      </c>
      <c r="Q564" s="7">
        <v>3.6735394999999997E-2</v>
      </c>
      <c r="R564" s="1" t="s">
        <v>43</v>
      </c>
      <c r="S564" s="1" t="s">
        <v>32</v>
      </c>
      <c r="T564" s="11">
        <v>36666.666669999999</v>
      </c>
      <c r="U564" s="1" t="s">
        <v>633</v>
      </c>
      <c r="V564" s="11">
        <v>36666.666669999999</v>
      </c>
      <c r="W564" s="11">
        <v>3.4</v>
      </c>
      <c r="X564" s="1">
        <v>100</v>
      </c>
      <c r="Y564" s="11">
        <f t="shared" si="167"/>
        <v>22449</v>
      </c>
      <c r="Z564" s="11">
        <f t="shared" si="161"/>
        <v>76326.599999999991</v>
      </c>
      <c r="AA564" s="5">
        <v>44537</v>
      </c>
      <c r="AB564" s="1" t="s">
        <v>32</v>
      </c>
      <c r="AC564" s="1" t="s">
        <v>32</v>
      </c>
      <c r="AD564" s="1" t="s">
        <v>84</v>
      </c>
      <c r="AE564" s="11">
        <v>256479.82499999998</v>
      </c>
      <c r="AF564" s="11">
        <f t="shared" si="162"/>
        <v>1.1991482572410406</v>
      </c>
      <c r="AG564" s="3" t="s">
        <v>584</v>
      </c>
      <c r="AH564" s="3" t="s">
        <v>32</v>
      </c>
      <c r="AI564" s="12">
        <v>0.54166727999999997</v>
      </c>
      <c r="AJ564" s="12">
        <v>0.51513926399999999</v>
      </c>
      <c r="AK564" s="12">
        <v>0.47035209700000002</v>
      </c>
      <c r="AL564" s="12">
        <v>0.43625807300000002</v>
      </c>
      <c r="AM564" s="12">
        <f t="shared" si="163"/>
        <v>0.10833345599999999</v>
      </c>
      <c r="AN564" s="12">
        <f t="shared" si="164"/>
        <v>0.1030278528</v>
      </c>
      <c r="AO564" s="12">
        <f t="shared" si="165"/>
        <v>9.4070419400000008E-2</v>
      </c>
      <c r="AP564" s="12">
        <f t="shared" si="166"/>
        <v>8.7251614600000013E-2</v>
      </c>
      <c r="AQ564" s="13">
        <v>6.4833309314463697E-2</v>
      </c>
      <c r="AR564" s="13">
        <v>5.0167332279450201E-2</v>
      </c>
      <c r="AS564" s="13">
        <v>9.2900699689023203E-2</v>
      </c>
      <c r="AT564" s="13">
        <v>9.3572291840520294E-2</v>
      </c>
      <c r="AU564" s="13">
        <v>1.6950769761040398E-2</v>
      </c>
      <c r="AV564" s="13">
        <v>7.1731152576015297E-2</v>
      </c>
      <c r="AW564" s="13">
        <v>0.18567324432702101</v>
      </c>
      <c r="AX564" s="13">
        <v>8.2261257112504899E-2</v>
      </c>
    </row>
    <row r="565" spans="1:50" x14ac:dyDescent="0.35">
      <c r="A565" t="s">
        <v>572</v>
      </c>
      <c r="B565" t="s">
        <v>572</v>
      </c>
      <c r="C565" t="s">
        <v>572</v>
      </c>
      <c r="D565">
        <v>30555000</v>
      </c>
      <c r="E565">
        <v>3</v>
      </c>
      <c r="F565" s="6" t="s">
        <v>32</v>
      </c>
      <c r="G565">
        <v>213885</v>
      </c>
      <c r="H565" s="9">
        <v>112245</v>
      </c>
      <c r="I565" t="s">
        <v>114</v>
      </c>
      <c r="J565" t="s">
        <v>115</v>
      </c>
      <c r="K565" t="s">
        <v>116</v>
      </c>
      <c r="L565" s="8">
        <v>10</v>
      </c>
      <c r="M565" s="8">
        <v>48</v>
      </c>
      <c r="N565" s="7">
        <v>11224.5</v>
      </c>
      <c r="O565" s="7">
        <v>5387.76</v>
      </c>
      <c r="P565" s="10">
        <v>1.7632999999999999E-4</v>
      </c>
      <c r="Q565" s="7">
        <v>2.5189985000000002E-2</v>
      </c>
      <c r="R565" s="1" t="s">
        <v>58</v>
      </c>
      <c r="S565" s="1" t="s">
        <v>32</v>
      </c>
      <c r="T565" s="11">
        <v>32000</v>
      </c>
      <c r="U565" s="1" t="s">
        <v>633</v>
      </c>
      <c r="V565" s="11">
        <v>32000</v>
      </c>
      <c r="W565" s="11">
        <v>2.97</v>
      </c>
      <c r="X565" s="1">
        <v>100</v>
      </c>
      <c r="Y565" s="11">
        <f t="shared" si="167"/>
        <v>11224.5</v>
      </c>
      <c r="Z565" s="11">
        <f t="shared" si="161"/>
        <v>33336.764999999999</v>
      </c>
      <c r="AA565" s="5">
        <v>44537</v>
      </c>
      <c r="AB565" s="1" t="s">
        <v>32</v>
      </c>
      <c r="AC565" s="1" t="s">
        <v>32</v>
      </c>
      <c r="AD565" s="1" t="s">
        <v>84</v>
      </c>
      <c r="AE565" s="11">
        <v>256479.82499999998</v>
      </c>
      <c r="AF565" s="11">
        <f t="shared" si="162"/>
        <v>1.1991482572410406</v>
      </c>
      <c r="AG565" s="3" t="s">
        <v>584</v>
      </c>
      <c r="AH565" s="3" t="s">
        <v>32</v>
      </c>
      <c r="AI565" s="12">
        <v>0.53640324399999995</v>
      </c>
      <c r="AJ565" s="12">
        <v>0.52594607699999996</v>
      </c>
      <c r="AK565" s="12">
        <v>0.480582538</v>
      </c>
      <c r="AL565" s="12">
        <v>0.46544774500000002</v>
      </c>
      <c r="AM565" s="12">
        <f t="shared" si="163"/>
        <v>5.3640324399999995E-2</v>
      </c>
      <c r="AN565" s="12">
        <f t="shared" si="164"/>
        <v>5.2594607699999997E-2</v>
      </c>
      <c r="AO565" s="12">
        <f t="shared" si="165"/>
        <v>4.8058253800000006E-2</v>
      </c>
      <c r="AP565" s="12">
        <f t="shared" si="166"/>
        <v>4.6544774500000004E-2</v>
      </c>
      <c r="AQ565" s="13">
        <v>2.87344839652636E-2</v>
      </c>
      <c r="AR565" s="13">
        <v>1.1290947288607399E-2</v>
      </c>
      <c r="AS565" s="13">
        <v>1.9111000970502699E-2</v>
      </c>
      <c r="AT565" s="13">
        <v>6.4614251142071505E-2</v>
      </c>
      <c r="AU565" s="13">
        <v>2.13095390073147E-2</v>
      </c>
      <c r="AV565" s="13">
        <v>0.23950569575827299</v>
      </c>
      <c r="AW565" s="13">
        <v>7.2753597364519099E-2</v>
      </c>
      <c r="AX565" s="13">
        <v>6.5331359356650298E-2</v>
      </c>
    </row>
    <row r="566" spans="1:50" x14ac:dyDescent="0.35">
      <c r="A566" t="s">
        <v>572</v>
      </c>
      <c r="B566" t="s">
        <v>572</v>
      </c>
      <c r="C566" t="s">
        <v>572</v>
      </c>
      <c r="D566">
        <v>30555000</v>
      </c>
      <c r="E566">
        <v>3</v>
      </c>
      <c r="F566" s="6" t="s">
        <v>32</v>
      </c>
      <c r="G566">
        <v>213885</v>
      </c>
      <c r="H566" s="9">
        <v>112245</v>
      </c>
      <c r="I566" t="s">
        <v>315</v>
      </c>
      <c r="J566" t="s">
        <v>316</v>
      </c>
      <c r="K566" t="s">
        <v>31</v>
      </c>
      <c r="L566" s="8">
        <v>10</v>
      </c>
      <c r="M566" s="8">
        <v>60</v>
      </c>
      <c r="N566" s="7">
        <v>11224.5</v>
      </c>
      <c r="O566" s="7">
        <v>6734.7</v>
      </c>
      <c r="P566" s="10">
        <v>2.2041199999999999E-4</v>
      </c>
      <c r="Q566" s="7">
        <v>3.1487481999999997E-2</v>
      </c>
      <c r="R566" s="1" t="s">
        <v>43</v>
      </c>
      <c r="S566" s="1" t="s">
        <v>32</v>
      </c>
      <c r="T566" s="11">
        <v>36666.666669999999</v>
      </c>
      <c r="U566" s="1" t="s">
        <v>633</v>
      </c>
      <c r="V566" s="11">
        <v>36666.666669999999</v>
      </c>
      <c r="W566" s="11">
        <v>3.4</v>
      </c>
      <c r="X566" s="1">
        <v>100</v>
      </c>
      <c r="Y566" s="11">
        <f t="shared" si="167"/>
        <v>11224.5</v>
      </c>
      <c r="Z566" s="11">
        <f t="shared" si="161"/>
        <v>38163.299999999996</v>
      </c>
      <c r="AA566" s="5">
        <v>44537</v>
      </c>
      <c r="AB566" s="1" t="s">
        <v>638</v>
      </c>
      <c r="AC566" s="1" t="s">
        <v>34</v>
      </c>
      <c r="AD566" s="1" t="s">
        <v>84</v>
      </c>
      <c r="AE566" s="11">
        <v>256479.82499999998</v>
      </c>
      <c r="AF566" s="11">
        <f t="shared" si="162"/>
        <v>1.1991482572410406</v>
      </c>
      <c r="AG566" s="3" t="s">
        <v>585</v>
      </c>
      <c r="AH566" s="3" t="s">
        <v>586</v>
      </c>
      <c r="AI566" s="12">
        <v>0.53890871299999998</v>
      </c>
      <c r="AJ566" s="12">
        <v>0.53148233300000003</v>
      </c>
      <c r="AK566" s="12">
        <v>0.47060421099999999</v>
      </c>
      <c r="AL566" s="12">
        <v>0.46631406800000003</v>
      </c>
      <c r="AM566" s="12">
        <f t="shared" si="163"/>
        <v>5.3890871300000004E-2</v>
      </c>
      <c r="AN566" s="12">
        <f t="shared" si="164"/>
        <v>5.3148233300000007E-2</v>
      </c>
      <c r="AO566" s="12">
        <f t="shared" si="165"/>
        <v>4.7060421099999999E-2</v>
      </c>
      <c r="AP566" s="12">
        <f t="shared" si="166"/>
        <v>4.6631406800000004E-2</v>
      </c>
      <c r="AQ566" s="13">
        <v>9.4878015352749798E-2</v>
      </c>
      <c r="AR566" s="13">
        <v>2.87549832657139E-2</v>
      </c>
      <c r="AS566" s="13">
        <v>7.5647713976758596E-2</v>
      </c>
      <c r="AT566" s="13">
        <v>9.5275707706741999E-2</v>
      </c>
      <c r="AU566" s="13">
        <v>6.6188721220480501E-2</v>
      </c>
      <c r="AV566" s="13">
        <v>0.34157692322751398</v>
      </c>
      <c r="AW566" s="13">
        <v>8.44461418095242E-2</v>
      </c>
      <c r="AX566" s="13">
        <v>0.112395458079926</v>
      </c>
    </row>
    <row r="567" spans="1:50" x14ac:dyDescent="0.35">
      <c r="A567" t="s">
        <v>572</v>
      </c>
      <c r="B567" t="s">
        <v>572</v>
      </c>
      <c r="C567" t="s">
        <v>572</v>
      </c>
      <c r="D567">
        <v>30555000</v>
      </c>
      <c r="E567">
        <v>3</v>
      </c>
      <c r="F567" s="6" t="s">
        <v>32</v>
      </c>
      <c r="G567">
        <v>213885</v>
      </c>
      <c r="H567" s="9">
        <v>112245</v>
      </c>
      <c r="I567" t="s">
        <v>120</v>
      </c>
      <c r="J567" t="s">
        <v>108</v>
      </c>
      <c r="K567" t="s">
        <v>61</v>
      </c>
      <c r="L567" s="8">
        <v>5</v>
      </c>
      <c r="M567" s="8">
        <v>51</v>
      </c>
      <c r="N567" s="7">
        <v>5612.25</v>
      </c>
      <c r="O567" s="7">
        <v>2862.2474999999999</v>
      </c>
      <c r="P567" s="10">
        <v>9.3700000000000001E-5</v>
      </c>
      <c r="Q567" s="7">
        <v>1.338218E-2</v>
      </c>
      <c r="R567" s="1" t="s">
        <v>43</v>
      </c>
      <c r="S567" s="1" t="s">
        <v>32</v>
      </c>
      <c r="T567" s="11">
        <v>12800</v>
      </c>
      <c r="U567" s="1" t="s">
        <v>633</v>
      </c>
      <c r="V567" s="11">
        <v>12800</v>
      </c>
      <c r="W567" s="11">
        <v>1.19</v>
      </c>
      <c r="X567" s="1">
        <v>100</v>
      </c>
      <c r="Y567" s="11">
        <f t="shared" si="167"/>
        <v>5612.25</v>
      </c>
      <c r="Z567" s="11">
        <f t="shared" si="161"/>
        <v>6678.5774999999994</v>
      </c>
      <c r="AA567" s="5">
        <v>44537</v>
      </c>
      <c r="AB567" s="1" t="s">
        <v>638</v>
      </c>
      <c r="AC567" s="1" t="s">
        <v>573</v>
      </c>
      <c r="AD567" s="1" t="s">
        <v>84</v>
      </c>
      <c r="AE567" s="11">
        <v>256479.82499999998</v>
      </c>
      <c r="AF567" s="11">
        <f t="shared" si="162"/>
        <v>1.1991482572410406</v>
      </c>
      <c r="AG567" s="3" t="s">
        <v>584</v>
      </c>
      <c r="AH567" s="3" t="s">
        <v>32</v>
      </c>
      <c r="AI567" s="12">
        <v>0.66775368300000004</v>
      </c>
      <c r="AJ567" s="12">
        <v>0.65365010300000004</v>
      </c>
      <c r="AK567" s="12">
        <v>0.59238610400000002</v>
      </c>
      <c r="AL567" s="12">
        <v>0.56531722299999998</v>
      </c>
      <c r="AM567" s="12">
        <f t="shared" si="163"/>
        <v>3.3387684150000006E-2</v>
      </c>
      <c r="AN567" s="12">
        <f t="shared" si="164"/>
        <v>3.2682505150000006E-2</v>
      </c>
      <c r="AO567" s="12">
        <f t="shared" si="165"/>
        <v>2.9619305200000001E-2</v>
      </c>
      <c r="AP567" s="12">
        <f t="shared" si="166"/>
        <v>2.8265861150000002E-2</v>
      </c>
      <c r="AQ567" s="13">
        <v>0.16330878575643801</v>
      </c>
      <c r="AR567" s="13">
        <v>0.101850283772385</v>
      </c>
      <c r="AS567" s="13">
        <v>4.7379358232305199E-2</v>
      </c>
      <c r="AT567" s="13">
        <v>3.6811069299308698E-2</v>
      </c>
      <c r="AU567" s="13">
        <v>8.2332312684918803E-3</v>
      </c>
      <c r="AV567" s="13">
        <v>7.3439039317089103E-2</v>
      </c>
      <c r="AW567" s="13">
        <v>4.5828272088008701E-2</v>
      </c>
      <c r="AX567" s="13">
        <v>6.8121434247718105E-2</v>
      </c>
    </row>
    <row r="568" spans="1:50" x14ac:dyDescent="0.35">
      <c r="A568" t="s">
        <v>572</v>
      </c>
      <c r="B568" t="s">
        <v>572</v>
      </c>
      <c r="C568" t="s">
        <v>572</v>
      </c>
      <c r="D568">
        <v>30555000</v>
      </c>
      <c r="E568">
        <v>3</v>
      </c>
      <c r="F568" s="6" t="s">
        <v>32</v>
      </c>
      <c r="G568">
        <v>213885</v>
      </c>
      <c r="H568" s="9">
        <v>112245</v>
      </c>
      <c r="I568" t="s">
        <v>574</v>
      </c>
      <c r="J568" t="s">
        <v>575</v>
      </c>
      <c r="K568" t="s">
        <v>31</v>
      </c>
      <c r="L568" s="8">
        <v>5</v>
      </c>
      <c r="M568" s="8">
        <v>51</v>
      </c>
      <c r="N568" s="7">
        <v>5612.25</v>
      </c>
      <c r="O568" s="7">
        <v>2862.2474999999999</v>
      </c>
      <c r="P568" s="10">
        <v>9.3700000000000001E-5</v>
      </c>
      <c r="Q568" s="7">
        <v>1.338218E-2</v>
      </c>
      <c r="R568" s="1" t="s">
        <v>43</v>
      </c>
      <c r="S568" s="1" t="s">
        <v>32</v>
      </c>
      <c r="T568" s="11">
        <v>12800</v>
      </c>
      <c r="U568" s="1" t="s">
        <v>633</v>
      </c>
      <c r="V568" s="11">
        <v>12800</v>
      </c>
      <c r="W568" s="11">
        <v>1.19</v>
      </c>
      <c r="X568" s="1">
        <v>100</v>
      </c>
      <c r="Y568" s="11">
        <f t="shared" si="167"/>
        <v>5612.25</v>
      </c>
      <c r="Z568" s="11">
        <f t="shared" si="161"/>
        <v>6678.5774999999994</v>
      </c>
      <c r="AA568" s="5">
        <v>44537</v>
      </c>
      <c r="AB568" s="1" t="s">
        <v>638</v>
      </c>
      <c r="AC568" s="1" t="s">
        <v>573</v>
      </c>
      <c r="AD568" s="1" t="s">
        <v>84</v>
      </c>
      <c r="AE568" s="11">
        <v>256479.82499999998</v>
      </c>
      <c r="AF568" s="11">
        <f t="shared" si="162"/>
        <v>1.1991482572410406</v>
      </c>
      <c r="AG568" s="3" t="s">
        <v>593</v>
      </c>
      <c r="AH568" s="3" t="s">
        <v>32</v>
      </c>
      <c r="AI568" s="12" t="s">
        <v>32</v>
      </c>
      <c r="AJ568" s="12" t="s">
        <v>32</v>
      </c>
      <c r="AK568" s="12" t="s">
        <v>32</v>
      </c>
      <c r="AL568" s="12" t="s">
        <v>32</v>
      </c>
      <c r="AM568" s="12" t="s">
        <v>32</v>
      </c>
      <c r="AN568" s="12" t="s">
        <v>32</v>
      </c>
      <c r="AO568" s="12" t="s">
        <v>32</v>
      </c>
      <c r="AP568" s="12" t="s">
        <v>32</v>
      </c>
      <c r="AQ568" s="13">
        <v>3.0818412832343701E-2</v>
      </c>
      <c r="AR568" s="13">
        <v>1.68177082911624E-2</v>
      </c>
      <c r="AS568" s="13">
        <v>4.06108784848331E-2</v>
      </c>
      <c r="AT568" s="13">
        <v>3.3129962369377798E-2</v>
      </c>
      <c r="AU568" s="13">
        <v>6.1749234513689098E-3</v>
      </c>
      <c r="AV568" s="13">
        <v>2.8180096482138799E-2</v>
      </c>
      <c r="AW568" s="13">
        <v>6.4325225280156897E-2</v>
      </c>
      <c r="AX568" s="13">
        <v>3.1436743884483101E-2</v>
      </c>
    </row>
    <row r="569" spans="1:50" x14ac:dyDescent="0.35">
      <c r="A569" t="s">
        <v>572</v>
      </c>
      <c r="B569" t="s">
        <v>572</v>
      </c>
      <c r="C569" t="s">
        <v>572</v>
      </c>
      <c r="D569">
        <v>30555000</v>
      </c>
      <c r="E569">
        <v>3</v>
      </c>
      <c r="F569" s="6" t="s">
        <v>32</v>
      </c>
      <c r="G569">
        <v>213885</v>
      </c>
      <c r="H569" s="9">
        <v>112245</v>
      </c>
      <c r="I569" t="s">
        <v>172</v>
      </c>
      <c r="J569" t="s">
        <v>205</v>
      </c>
      <c r="K569" t="s">
        <v>160</v>
      </c>
      <c r="L569" s="8">
        <v>20</v>
      </c>
      <c r="M569" s="8">
        <v>42</v>
      </c>
      <c r="N569" s="7">
        <v>22449</v>
      </c>
      <c r="O569" s="7">
        <v>9428.58</v>
      </c>
      <c r="P569" s="10">
        <v>3.0857699999999998E-4</v>
      </c>
      <c r="Q569" s="7">
        <v>4.4082474000000003E-2</v>
      </c>
      <c r="R569" s="1" t="s">
        <v>43</v>
      </c>
      <c r="S569" s="1" t="s">
        <v>32</v>
      </c>
      <c r="T569" s="11">
        <v>14000</v>
      </c>
      <c r="U569" s="1" t="s">
        <v>633</v>
      </c>
      <c r="V569" s="11">
        <v>14000</v>
      </c>
      <c r="W569" s="11">
        <v>1.3</v>
      </c>
      <c r="X569" s="1">
        <v>100</v>
      </c>
      <c r="Y569" s="11">
        <f t="shared" si="167"/>
        <v>22449</v>
      </c>
      <c r="Z569" s="11">
        <f t="shared" si="161"/>
        <v>29183.7</v>
      </c>
      <c r="AA569" s="5">
        <v>44537</v>
      </c>
      <c r="AB569" s="1" t="s">
        <v>32</v>
      </c>
      <c r="AC569" s="1" t="s">
        <v>32</v>
      </c>
      <c r="AD569" s="1" t="s">
        <v>84</v>
      </c>
      <c r="AE569" s="11">
        <v>256479.82499999998</v>
      </c>
      <c r="AF569" s="11">
        <f t="shared" si="162"/>
        <v>1.1991482572410406</v>
      </c>
      <c r="AG569" s="3" t="s">
        <v>584</v>
      </c>
      <c r="AH569" s="3" t="s">
        <v>32</v>
      </c>
      <c r="AI569" s="12">
        <v>0.45709910399999998</v>
      </c>
      <c r="AJ569" s="12">
        <v>0.40906083900000001</v>
      </c>
      <c r="AK569" s="12">
        <v>0.38646349600000002</v>
      </c>
      <c r="AL569" s="12">
        <v>0.34501749399999998</v>
      </c>
      <c r="AM569" s="12">
        <f t="shared" ref="AM569:AM576" si="168">AI569*($L569/100)</f>
        <v>9.1419820799999996E-2</v>
      </c>
      <c r="AN569" s="12">
        <f t="shared" ref="AN569:AN576" si="169">AJ569*($L569/100)</f>
        <v>8.1812167800000002E-2</v>
      </c>
      <c r="AO569" s="12">
        <f t="shared" ref="AO569:AO576" si="170">AK569*($L569/100)</f>
        <v>7.7292699200000009E-2</v>
      </c>
      <c r="AP569" s="12">
        <f t="shared" ref="AP569:AP576" si="171">AL569*($L569/100)</f>
        <v>6.9003498799999993E-2</v>
      </c>
      <c r="AQ569" s="13">
        <v>4.8387786951770401E-2</v>
      </c>
      <c r="AR569" s="13">
        <v>0.120032267417089</v>
      </c>
      <c r="AS569" s="13">
        <v>6.6888503776096703E-2</v>
      </c>
      <c r="AT569" s="13">
        <v>0.109133990483544</v>
      </c>
      <c r="AU569" s="13">
        <v>1.4238646599274001E-2</v>
      </c>
      <c r="AV569" s="13">
        <v>0.12939737327438</v>
      </c>
      <c r="AW569" s="13">
        <v>7.2753597777118401E-2</v>
      </c>
      <c r="AX569" s="13">
        <v>8.0118880897039099E-2</v>
      </c>
    </row>
    <row r="570" spans="1:50" x14ac:dyDescent="0.35">
      <c r="A570" t="s">
        <v>572</v>
      </c>
      <c r="B570" t="s">
        <v>572</v>
      </c>
      <c r="C570" t="s">
        <v>572</v>
      </c>
      <c r="D570">
        <v>30555000</v>
      </c>
      <c r="E570">
        <v>3</v>
      </c>
      <c r="F570" s="6" t="s">
        <v>32</v>
      </c>
      <c r="G570">
        <v>213885</v>
      </c>
      <c r="H570" s="9">
        <v>112245</v>
      </c>
      <c r="I570" t="s">
        <v>573</v>
      </c>
      <c r="J570" t="s">
        <v>125</v>
      </c>
      <c r="K570" t="s">
        <v>93</v>
      </c>
      <c r="L570" s="8">
        <v>10</v>
      </c>
      <c r="M570" s="8">
        <v>45</v>
      </c>
      <c r="N570" s="7">
        <v>11224.5</v>
      </c>
      <c r="O570" s="7">
        <v>5051.0249999999996</v>
      </c>
      <c r="P570" s="10">
        <v>1.6530900000000001E-4</v>
      </c>
      <c r="Q570" s="7">
        <v>2.3615611000000002E-2</v>
      </c>
      <c r="R570" s="1" t="s">
        <v>43</v>
      </c>
      <c r="S570" s="1" t="s">
        <v>32</v>
      </c>
      <c r="T570" s="11">
        <v>12800</v>
      </c>
      <c r="U570" s="1" t="s">
        <v>633</v>
      </c>
      <c r="V570" s="11">
        <v>12800</v>
      </c>
      <c r="W570" s="11">
        <v>1.19</v>
      </c>
      <c r="X570" s="1">
        <v>100</v>
      </c>
      <c r="Y570" s="11">
        <f t="shared" si="167"/>
        <v>11224.5</v>
      </c>
      <c r="Z570" s="11">
        <f t="shared" si="161"/>
        <v>13357.154999999999</v>
      </c>
      <c r="AA570" s="5">
        <v>44537</v>
      </c>
      <c r="AB570" s="1" t="s">
        <v>32</v>
      </c>
      <c r="AC570" s="1" t="s">
        <v>32</v>
      </c>
      <c r="AD570" s="1" t="s">
        <v>84</v>
      </c>
      <c r="AE570" s="11">
        <v>256479.82500000001</v>
      </c>
      <c r="AF570" s="11">
        <f t="shared" si="162"/>
        <v>1.1991482572410408</v>
      </c>
      <c r="AG570" s="3" t="s">
        <v>584</v>
      </c>
      <c r="AH570" s="3" t="s">
        <v>32</v>
      </c>
      <c r="AI570" s="12">
        <v>0.566136262</v>
      </c>
      <c r="AJ570" s="12">
        <v>0.53836495200000001</v>
      </c>
      <c r="AK570" s="12">
        <v>0.48517575000000002</v>
      </c>
      <c r="AL570" s="12">
        <v>0.439342277</v>
      </c>
      <c r="AM570" s="12">
        <f t="shared" si="168"/>
        <v>5.6613626200000003E-2</v>
      </c>
      <c r="AN570" s="12">
        <f t="shared" si="169"/>
        <v>5.3836495200000001E-2</v>
      </c>
      <c r="AO570" s="12">
        <f t="shared" si="170"/>
        <v>4.8517575000000007E-2</v>
      </c>
      <c r="AP570" s="12">
        <f t="shared" si="171"/>
        <v>4.3934227700000002E-2</v>
      </c>
      <c r="AQ570" s="13">
        <v>5.3368882505972597E-2</v>
      </c>
      <c r="AR570" s="13">
        <v>3.0766512406982201E-2</v>
      </c>
      <c r="AS570" s="13">
        <v>4.18053147336147E-2</v>
      </c>
      <c r="AT570" s="13">
        <v>5.9926253521762597E-2</v>
      </c>
      <c r="AU570" s="13">
        <v>2.5426154564655901E-2</v>
      </c>
      <c r="AV570" s="13">
        <v>6.0278279293323397E-2</v>
      </c>
      <c r="AW570" s="13">
        <v>7.7950283096855796E-2</v>
      </c>
      <c r="AX570" s="13">
        <v>4.9931668589023898E-2</v>
      </c>
    </row>
    <row r="571" spans="1:50" x14ac:dyDescent="0.35">
      <c r="A571" t="s">
        <v>576</v>
      </c>
      <c r="B571" t="s">
        <v>576</v>
      </c>
      <c r="C571" t="s">
        <v>576</v>
      </c>
      <c r="D571">
        <v>17860000</v>
      </c>
      <c r="E571">
        <v>1</v>
      </c>
      <c r="F571" s="6" t="s">
        <v>32</v>
      </c>
      <c r="G571">
        <v>232180</v>
      </c>
      <c r="H571" s="9">
        <v>255130</v>
      </c>
      <c r="I571" t="s">
        <v>577</v>
      </c>
      <c r="J571" t="s">
        <v>479</v>
      </c>
      <c r="K571" t="s">
        <v>468</v>
      </c>
      <c r="L571" s="8">
        <v>75.925925930000005</v>
      </c>
      <c r="M571" s="8">
        <v>50</v>
      </c>
      <c r="N571" s="7">
        <v>193709.81479999999</v>
      </c>
      <c r="O571" s="7">
        <v>96854.90741</v>
      </c>
      <c r="P571" s="10">
        <v>5.4230069999999997E-3</v>
      </c>
      <c r="Q571" s="7">
        <v>0.41715439500000001</v>
      </c>
      <c r="R571" s="1" t="s">
        <v>48</v>
      </c>
      <c r="S571" s="11">
        <v>30</v>
      </c>
      <c r="T571" s="11">
        <v>48</v>
      </c>
      <c r="U571" s="1" t="s">
        <v>634</v>
      </c>
      <c r="V571" s="11">
        <v>39</v>
      </c>
      <c r="W571" s="11">
        <v>2.23</v>
      </c>
      <c r="X571" s="1">
        <v>89</v>
      </c>
      <c r="Y571" s="11">
        <f t="shared" si="167"/>
        <v>172401.73517200002</v>
      </c>
      <c r="Z571" s="11">
        <f t="shared" si="161"/>
        <v>384455.86943356006</v>
      </c>
      <c r="AA571" s="5">
        <v>44510</v>
      </c>
      <c r="AB571" s="1" t="s">
        <v>32</v>
      </c>
      <c r="AC571" s="1" t="s">
        <v>32</v>
      </c>
      <c r="AD571" s="1" t="s">
        <v>44</v>
      </c>
      <c r="AE571" s="11">
        <v>453332.46508319804</v>
      </c>
      <c r="AF571" s="11">
        <f t="shared" si="162"/>
        <v>1.9525043719665691</v>
      </c>
      <c r="AG571" s="3" t="s">
        <v>584</v>
      </c>
      <c r="AH571" s="3" t="s">
        <v>32</v>
      </c>
      <c r="AI571" s="12">
        <v>0.38319023299999999</v>
      </c>
      <c r="AJ571" s="12">
        <v>0.388418861</v>
      </c>
      <c r="AK571" s="12">
        <v>0.35035406200000002</v>
      </c>
      <c r="AL571" s="12">
        <v>0.39365122800000002</v>
      </c>
      <c r="AM571" s="12">
        <f t="shared" si="168"/>
        <v>0.29094073247857444</v>
      </c>
      <c r="AN571" s="12">
        <f t="shared" si="169"/>
        <v>0.29491061670100965</v>
      </c>
      <c r="AO571" s="12">
        <f t="shared" si="170"/>
        <v>0.26600956560686628</v>
      </c>
      <c r="AP571" s="12">
        <f t="shared" si="171"/>
        <v>0.29888333979381543</v>
      </c>
      <c r="AQ571" s="13">
        <v>0.11053333196833399</v>
      </c>
      <c r="AR571" s="13">
        <v>1.20197756349059E-4</v>
      </c>
      <c r="AS571" s="13">
        <v>6.7831172195146297E-2</v>
      </c>
      <c r="AT571" s="13">
        <v>0.994791937400472</v>
      </c>
      <c r="AU571" s="13">
        <v>8.99348932697209E-2</v>
      </c>
      <c r="AV571" s="13">
        <v>0.26046976332703098</v>
      </c>
      <c r="AW571" s="13">
        <v>0.256389623100577</v>
      </c>
      <c r="AX571" s="13">
        <v>0.25429584557394702</v>
      </c>
    </row>
    <row r="572" spans="1:50" x14ac:dyDescent="0.35">
      <c r="A572" t="s">
        <v>576</v>
      </c>
      <c r="B572" t="s">
        <v>576</v>
      </c>
      <c r="C572" t="s">
        <v>576</v>
      </c>
      <c r="D572">
        <v>17860000</v>
      </c>
      <c r="E572">
        <v>1</v>
      </c>
      <c r="F572" s="6" t="s">
        <v>32</v>
      </c>
      <c r="G572">
        <v>232180</v>
      </c>
      <c r="H572" s="9">
        <v>255130</v>
      </c>
      <c r="I572" t="s">
        <v>578</v>
      </c>
      <c r="J572" t="s">
        <v>579</v>
      </c>
      <c r="K572" t="s">
        <v>580</v>
      </c>
      <c r="L572" s="8">
        <v>24.074074070000002</v>
      </c>
      <c r="M572" s="8">
        <v>50</v>
      </c>
      <c r="N572" s="7">
        <v>61420.185169999997</v>
      </c>
      <c r="O572" s="7">
        <v>30710.09259</v>
      </c>
      <c r="P572" s="10">
        <v>1.71949E-3</v>
      </c>
      <c r="Q572" s="7">
        <v>0.132268467</v>
      </c>
      <c r="R572" s="1" t="s">
        <v>48</v>
      </c>
      <c r="S572" s="11">
        <v>19</v>
      </c>
      <c r="T572" s="11">
        <v>25</v>
      </c>
      <c r="U572" s="1" t="s">
        <v>634</v>
      </c>
      <c r="V572" s="11">
        <v>22</v>
      </c>
      <c r="W572" s="11">
        <v>1.26</v>
      </c>
      <c r="X572" s="1">
        <v>89</v>
      </c>
      <c r="Y572" s="11">
        <f t="shared" si="167"/>
        <v>54663.964801299997</v>
      </c>
      <c r="Z572" s="11">
        <f t="shared" si="161"/>
        <v>68876.595649637995</v>
      </c>
      <c r="AA572" s="5">
        <v>44510</v>
      </c>
      <c r="AB572" s="1" t="s">
        <v>32</v>
      </c>
      <c r="AC572" s="1" t="s">
        <v>32</v>
      </c>
      <c r="AD572" s="1" t="s">
        <v>44</v>
      </c>
      <c r="AE572" s="11">
        <v>453332.46508319804</v>
      </c>
      <c r="AF572" s="11">
        <f t="shared" si="162"/>
        <v>1.9525043719665691</v>
      </c>
      <c r="AG572" s="3" t="s">
        <v>584</v>
      </c>
      <c r="AH572" s="3" t="s">
        <v>32</v>
      </c>
      <c r="AI572" s="12">
        <v>0.42260577700000002</v>
      </c>
      <c r="AJ572" s="12">
        <v>0.42233639499999998</v>
      </c>
      <c r="AK572" s="12">
        <v>0.38888187800000001</v>
      </c>
      <c r="AL572" s="12">
        <v>0.42619251800000002</v>
      </c>
      <c r="AM572" s="12">
        <f t="shared" si="168"/>
        <v>0.10173842777907903</v>
      </c>
      <c r="AN572" s="12">
        <f t="shared" si="169"/>
        <v>0.10167357655686778</v>
      </c>
      <c r="AO572" s="12">
        <f t="shared" si="170"/>
        <v>9.3619711354527041E-2</v>
      </c>
      <c r="AP572" s="12">
        <f t="shared" si="171"/>
        <v>0.10260190246411809</v>
      </c>
      <c r="AQ572" s="13">
        <v>0.175235770581461</v>
      </c>
      <c r="AR572" s="13">
        <v>5.6282494833110298E-2</v>
      </c>
      <c r="AS572" s="13">
        <v>7.1691482966516701E-2</v>
      </c>
      <c r="AT572" s="13">
        <v>7.3088332398637407E-2</v>
      </c>
      <c r="AU572" s="13">
        <v>3.0298188196019701E-2</v>
      </c>
      <c r="AV572" s="13">
        <v>9.9994407885915404E-2</v>
      </c>
      <c r="AW572" s="13">
        <v>7.03411491265344E-2</v>
      </c>
      <c r="AX572" s="13">
        <v>8.2418832284027896E-2</v>
      </c>
    </row>
    <row r="573" spans="1:50" x14ac:dyDescent="0.35">
      <c r="A573" t="s">
        <v>581</v>
      </c>
      <c r="B573" t="s">
        <v>581</v>
      </c>
      <c r="C573" t="s">
        <v>581</v>
      </c>
      <c r="D573">
        <v>16093568</v>
      </c>
      <c r="E573">
        <v>1</v>
      </c>
      <c r="F573" s="6" t="s">
        <v>32</v>
      </c>
      <c r="G573">
        <v>209216.38</v>
      </c>
      <c r="H573" s="9">
        <v>600729</v>
      </c>
      <c r="I573" t="s">
        <v>33</v>
      </c>
      <c r="J573" t="s">
        <v>34</v>
      </c>
      <c r="K573" t="s">
        <v>31</v>
      </c>
      <c r="L573" s="8">
        <v>10.136558190000001</v>
      </c>
      <c r="M573" s="8">
        <v>35</v>
      </c>
      <c r="N573" s="7">
        <v>60893.244650000001</v>
      </c>
      <c r="O573" s="7">
        <v>21312.635630000001</v>
      </c>
      <c r="P573" s="10">
        <v>1.3242950000000001E-3</v>
      </c>
      <c r="Q573" s="7">
        <v>0.101868867</v>
      </c>
      <c r="R573" s="1" t="s">
        <v>48</v>
      </c>
      <c r="S573" s="11">
        <v>2</v>
      </c>
      <c r="T573" s="11">
        <v>2.8</v>
      </c>
      <c r="U573" s="1" t="s">
        <v>176</v>
      </c>
      <c r="V573" s="11">
        <v>2.4</v>
      </c>
      <c r="W573" s="11">
        <v>2.4</v>
      </c>
      <c r="X573" s="1">
        <v>89</v>
      </c>
      <c r="Y573" s="11">
        <f t="shared" si="167"/>
        <v>54194.987738500007</v>
      </c>
      <c r="Z573" s="11">
        <f t="shared" si="161"/>
        <v>130067.97057240001</v>
      </c>
      <c r="AA573" s="5">
        <v>44512</v>
      </c>
      <c r="AB573" s="1" t="s">
        <v>32</v>
      </c>
      <c r="AC573" s="1" t="s">
        <v>32</v>
      </c>
      <c r="AD573" s="1" t="s">
        <v>44</v>
      </c>
      <c r="AE573" s="11">
        <v>1268869.8013309001</v>
      </c>
      <c r="AF573" s="11">
        <f t="shared" si="162"/>
        <v>6.0648683498438318</v>
      </c>
      <c r="AG573" s="3" t="s">
        <v>584</v>
      </c>
      <c r="AH573" s="3" t="s">
        <v>32</v>
      </c>
      <c r="AI573" s="12">
        <v>0.54166727999999997</v>
      </c>
      <c r="AJ573" s="12">
        <v>0.51513926399999999</v>
      </c>
      <c r="AK573" s="12">
        <v>0.47035209700000002</v>
      </c>
      <c r="AL573" s="12">
        <v>0.43625807300000002</v>
      </c>
      <c r="AM573" s="12">
        <f t="shared" si="168"/>
        <v>5.4906419033390233E-2</v>
      </c>
      <c r="AN573" s="12">
        <f t="shared" si="169"/>
        <v>5.2217391254897723E-2</v>
      </c>
      <c r="AO573" s="12">
        <f t="shared" si="170"/>
        <v>4.7677514010290245E-2</v>
      </c>
      <c r="AP573" s="12">
        <f t="shared" si="171"/>
        <v>4.422155342821768E-2</v>
      </c>
      <c r="AQ573" s="13">
        <v>0.13668094062216099</v>
      </c>
      <c r="AR573" s="13">
        <v>0.111639386895749</v>
      </c>
      <c r="AS573" s="13">
        <v>0.15482558610928801</v>
      </c>
      <c r="AT573" s="13">
        <v>0.15748491214305699</v>
      </c>
      <c r="AU573" s="13">
        <v>3.8086123661125099E-2</v>
      </c>
      <c r="AV573" s="13">
        <v>0.130265861288103</v>
      </c>
      <c r="AW573" s="13">
        <v>0.28449201463363799</v>
      </c>
      <c r="AX573" s="13">
        <v>0.14478211790758899</v>
      </c>
    </row>
    <row r="574" spans="1:50" x14ac:dyDescent="0.35">
      <c r="A574" t="s">
        <v>581</v>
      </c>
      <c r="B574" t="s">
        <v>581</v>
      </c>
      <c r="C574" t="s">
        <v>581</v>
      </c>
      <c r="D574">
        <v>16093568</v>
      </c>
      <c r="E574">
        <v>1</v>
      </c>
      <c r="F574" s="6" t="s">
        <v>32</v>
      </c>
      <c r="G574">
        <v>209216.38</v>
      </c>
      <c r="H574" s="9">
        <v>600729</v>
      </c>
      <c r="I574" t="s">
        <v>577</v>
      </c>
      <c r="J574" t="s">
        <v>479</v>
      </c>
      <c r="K574" t="s">
        <v>468</v>
      </c>
      <c r="L574" s="8">
        <v>49.738433319999999</v>
      </c>
      <c r="M574" s="8">
        <v>50</v>
      </c>
      <c r="N574" s="7">
        <v>298793.19309999997</v>
      </c>
      <c r="O574" s="7">
        <v>149396.59650000001</v>
      </c>
      <c r="P574" s="10">
        <v>9.2829999999999996E-3</v>
      </c>
      <c r="Q574" s="7">
        <v>0.71407695999999998</v>
      </c>
      <c r="R574" s="1" t="s">
        <v>48</v>
      </c>
      <c r="S574" s="11">
        <v>1.5</v>
      </c>
      <c r="T574" s="11">
        <v>2.5</v>
      </c>
      <c r="U574" s="1" t="s">
        <v>176</v>
      </c>
      <c r="V574" s="11">
        <v>2</v>
      </c>
      <c r="W574" s="11">
        <v>2</v>
      </c>
      <c r="X574" s="1">
        <v>89</v>
      </c>
      <c r="Y574" s="11">
        <f t="shared" si="167"/>
        <v>265925.94185900001</v>
      </c>
      <c r="Z574" s="11">
        <f t="shared" si="161"/>
        <v>531851.88371800003</v>
      </c>
      <c r="AA574" s="5">
        <v>44509</v>
      </c>
      <c r="AB574" s="1" t="s">
        <v>32</v>
      </c>
      <c r="AC574" s="1" t="s">
        <v>32</v>
      </c>
      <c r="AD574" s="1" t="s">
        <v>44</v>
      </c>
      <c r="AE574" s="11">
        <v>1268869.8013309001</v>
      </c>
      <c r="AF574" s="11">
        <f t="shared" si="162"/>
        <v>6.0648683498438318</v>
      </c>
      <c r="AG574" s="3" t="s">
        <v>584</v>
      </c>
      <c r="AH574" s="3" t="s">
        <v>32</v>
      </c>
      <c r="AI574" s="12">
        <v>0.38319023299999999</v>
      </c>
      <c r="AJ574" s="12">
        <v>0.388418861</v>
      </c>
      <c r="AK574" s="12">
        <v>0.35035406200000002</v>
      </c>
      <c r="AL574" s="12">
        <v>0.39365122800000002</v>
      </c>
      <c r="AM574" s="12">
        <f t="shared" si="168"/>
        <v>0.19059281852945761</v>
      </c>
      <c r="AN574" s="12">
        <f t="shared" si="169"/>
        <v>0.19319345618078848</v>
      </c>
      <c r="AO574" s="12">
        <f t="shared" si="170"/>
        <v>0.17426062151178145</v>
      </c>
      <c r="AP574" s="12">
        <f t="shared" si="171"/>
        <v>0.19579595355214116</v>
      </c>
      <c r="AQ574" s="13">
        <v>0.57486087816848097</v>
      </c>
      <c r="AR574" s="13">
        <v>6.7214259555705195E-4</v>
      </c>
      <c r="AS574" s="13">
        <v>0.32558735690799101</v>
      </c>
      <c r="AT574" s="13">
        <v>4.9390843577262302</v>
      </c>
      <c r="AU574" s="13">
        <v>0.47462191917109398</v>
      </c>
      <c r="AV574" s="13">
        <v>1.3309066412647099</v>
      </c>
      <c r="AW574" s="13">
        <v>1.3170008594234199</v>
      </c>
      <c r="AX574" s="13">
        <v>1.2803905936082101</v>
      </c>
    </row>
    <row r="575" spans="1:50" x14ac:dyDescent="0.35">
      <c r="A575" t="s">
        <v>581</v>
      </c>
      <c r="B575" t="s">
        <v>581</v>
      </c>
      <c r="C575" t="s">
        <v>581</v>
      </c>
      <c r="D575">
        <v>16093568</v>
      </c>
      <c r="E575">
        <v>1</v>
      </c>
      <c r="F575" s="6" t="s">
        <v>32</v>
      </c>
      <c r="G575">
        <v>209216.38</v>
      </c>
      <c r="H575" s="9">
        <v>600729</v>
      </c>
      <c r="I575" t="s">
        <v>518</v>
      </c>
      <c r="J575" t="s">
        <v>519</v>
      </c>
      <c r="K575" t="s">
        <v>210</v>
      </c>
      <c r="L575" s="8">
        <v>34.017256609999997</v>
      </c>
      <c r="M575" s="8">
        <v>42</v>
      </c>
      <c r="N575" s="7">
        <v>204351.52549999999</v>
      </c>
      <c r="O575" s="7">
        <v>85827.64069</v>
      </c>
      <c r="P575" s="10">
        <v>5.3330399999999998E-3</v>
      </c>
      <c r="Q575" s="7">
        <v>0.41023384800000001</v>
      </c>
      <c r="R575" s="1" t="s">
        <v>48</v>
      </c>
      <c r="S575" s="11">
        <v>2</v>
      </c>
      <c r="T575" s="11">
        <v>3</v>
      </c>
      <c r="U575" s="1" t="s">
        <v>176</v>
      </c>
      <c r="V575" s="11">
        <v>2.5</v>
      </c>
      <c r="W575" s="11">
        <v>2.5</v>
      </c>
      <c r="X575" s="1">
        <v>89</v>
      </c>
      <c r="Y575" s="11">
        <f t="shared" si="167"/>
        <v>181872.85769499998</v>
      </c>
      <c r="Z575" s="11">
        <f t="shared" si="161"/>
        <v>454682.14423749998</v>
      </c>
      <c r="AA575" s="5">
        <v>44510</v>
      </c>
      <c r="AB575" s="1" t="s">
        <v>32</v>
      </c>
      <c r="AC575" s="1" t="s">
        <v>32</v>
      </c>
      <c r="AD575" s="1" t="s">
        <v>44</v>
      </c>
      <c r="AE575" s="11">
        <v>1268869.8013309001</v>
      </c>
      <c r="AF575" s="11">
        <f t="shared" si="162"/>
        <v>6.0648683498438318</v>
      </c>
      <c r="AG575" s="3" t="s">
        <v>584</v>
      </c>
      <c r="AH575" s="3" t="s">
        <v>32</v>
      </c>
      <c r="AI575" s="12">
        <v>0.42864449199999999</v>
      </c>
      <c r="AJ575" s="12">
        <v>0.42634628400000002</v>
      </c>
      <c r="AK575" s="12">
        <v>0.401036687</v>
      </c>
      <c r="AL575" s="12">
        <v>0.37591084400000002</v>
      </c>
      <c r="AM575" s="12">
        <f t="shared" si="168"/>
        <v>0.1458130967882709</v>
      </c>
      <c r="AN575" s="12">
        <f t="shared" si="169"/>
        <v>0.14503130947547938</v>
      </c>
      <c r="AO575" s="12">
        <f t="shared" si="170"/>
        <v>0.1364216789170325</v>
      </c>
      <c r="AP575" s="12">
        <f t="shared" si="171"/>
        <v>0.12787455642829679</v>
      </c>
      <c r="AQ575" s="13">
        <v>0.63634474012441999</v>
      </c>
      <c r="AR575" s="13">
        <v>0.65644268055663202</v>
      </c>
      <c r="AS575" s="13">
        <v>0.55272802795757503</v>
      </c>
      <c r="AT575" s="13">
        <v>0.63968307020819704</v>
      </c>
      <c r="AU575" s="13">
        <v>0.511252604288715</v>
      </c>
      <c r="AV575" s="13">
        <v>0.68573954502533996</v>
      </c>
      <c r="AW575" s="13">
        <v>0.499886854665337</v>
      </c>
      <c r="AX575" s="13">
        <v>0.59743964611803102</v>
      </c>
    </row>
    <row r="576" spans="1:50" x14ac:dyDescent="0.35">
      <c r="A576" t="s">
        <v>581</v>
      </c>
      <c r="B576" t="s">
        <v>581</v>
      </c>
      <c r="C576" t="s">
        <v>581</v>
      </c>
      <c r="D576">
        <v>16093568</v>
      </c>
      <c r="E576">
        <v>1</v>
      </c>
      <c r="F576" s="6" t="s">
        <v>32</v>
      </c>
      <c r="G576">
        <v>209216.38</v>
      </c>
      <c r="H576" s="9">
        <v>600729</v>
      </c>
      <c r="I576" t="s">
        <v>59</v>
      </c>
      <c r="J576" t="s">
        <v>60</v>
      </c>
      <c r="K576" t="s">
        <v>61</v>
      </c>
      <c r="L576" s="8">
        <v>6.1077518849999999</v>
      </c>
      <c r="M576" s="8">
        <v>51</v>
      </c>
      <c r="N576" s="7">
        <v>36691.036820000001</v>
      </c>
      <c r="O576" s="7">
        <v>18712.428779999998</v>
      </c>
      <c r="P576" s="10">
        <v>1.1627269999999999E-3</v>
      </c>
      <c r="Q576" s="7">
        <v>8.9440553000000006E-2</v>
      </c>
      <c r="R576" s="1" t="s">
        <v>58</v>
      </c>
      <c r="S576" s="11">
        <v>4</v>
      </c>
      <c r="T576" s="11">
        <v>6</v>
      </c>
      <c r="U576" s="1" t="s">
        <v>176</v>
      </c>
      <c r="V576" s="11">
        <v>5</v>
      </c>
      <c r="W576" s="11">
        <v>5</v>
      </c>
      <c r="X576" s="1">
        <v>83</v>
      </c>
      <c r="Y576" s="11">
        <f t="shared" si="167"/>
        <v>30453.560560600003</v>
      </c>
      <c r="Z576" s="11">
        <f t="shared" si="161"/>
        <v>152267.80280300003</v>
      </c>
      <c r="AA576" s="5">
        <v>44511</v>
      </c>
      <c r="AB576" s="1" t="s">
        <v>32</v>
      </c>
      <c r="AC576" s="1" t="s">
        <v>32</v>
      </c>
      <c r="AD576" s="1" t="s">
        <v>44</v>
      </c>
      <c r="AE576" s="11">
        <v>1268869.8013309001</v>
      </c>
      <c r="AF576" s="11">
        <f t="shared" si="162"/>
        <v>6.0648683498438318</v>
      </c>
      <c r="AG576" s="3" t="s">
        <v>584</v>
      </c>
      <c r="AH576" s="3" t="s">
        <v>32</v>
      </c>
      <c r="AI576" s="12">
        <v>0.492890094</v>
      </c>
      <c r="AJ576" s="12">
        <v>0.48020787700000001</v>
      </c>
      <c r="AK576" s="12">
        <v>0.46666170400000001</v>
      </c>
      <c r="AL576" s="12">
        <v>0.446951143</v>
      </c>
      <c r="AM576" s="12">
        <f t="shared" si="168"/>
        <v>3.0104504007263271E-2</v>
      </c>
      <c r="AN576" s="12">
        <f t="shared" si="169"/>
        <v>2.932990565938598E-2</v>
      </c>
      <c r="AO576" s="12">
        <f t="shared" si="170"/>
        <v>2.8502539022633121E-2</v>
      </c>
      <c r="AP576" s="12">
        <f t="shared" si="171"/>
        <v>2.7298666861611545E-2</v>
      </c>
      <c r="AQ576" s="13">
        <v>7.3174053013391499E-2</v>
      </c>
      <c r="AR576" s="13">
        <v>0.36381299945291001</v>
      </c>
      <c r="AS576" s="13">
        <v>5.4374556026676402E-2</v>
      </c>
      <c r="AT576" s="13">
        <v>0.15230744662746301</v>
      </c>
      <c r="AU576" s="13">
        <v>7.0594499664914906E-2</v>
      </c>
      <c r="AV576" s="13">
        <v>0.32891589449312503</v>
      </c>
      <c r="AW576" s="13">
        <v>0.11214752186723299</v>
      </c>
      <c r="AX576" s="13">
        <v>0.165046710163673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PDocumentContentType" ma:contentTypeID="0x0101006BD571182E2C4DE7854527CFFCE1B0FE009F7A1B89D464874E824B68A3083A448A" ma:contentTypeVersion="1" ma:contentTypeDescription="Information Product Document Content Type" ma:contentTypeScope="" ma:versionID="ca7f68bad49ce2cf1358a6ddb930e6c1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f3a9ba7d19b171ee53e1ab362c331adf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DocumentType" minOccurs="0"/>
                <xsd:element ref="ns1:Document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Type" ma:index="8" nillable="true" ma:displayName="Document Type" ma:default="" ma:format="Dropdown" ma:internalName="DocumentType">
      <xsd:simpleType>
        <xsd:restriction base="dms:Choice">
          <xsd:enumeration value="[Select]"/>
          <xsd:enumeration value="Author's original manuscript"/>
          <xsd:enumeration value="SPN edited manuscript"/>
          <xsd:enumeration value="Peer review"/>
          <xsd:enumeration value="Peer review reconciliation"/>
          <xsd:enumeration value="Final manuscript for Bureau approval"/>
          <xsd:enumeration value="Final BAO approved manuscript"/>
          <xsd:enumeration value="IPPA"/>
          <xsd:enumeration value="Accepted Manuscript (only .docx file)"/>
          <xsd:enumeration value="Other"/>
        </xsd:restriction>
      </xsd:simpleType>
    </xsd:element>
    <xsd:element name="DocumentDescription" ma:index="9" nillable="true" ma:displayName="Description" ma:internalName="DocumentDescrip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Description xmlns="http://schemas.microsoft.com/sharepoint/v3">Data for release</DocumentDescription>
    <DocumentType xmlns="http://schemas.microsoft.com/sharepoint/v3">Other</DocumentType>
  </documentManagement>
</p:properties>
</file>

<file path=customXml/itemProps1.xml><?xml version="1.0" encoding="utf-8"?>
<ds:datastoreItem xmlns:ds="http://schemas.openxmlformats.org/officeDocument/2006/customXml" ds:itemID="{7E2C5BEF-40D8-4DB9-95A1-EDF93FB83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5D98EB-4E35-452A-A969-5AFCDB1B41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DAB819-BC2F-4685-AF3D-A77F3B2754C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countries_species_formatted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Louisa Wood</dc:creator>
  <cp:lastModifiedBy>Ryan McWay</cp:lastModifiedBy>
  <dcterms:created xsi:type="dcterms:W3CDTF">2022-07-19T14:10:36Z</dcterms:created>
  <dcterms:modified xsi:type="dcterms:W3CDTF">2025-05-02T15:59:19Z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0x0101006BD571182E2C4DE7854527CFFCE1B0FE009F7A1B89D464874E824B68A3083A448A</vt:lpwstr>
  </property>
</Properties>
</file>